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-120" yWindow="-120" windowWidth="29040" windowHeight="15840"/>
  </bookViews>
  <sheets>
    <sheet name="Аркуш1" sheetId="1" r:id="rId1"/>
    <sheet name="Аркуш2" sheetId="2" r:id="rId2"/>
  </sheets>
  <definedNames>
    <definedName name="_xlnm.Print_Area" localSheetId="0">Аркуш1!$A$1:$T$34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2" i="2" l="1"/>
  <c r="G153" i="2"/>
  <c r="G154" i="2"/>
  <c r="G155" i="2"/>
  <c r="G156" i="2"/>
  <c r="G157" i="2"/>
  <c r="G158" i="2"/>
  <c r="G159" i="2"/>
  <c r="G160" i="2"/>
  <c r="G161" i="2"/>
  <c r="G162" i="2"/>
  <c r="G163" i="2"/>
  <c r="G164" i="2"/>
  <c r="E14" i="2" l="1"/>
  <c r="F14" i="2"/>
  <c r="R31" i="1" l="1"/>
  <c r="R32" i="1" s="1"/>
  <c r="Q31" i="1"/>
  <c r="Q32" i="1" s="1"/>
  <c r="I32" i="1"/>
  <c r="I31" i="1"/>
  <c r="N14" i="1"/>
  <c r="S31" i="1" s="1"/>
  <c r="E14" i="1"/>
  <c r="E13" i="1"/>
  <c r="N13" i="1"/>
  <c r="S32" i="1" l="1"/>
  <c r="N12" i="1"/>
  <c r="E12" i="1"/>
  <c r="F218" i="2"/>
  <c r="B219" i="2"/>
  <c r="F219" i="2" s="1"/>
  <c r="C219" i="2"/>
  <c r="D219" i="2"/>
  <c r="E219" i="2"/>
  <c r="A219" i="2"/>
  <c r="A215" i="2"/>
  <c r="F214" i="2"/>
  <c r="B215" i="2"/>
  <c r="C215" i="2"/>
  <c r="D215" i="2"/>
  <c r="E215" i="2"/>
  <c r="F210" i="2"/>
  <c r="B211" i="2"/>
  <c r="C211" i="2"/>
  <c r="D211" i="2"/>
  <c r="E211" i="2"/>
  <c r="A211" i="2"/>
  <c r="F211" i="2" s="1"/>
  <c r="F202" i="2"/>
  <c r="F203" i="2"/>
  <c r="F204" i="2"/>
  <c r="F205" i="2"/>
  <c r="F206" i="2"/>
  <c r="F201" i="2"/>
  <c r="B207" i="2"/>
  <c r="F207" i="2" s="1"/>
  <c r="C207" i="2"/>
  <c r="D207" i="2"/>
  <c r="E207" i="2"/>
  <c r="A207" i="2"/>
  <c r="F195" i="2"/>
  <c r="F196" i="2"/>
  <c r="F197" i="2"/>
  <c r="F198" i="2"/>
  <c r="F194" i="2"/>
  <c r="B198" i="2"/>
  <c r="C198" i="2"/>
  <c r="D198" i="2"/>
  <c r="E198" i="2"/>
  <c r="A198" i="2"/>
  <c r="A191" i="2"/>
  <c r="F188" i="2"/>
  <c r="F189" i="2"/>
  <c r="F190" i="2"/>
  <c r="F187" i="2"/>
  <c r="B191" i="2"/>
  <c r="C191" i="2"/>
  <c r="D191" i="2"/>
  <c r="E191" i="2"/>
  <c r="F180" i="2"/>
  <c r="F181" i="2"/>
  <c r="F182" i="2"/>
  <c r="F183" i="2"/>
  <c r="F179" i="2"/>
  <c r="B184" i="2"/>
  <c r="C184" i="2"/>
  <c r="D184" i="2"/>
  <c r="E184" i="2"/>
  <c r="A184" i="2"/>
  <c r="F184" i="2" s="1"/>
  <c r="F168" i="2"/>
  <c r="F169" i="2"/>
  <c r="F170" i="2"/>
  <c r="F171" i="2"/>
  <c r="F172" i="2"/>
  <c r="F173" i="2"/>
  <c r="F174" i="2"/>
  <c r="F175" i="2"/>
  <c r="F167" i="2"/>
  <c r="B176" i="2"/>
  <c r="C176" i="2"/>
  <c r="D176" i="2"/>
  <c r="E176" i="2"/>
  <c r="A176" i="2"/>
  <c r="F176" i="2" s="1"/>
  <c r="A164" i="2"/>
  <c r="F153" i="2"/>
  <c r="F154" i="2"/>
  <c r="F155" i="2"/>
  <c r="F156" i="2"/>
  <c r="F157" i="2"/>
  <c r="F158" i="2"/>
  <c r="F159" i="2"/>
  <c r="F160" i="2"/>
  <c r="F161" i="2"/>
  <c r="F162" i="2"/>
  <c r="F163" i="2"/>
  <c r="F152" i="2"/>
  <c r="B164" i="2"/>
  <c r="B222" i="2" s="1"/>
  <c r="C164" i="2"/>
  <c r="C222" i="2" s="1"/>
  <c r="D164" i="2"/>
  <c r="D222" i="2" s="1"/>
  <c r="E164" i="2"/>
  <c r="E222" i="2" s="1"/>
  <c r="F191" i="2" l="1"/>
  <c r="F215" i="2"/>
  <c r="F164" i="2"/>
  <c r="F222" i="2" s="1"/>
  <c r="A222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69" i="2"/>
  <c r="F70" i="2"/>
  <c r="F71" i="2"/>
  <c r="F72" i="2"/>
  <c r="F73" i="2"/>
  <c r="F60" i="2"/>
  <c r="B61" i="2"/>
  <c r="C61" i="2"/>
  <c r="D61" i="2"/>
  <c r="E61" i="2"/>
  <c r="A61" i="2"/>
  <c r="F64" i="2"/>
  <c r="B65" i="2"/>
  <c r="C65" i="2"/>
  <c r="D65" i="2"/>
  <c r="E65" i="2"/>
  <c r="A65" i="2"/>
  <c r="F57" i="2"/>
  <c r="B58" i="2"/>
  <c r="C58" i="2"/>
  <c r="D58" i="2"/>
  <c r="E58" i="2"/>
  <c r="A58" i="2"/>
  <c r="B55" i="2"/>
  <c r="C55" i="2"/>
  <c r="D55" i="2"/>
  <c r="E55" i="2"/>
  <c r="A55" i="2"/>
  <c r="F50" i="2"/>
  <c r="F51" i="2"/>
  <c r="F52" i="2"/>
  <c r="F53" i="2"/>
  <c r="F54" i="2"/>
  <c r="F49" i="2"/>
  <c r="F43" i="2"/>
  <c r="F44" i="2"/>
  <c r="F45" i="2"/>
  <c r="F42" i="2"/>
  <c r="B46" i="2"/>
  <c r="C46" i="2"/>
  <c r="D46" i="2"/>
  <c r="E46" i="2"/>
  <c r="A46" i="2"/>
  <c r="F36" i="2"/>
  <c r="F37" i="2"/>
  <c r="F38" i="2"/>
  <c r="F35" i="2"/>
  <c r="B39" i="2"/>
  <c r="C39" i="2"/>
  <c r="D39" i="2"/>
  <c r="E39" i="2"/>
  <c r="A39" i="2"/>
  <c r="A32" i="2"/>
  <c r="F28" i="2"/>
  <c r="F29" i="2"/>
  <c r="F30" i="2"/>
  <c r="F31" i="2"/>
  <c r="F27" i="2"/>
  <c r="B32" i="2"/>
  <c r="C32" i="2"/>
  <c r="D32" i="2"/>
  <c r="E32" i="2"/>
  <c r="F17" i="2"/>
  <c r="F18" i="2"/>
  <c r="F19" i="2"/>
  <c r="F20" i="2"/>
  <c r="F21" i="2"/>
  <c r="F22" i="2"/>
  <c r="F23" i="2"/>
  <c r="F24" i="2"/>
  <c r="F16" i="2"/>
  <c r="B25" i="2"/>
  <c r="C25" i="2"/>
  <c r="D25" i="2"/>
  <c r="E25" i="2"/>
  <c r="A25" i="2"/>
  <c r="F3" i="2"/>
  <c r="F4" i="2"/>
  <c r="F5" i="2"/>
  <c r="F6" i="2"/>
  <c r="F7" i="2"/>
  <c r="F8" i="2"/>
  <c r="F9" i="2"/>
  <c r="F10" i="2"/>
  <c r="F11" i="2"/>
  <c r="F12" i="2"/>
  <c r="F13" i="2"/>
  <c r="F2" i="2"/>
  <c r="B14" i="2"/>
  <c r="C14" i="2"/>
  <c r="D14" i="2"/>
  <c r="E66" i="2"/>
  <c r="A14" i="2"/>
  <c r="D66" i="2" l="1"/>
  <c r="F58" i="2"/>
  <c r="F46" i="2"/>
  <c r="F25" i="2"/>
  <c r="F39" i="2"/>
  <c r="C66" i="2"/>
  <c r="F32" i="2"/>
  <c r="F61" i="2"/>
  <c r="B66" i="2"/>
  <c r="F65" i="2"/>
  <c r="A66" i="2"/>
  <c r="F55" i="2"/>
  <c r="J32" i="1"/>
  <c r="J31" i="1"/>
  <c r="N24" i="1"/>
  <c r="E24" i="1"/>
  <c r="N23" i="1"/>
  <c r="F66" i="2" l="1"/>
</calcChain>
</file>

<file path=xl/connections.xml><?xml version="1.0" encoding="utf-8"?>
<connections xmlns="http://schemas.openxmlformats.org/spreadsheetml/2006/main">
  <connection id="1" keepAlive="1" name="Запит – Таблиця1" description="Підключення до запита &quot;Таблиця1&quot; у книзі." type="5" refreshedVersion="6" background="1" saveData="1">
    <dbPr connection="Provider=Microsoft.Mashup.OleDb.1;Data Source=$Workbook$;Location=Таблиця1;Extended Properties=&quot;&quot;" command="SELECT * FROM [Таблиця1]"/>
  </connection>
</connections>
</file>

<file path=xl/sharedStrings.xml><?xml version="1.0" encoding="utf-8"?>
<sst xmlns="http://schemas.openxmlformats.org/spreadsheetml/2006/main" count="93" uniqueCount="53">
  <si>
    <t>Таблиця 1</t>
  </si>
  <si>
    <t>№ з/п</t>
  </si>
  <si>
    <t xml:space="preserve">Проєкт рішення міської ради                                                                             </t>
  </si>
  <si>
    <t>всього</t>
  </si>
  <si>
    <t>Таблиця 2</t>
  </si>
  <si>
    <t>Найменування завдання, заходу</t>
  </si>
  <si>
    <t>Значення показників</t>
  </si>
  <si>
    <t>Виконавець</t>
  </si>
  <si>
    <t>Орієнтовна вартість заходу, тис.грн.</t>
  </si>
  <si>
    <t>Строки впровадження</t>
  </si>
  <si>
    <t>Найменування заходу</t>
  </si>
  <si>
    <t>Найменування показників виконання завдання</t>
  </si>
  <si>
    <t>Одиниця виміру</t>
  </si>
  <si>
    <t xml:space="preserve">Всього  </t>
  </si>
  <si>
    <t>в тому числі за роками</t>
  </si>
  <si>
    <t>Обсяг ресурсів, всього, в тому числі</t>
  </si>
  <si>
    <t>Таблиця 3</t>
  </si>
  <si>
    <t xml:space="preserve">Проєкт рішення міської ради     </t>
  </si>
  <si>
    <t>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</si>
  <si>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>Завдання, заходи та строки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</si>
  <si>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 xml:space="preserve">Інші бюджетні кошти </t>
  </si>
  <si>
    <t>Кошти не бюджетних джерел</t>
  </si>
  <si>
    <t>Бюджет Вараської міської територіальної громади</t>
  </si>
  <si>
    <t>Інші бюджетні кошти</t>
  </si>
  <si>
    <t>Обсяг коштів, які пропонується залучити на викоонання програми</t>
  </si>
  <si>
    <t>Етапи виконання Програми, роки</t>
  </si>
  <si>
    <t>Усього витрат на виконання програми, (тис. грн)</t>
  </si>
  <si>
    <t xml:space="preserve">Порівняльна таблиця до проєкту рішення Вараської міської ради </t>
  </si>
  <si>
    <t>1. Благоустрій територій</t>
  </si>
  <si>
    <t>2021-2025</t>
  </si>
  <si>
    <t>Всього по розділу</t>
  </si>
  <si>
    <t>Вищезазначені зміни також вносяться в розділ 5. Напрямки діяльності та заходи Комплексної програми благоустрою та розвитку комунального господарства Вараської міської територіальної громади на 2021-2025 роки</t>
  </si>
  <si>
    <t>Кількість</t>
  </si>
  <si>
    <t>Ресурсне забезпечення Комплексної програми благоустрою та розвитку комунального господарства Вараської міської територіальної громади на 2021-2025 роки</t>
  </si>
  <si>
    <t>Про внесення змін до Комплексної програми благоустрою та розвитку комунального господарства Вараської міської територіальної громади на 2021-2025 роки № 4300-ПР-8</t>
  </si>
  <si>
    <t>КП "Благоустрій" ВМР</t>
  </si>
  <si>
    <t>1.4</t>
  </si>
  <si>
    <t>Утримання доріг</t>
  </si>
  <si>
    <t>1.12</t>
  </si>
  <si>
    <t>Експлуатаційне утримання автомобільних доріг загального користування місцевого значення Рівненської області в межах Вараської міської територіальної громади</t>
  </si>
  <si>
    <t>Протяжність доріг</t>
  </si>
  <si>
    <t>км</t>
  </si>
  <si>
    <t>Утримання вуличного освітлення</t>
  </si>
  <si>
    <t>Протяжність мереж</t>
  </si>
  <si>
    <t>-</t>
  </si>
  <si>
    <t> 0</t>
  </si>
  <si>
    <t>7/590 м. п.</t>
  </si>
  <si>
    <t>1.2</t>
  </si>
  <si>
    <t>Всього по Програмі</t>
  </si>
  <si>
    <t>Таблиця 4</t>
  </si>
  <si>
    <t>Рішення міської ради від від 15.12.2020 №41, зі змінами затвердженими наказом №82 від 01.04.2025</t>
  </si>
  <si>
    <r>
      <t xml:space="preserve">В пунктах 9, 9.1  паспорту Програми загальний обсяг фінансових ресурсів, необхідних для реалізації програми замінити на </t>
    </r>
    <r>
      <rPr>
        <sz val="12"/>
        <color rgb="FFFF0000"/>
        <rFont val="Times New Roman"/>
        <family val="1"/>
        <charset val="204"/>
      </rPr>
      <t xml:space="preserve">716 498,562 </t>
    </r>
    <r>
      <rPr>
        <sz val="12"/>
        <rFont val="Times New Roman"/>
        <family val="1"/>
        <charset val="204"/>
      </rPr>
      <t>тис. грн, в т.ч., на 2025 рік змінити на</t>
    </r>
    <r>
      <rPr>
        <sz val="12"/>
        <color rgb="FFFF0000"/>
        <rFont val="Times New Roman"/>
        <family val="1"/>
        <charset val="204"/>
      </rPr>
      <t xml:space="preserve"> 144 976,228</t>
    </r>
    <r>
      <rPr>
        <sz val="12"/>
        <rFont val="Times New Roman"/>
        <family val="1"/>
        <charset val="204"/>
      </rPr>
      <t xml:space="preserve"> тис. грн.</t>
    </r>
  </si>
  <si>
    <r>
      <t xml:space="preserve">Збільшення заходу на суму - </t>
    </r>
    <r>
      <rPr>
        <b/>
        <sz val="11"/>
        <rFont val="Times New Roman"/>
        <family val="1"/>
        <charset val="204"/>
      </rPr>
      <t>2 550,703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тис.грн</t>
    </r>
    <r>
      <rPr>
        <sz val="11"/>
        <rFont val="Times New Roman"/>
        <family val="1"/>
        <charset val="204"/>
      </rPr>
      <t xml:space="preserve"> а саме: придбання дизельного палива - </t>
    </r>
    <r>
      <rPr>
        <b/>
        <sz val="11"/>
        <rFont val="Times New Roman"/>
        <family val="1"/>
        <charset val="204"/>
      </rPr>
      <t>2 502,500 тис.грн</t>
    </r>
    <r>
      <rPr>
        <sz val="11"/>
        <rFont val="Times New Roman"/>
        <family val="1"/>
        <charset val="204"/>
      </rPr>
      <t>,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розробка нормативів гранично допустимого скидання забруднюючих речовин у водний об’єкт - </t>
    </r>
    <r>
      <rPr>
        <b/>
        <sz val="11"/>
        <rFont val="Times New Roman"/>
        <family val="1"/>
        <charset val="204"/>
      </rPr>
      <t>48,203 тис.грн</t>
    </r>
    <r>
      <rPr>
        <sz val="1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</si>
</sst>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00"/>
    <numFmt numFmtId="166" formatCode="_-* #,##0.000_-;\-* #,##0.000_-;_-* &quot;-&quot;??_-;_-@_-"/>
    <numFmt numFmtId="167" formatCode="_-* #,##0.000\ _₴_-;\-* #,##0.000\ _₴_-;_-* &quot;-&quot;???\ _₴_-;_-@_-"/>
    <numFmt numFmtId="168" formatCode="#,##0.000_ ;\-#,##0.000\ 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164" fontId="23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4" fontId="0" fillId="0" borderId="0" xfId="0" applyNumberFormat="1"/>
    <xf numFmtId="4" fontId="12" fillId="0" borderId="0" xfId="0" applyNumberFormat="1" applyFont="1" applyAlignment="1">
      <alignment vertical="center"/>
    </xf>
    <xf numFmtId="4" fontId="10" fillId="0" borderId="0" xfId="0" applyNumberFormat="1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6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65" fontId="19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24" fillId="0" borderId="0" xfId="0" applyFont="1"/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24" fillId="0" borderId="0" xfId="0" applyFont="1" applyFill="1"/>
    <xf numFmtId="166" fontId="21" fillId="0" borderId="0" xfId="2" applyNumberFormat="1" applyFont="1" applyFill="1" applyAlignment="1">
      <alignment horizontal="left"/>
    </xf>
    <xf numFmtId="166" fontId="25" fillId="0" borderId="0" xfId="0" applyNumberFormat="1" applyFont="1" applyFill="1"/>
    <xf numFmtId="0" fontId="4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165" fontId="28" fillId="0" borderId="0" xfId="0" applyNumberFormat="1" applyFont="1"/>
    <xf numFmtId="0" fontId="29" fillId="0" borderId="0" xfId="0" applyFont="1"/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8" fillId="0" borderId="0" xfId="0" applyFont="1"/>
    <xf numFmtId="168" fontId="28" fillId="0" borderId="0" xfId="2" applyNumberFormat="1" applyFont="1"/>
    <xf numFmtId="166" fontId="28" fillId="0" borderId="0" xfId="2" applyNumberFormat="1" applyFont="1"/>
    <xf numFmtId="0" fontId="6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167" fontId="30" fillId="0" borderId="0" xfId="0" applyNumberFormat="1" applyFont="1"/>
    <xf numFmtId="165" fontId="30" fillId="0" borderId="0" xfId="0" applyNumberFormat="1" applyFont="1"/>
    <xf numFmtId="165" fontId="28" fillId="0" borderId="0" xfId="0" applyNumberFormat="1" applyFont="1" applyBorder="1"/>
    <xf numFmtId="0" fontId="29" fillId="0" borderId="0" xfId="0" applyFont="1" applyBorder="1"/>
    <xf numFmtId="165" fontId="9" fillId="0" borderId="0" xfId="0" applyNumberFormat="1" applyFont="1" applyBorder="1" applyAlignment="1">
      <alignment horizontal="center" vertical="center" wrapText="1"/>
    </xf>
    <xf numFmtId="165" fontId="6" fillId="0" borderId="30" xfId="0" applyNumberFormat="1" applyFont="1" applyBorder="1" applyAlignment="1">
      <alignment horizontal="center" vertical="center" wrapText="1"/>
    </xf>
    <xf numFmtId="165" fontId="31" fillId="0" borderId="0" xfId="0" applyNumberFormat="1" applyFont="1"/>
    <xf numFmtId="165" fontId="9" fillId="0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19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6" fillId="2" borderId="38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left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/>
    <xf numFmtId="165" fontId="1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165" fontId="3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" xfId="0" applyBorder="1" applyAlignment="1">
      <alignment horizontal="left"/>
    </xf>
    <xf numFmtId="4" fontId="13" fillId="0" borderId="0" xfId="0" applyNumberFormat="1" applyFont="1" applyAlignment="1">
      <alignment horizontal="center" wrapText="1"/>
    </xf>
    <xf numFmtId="49" fontId="16" fillId="0" borderId="6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view="pageBreakPreview" topLeftCell="F1" zoomScale="80" zoomScaleNormal="90" zoomScaleSheetLayoutView="80" workbookViewId="0">
      <selection activeCell="T12" sqref="T12"/>
    </sheetView>
  </sheetViews>
  <sheetFormatPr defaultRowHeight="15" x14ac:dyDescent="0.25"/>
  <cols>
    <col min="1" max="1" width="6.42578125" customWidth="1"/>
    <col min="2" max="2" width="20.5703125" customWidth="1"/>
    <col min="3" max="3" width="13.5703125" customWidth="1"/>
    <col min="4" max="4" width="16" customWidth="1"/>
    <col min="5" max="5" width="14.85546875" customWidth="1"/>
    <col min="6" max="7" width="12.28515625" customWidth="1"/>
    <col min="8" max="8" width="12.28515625" style="5" customWidth="1"/>
    <col min="9" max="9" width="16.7109375" customWidth="1"/>
    <col min="10" max="10" width="13.28515625" customWidth="1"/>
    <col min="11" max="11" width="20.42578125" customWidth="1"/>
    <col min="12" max="12" width="13.42578125" customWidth="1"/>
    <col min="13" max="13" width="16" customWidth="1"/>
    <col min="14" max="14" width="16.7109375" customWidth="1"/>
    <col min="15" max="15" width="18.85546875" customWidth="1"/>
    <col min="16" max="16" width="15.140625" customWidth="1"/>
    <col min="17" max="19" width="13.28515625" customWidth="1"/>
    <col min="20" max="20" width="55.5703125" style="15" customWidth="1"/>
    <col min="21" max="21" width="17.5703125" style="41" customWidth="1"/>
    <col min="22" max="22" width="12" bestFit="1" customWidth="1"/>
  </cols>
  <sheetData>
    <row r="1" spans="1:23" ht="22.5" customHeight="1" x14ac:dyDescent="0.25">
      <c r="A1" s="173" t="s">
        <v>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3" ht="51.75" customHeight="1" x14ac:dyDescent="0.25">
      <c r="A2" s="188" t="s">
        <v>34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23" ht="58.5" customHeight="1" x14ac:dyDescent="0.25">
      <c r="A3" s="190" t="s">
        <v>51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23" ht="36" customHeight="1" x14ac:dyDescent="0.3">
      <c r="A4" s="192" t="s">
        <v>19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23" ht="59.25" hidden="1" customHeight="1" x14ac:dyDescent="0.25">
      <c r="A5" s="1"/>
      <c r="B5" s="1"/>
      <c r="C5" s="1"/>
      <c r="D5" s="1"/>
      <c r="E5" s="1"/>
      <c r="F5" s="1"/>
      <c r="G5" s="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23" ht="20.100000000000001" customHeight="1" thickBot="1" x14ac:dyDescent="0.3">
      <c r="A6" s="1"/>
      <c r="B6" s="1"/>
      <c r="C6" s="1"/>
      <c r="D6" s="1"/>
      <c r="E6" s="1"/>
      <c r="F6" s="1"/>
      <c r="G6" s="1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3" t="s">
        <v>0</v>
      </c>
    </row>
    <row r="7" spans="1:23" ht="20.100000000000001" customHeight="1" x14ac:dyDescent="0.25">
      <c r="A7" s="174" t="s">
        <v>1</v>
      </c>
      <c r="B7" s="151" t="s">
        <v>10</v>
      </c>
      <c r="C7" s="151" t="s">
        <v>9</v>
      </c>
      <c r="D7" s="151" t="s">
        <v>7</v>
      </c>
      <c r="E7" s="151" t="s">
        <v>8</v>
      </c>
      <c r="F7" s="151"/>
      <c r="G7" s="179"/>
      <c r="H7" s="179"/>
      <c r="I7" s="179"/>
      <c r="J7" s="182"/>
      <c r="K7" s="174" t="s">
        <v>10</v>
      </c>
      <c r="L7" s="151" t="s">
        <v>9</v>
      </c>
      <c r="M7" s="151" t="s">
        <v>7</v>
      </c>
      <c r="N7" s="178" t="s">
        <v>8</v>
      </c>
      <c r="O7" s="178"/>
      <c r="P7" s="179"/>
      <c r="Q7" s="179"/>
      <c r="R7" s="179"/>
      <c r="S7" s="180"/>
      <c r="T7" s="16"/>
    </row>
    <row r="8" spans="1:23" ht="0.75" customHeight="1" x14ac:dyDescent="0.25">
      <c r="A8" s="175"/>
      <c r="B8" s="177"/>
      <c r="C8" s="152"/>
      <c r="D8" s="152"/>
      <c r="E8" s="177"/>
      <c r="F8" s="177"/>
      <c r="G8" s="177"/>
      <c r="H8" s="177"/>
      <c r="I8" s="177"/>
      <c r="J8" s="183"/>
      <c r="K8" s="176"/>
      <c r="L8" s="152"/>
      <c r="M8" s="177"/>
      <c r="N8" s="177"/>
      <c r="O8" s="177"/>
      <c r="P8" s="177"/>
      <c r="Q8" s="177"/>
      <c r="R8" s="177"/>
      <c r="S8" s="181"/>
      <c r="T8" s="16"/>
    </row>
    <row r="9" spans="1:23" ht="29.25" customHeight="1" x14ac:dyDescent="0.25">
      <c r="A9" s="175"/>
      <c r="B9" s="177"/>
      <c r="C9" s="152"/>
      <c r="D9" s="152"/>
      <c r="E9" s="184" t="s">
        <v>50</v>
      </c>
      <c r="F9" s="184"/>
      <c r="G9" s="185"/>
      <c r="H9" s="185"/>
      <c r="I9" s="185"/>
      <c r="J9" s="186"/>
      <c r="K9" s="176"/>
      <c r="L9" s="152"/>
      <c r="M9" s="177"/>
      <c r="N9" s="152" t="s">
        <v>2</v>
      </c>
      <c r="O9" s="152"/>
      <c r="P9" s="185"/>
      <c r="Q9" s="185"/>
      <c r="R9" s="185"/>
      <c r="S9" s="187"/>
      <c r="T9" s="16"/>
      <c r="V9" s="35"/>
    </row>
    <row r="10" spans="1:23" ht="15" customHeight="1" x14ac:dyDescent="0.25">
      <c r="A10" s="175"/>
      <c r="B10" s="177"/>
      <c r="C10" s="152"/>
      <c r="D10" s="152"/>
      <c r="E10" s="25" t="s">
        <v>3</v>
      </c>
      <c r="F10" s="25">
        <v>2021</v>
      </c>
      <c r="G10" s="25">
        <v>2022</v>
      </c>
      <c r="H10" s="25">
        <v>2023</v>
      </c>
      <c r="I10" s="25">
        <v>2024</v>
      </c>
      <c r="J10" s="37">
        <v>2025</v>
      </c>
      <c r="K10" s="176"/>
      <c r="L10" s="152"/>
      <c r="M10" s="177"/>
      <c r="N10" s="40" t="s">
        <v>3</v>
      </c>
      <c r="O10" s="40">
        <v>2021</v>
      </c>
      <c r="P10" s="40">
        <v>2022</v>
      </c>
      <c r="Q10" s="40">
        <v>2023</v>
      </c>
      <c r="R10" s="40">
        <v>2024</v>
      </c>
      <c r="S10" s="11">
        <v>2025</v>
      </c>
      <c r="T10" s="38"/>
      <c r="V10" s="35"/>
    </row>
    <row r="11" spans="1:23" ht="15" customHeight="1" x14ac:dyDescent="0.25">
      <c r="A11" s="157" t="s">
        <v>28</v>
      </c>
      <c r="B11" s="158"/>
      <c r="C11" s="158"/>
      <c r="D11" s="158"/>
      <c r="E11" s="158"/>
      <c r="F11" s="158"/>
      <c r="G11" s="158"/>
      <c r="H11" s="158"/>
      <c r="I11" s="158"/>
      <c r="J11" s="159"/>
      <c r="K11" s="160" t="s">
        <v>28</v>
      </c>
      <c r="L11" s="161"/>
      <c r="M11" s="161"/>
      <c r="N11" s="161"/>
      <c r="O11" s="161"/>
      <c r="P11" s="161"/>
      <c r="Q11" s="161"/>
      <c r="R11" s="161"/>
      <c r="S11" s="162"/>
      <c r="T11" s="38"/>
      <c r="V11" s="35"/>
    </row>
    <row r="12" spans="1:23" ht="68.25" customHeight="1" x14ac:dyDescent="0.3">
      <c r="A12" s="96" t="s">
        <v>36</v>
      </c>
      <c r="B12" s="97" t="s">
        <v>37</v>
      </c>
      <c r="C12" s="98" t="s">
        <v>29</v>
      </c>
      <c r="D12" s="97" t="s">
        <v>35</v>
      </c>
      <c r="E12" s="99">
        <f>SUM(F12:J12)</f>
        <v>182271.872</v>
      </c>
      <c r="F12" s="100">
        <v>25213.501</v>
      </c>
      <c r="G12" s="100">
        <v>32307.120999999999</v>
      </c>
      <c r="H12" s="100">
        <v>40607.752</v>
      </c>
      <c r="I12" s="100">
        <v>44064.127999999997</v>
      </c>
      <c r="J12" s="101">
        <v>40079.370000000003</v>
      </c>
      <c r="K12" s="102" t="s">
        <v>37</v>
      </c>
      <c r="L12" s="100" t="s">
        <v>29</v>
      </c>
      <c r="M12" s="103" t="s">
        <v>35</v>
      </c>
      <c r="N12" s="104">
        <f>SUM(O12:S12)</f>
        <v>184822.57500000001</v>
      </c>
      <c r="O12" s="100">
        <v>25213.501</v>
      </c>
      <c r="P12" s="100">
        <v>32307.120999999999</v>
      </c>
      <c r="Q12" s="100">
        <v>40607.752</v>
      </c>
      <c r="R12" s="100">
        <v>44064.127999999997</v>
      </c>
      <c r="S12" s="122">
        <v>42630.072999999997</v>
      </c>
      <c r="T12" s="127" t="s">
        <v>52</v>
      </c>
      <c r="U12" s="42"/>
      <c r="V12" s="128"/>
    </row>
    <row r="13" spans="1:23" ht="15" customHeight="1" x14ac:dyDescent="0.25">
      <c r="A13" s="154" t="s">
        <v>30</v>
      </c>
      <c r="B13" s="155"/>
      <c r="C13" s="155"/>
      <c r="D13" s="155"/>
      <c r="E13" s="14">
        <f>SUM(F13:J13)</f>
        <v>380118.64400000003</v>
      </c>
      <c r="F13" s="34">
        <v>49062.023999999998</v>
      </c>
      <c r="G13" s="34">
        <v>71607.407000000007</v>
      </c>
      <c r="H13" s="34">
        <v>80120.724000000002</v>
      </c>
      <c r="I13" s="34">
        <v>91784.903999999995</v>
      </c>
      <c r="J13" s="34">
        <v>87543.585000000006</v>
      </c>
      <c r="K13" s="156" t="s">
        <v>30</v>
      </c>
      <c r="L13" s="156"/>
      <c r="M13" s="156"/>
      <c r="N13" s="124">
        <f>SUM(O13:S13)</f>
        <v>382669.34700000001</v>
      </c>
      <c r="O13" s="125">
        <v>49062.023999999998</v>
      </c>
      <c r="P13" s="125">
        <v>71607.407000000007</v>
      </c>
      <c r="Q13" s="125">
        <v>80120.724000000002</v>
      </c>
      <c r="R13" s="125">
        <v>91784.903999999995</v>
      </c>
      <c r="S13" s="126">
        <v>90094.288</v>
      </c>
      <c r="T13" s="33"/>
      <c r="U13" s="43"/>
      <c r="V13" s="90"/>
      <c r="W13" s="90"/>
    </row>
    <row r="14" spans="1:23" ht="15" customHeight="1" thickBot="1" x14ac:dyDescent="0.3">
      <c r="A14" s="165" t="s">
        <v>48</v>
      </c>
      <c r="B14" s="166"/>
      <c r="C14" s="166"/>
      <c r="D14" s="167"/>
      <c r="E14" s="14">
        <f>SUM(F14:J14)</f>
        <v>713947.85900000005</v>
      </c>
      <c r="F14" s="14">
        <v>103535.624</v>
      </c>
      <c r="G14" s="14">
        <v>131524.75099999999</v>
      </c>
      <c r="H14" s="14">
        <v>167799.59400000001</v>
      </c>
      <c r="I14" s="14">
        <v>168662.36499999999</v>
      </c>
      <c r="J14" s="14">
        <v>142425.52499999999</v>
      </c>
      <c r="K14" s="156" t="s">
        <v>48</v>
      </c>
      <c r="L14" s="168"/>
      <c r="M14" s="168"/>
      <c r="N14" s="91">
        <f>SUM(O14:S14)</f>
        <v>716498.56200000003</v>
      </c>
      <c r="O14" s="89">
        <v>103535.624</v>
      </c>
      <c r="P14" s="89">
        <v>131524.75099999999</v>
      </c>
      <c r="Q14" s="89">
        <v>167799.59400000001</v>
      </c>
      <c r="R14" s="89">
        <v>168662.36499999999</v>
      </c>
      <c r="S14" s="32">
        <v>144976.228</v>
      </c>
      <c r="T14" s="33"/>
      <c r="U14" s="43"/>
      <c r="V14" s="90"/>
      <c r="W14" s="90"/>
    </row>
    <row r="15" spans="1:23" ht="30" customHeight="1" x14ac:dyDescent="0.3">
      <c r="A15" s="163" t="s">
        <v>31</v>
      </c>
      <c r="B15" s="163"/>
      <c r="C15" s="163"/>
      <c r="D15" s="163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"/>
    </row>
    <row r="16" spans="1:23" ht="35.1" customHeight="1" x14ac:dyDescent="0.3">
      <c r="A16" s="169" t="s">
        <v>18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"/>
    </row>
    <row r="17" spans="1:21" ht="20.100000000000001" customHeight="1" thickBot="1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6"/>
      <c r="S17" s="8" t="s">
        <v>4</v>
      </c>
      <c r="T17" s="16"/>
    </row>
    <row r="18" spans="1:21" ht="15" customHeight="1" x14ac:dyDescent="0.25">
      <c r="A18" s="131" t="s">
        <v>1</v>
      </c>
      <c r="B18" s="129" t="s">
        <v>5</v>
      </c>
      <c r="C18" s="129" t="s">
        <v>11</v>
      </c>
      <c r="D18" s="129" t="s">
        <v>12</v>
      </c>
      <c r="E18" s="129" t="s">
        <v>6</v>
      </c>
      <c r="F18" s="129"/>
      <c r="G18" s="129"/>
      <c r="H18" s="129"/>
      <c r="I18" s="129"/>
      <c r="J18" s="134"/>
      <c r="K18" s="131" t="s">
        <v>5</v>
      </c>
      <c r="L18" s="129" t="s">
        <v>11</v>
      </c>
      <c r="M18" s="129" t="s">
        <v>12</v>
      </c>
      <c r="N18" s="129" t="s">
        <v>6</v>
      </c>
      <c r="O18" s="129"/>
      <c r="P18" s="129"/>
      <c r="Q18" s="129"/>
      <c r="R18" s="129"/>
      <c r="S18" s="134"/>
      <c r="T18" s="16"/>
    </row>
    <row r="19" spans="1:21" ht="35.25" customHeight="1" x14ac:dyDescent="0.25">
      <c r="A19" s="132"/>
      <c r="B19" s="130"/>
      <c r="C19" s="130"/>
      <c r="D19" s="130"/>
      <c r="E19" s="130" t="s">
        <v>50</v>
      </c>
      <c r="F19" s="130"/>
      <c r="G19" s="130"/>
      <c r="H19" s="130"/>
      <c r="I19" s="130"/>
      <c r="J19" s="133"/>
      <c r="K19" s="132"/>
      <c r="L19" s="130"/>
      <c r="M19" s="130"/>
      <c r="N19" s="130" t="s">
        <v>17</v>
      </c>
      <c r="O19" s="130"/>
      <c r="P19" s="130"/>
      <c r="Q19" s="130"/>
      <c r="R19" s="130"/>
      <c r="S19" s="133"/>
      <c r="T19" s="16"/>
    </row>
    <row r="20" spans="1:21" ht="20.100000000000001" customHeight="1" x14ac:dyDescent="0.25">
      <c r="A20" s="132"/>
      <c r="B20" s="130"/>
      <c r="C20" s="130"/>
      <c r="D20" s="130"/>
      <c r="E20" s="130" t="s">
        <v>13</v>
      </c>
      <c r="F20" s="130" t="s">
        <v>14</v>
      </c>
      <c r="G20" s="130"/>
      <c r="H20" s="130"/>
      <c r="I20" s="130"/>
      <c r="J20" s="133"/>
      <c r="K20" s="132"/>
      <c r="L20" s="130"/>
      <c r="M20" s="130"/>
      <c r="N20" s="130" t="s">
        <v>13</v>
      </c>
      <c r="O20" s="130" t="s">
        <v>14</v>
      </c>
      <c r="P20" s="130"/>
      <c r="Q20" s="130"/>
      <c r="R20" s="130"/>
      <c r="S20" s="133"/>
      <c r="T20" s="16"/>
    </row>
    <row r="21" spans="1:21" ht="15" customHeight="1" x14ac:dyDescent="0.25">
      <c r="A21" s="132"/>
      <c r="B21" s="130"/>
      <c r="C21" s="130"/>
      <c r="D21" s="130"/>
      <c r="E21" s="130"/>
      <c r="F21" s="46">
        <v>2021</v>
      </c>
      <c r="G21" s="46">
        <v>2022</v>
      </c>
      <c r="H21" s="46">
        <v>2023</v>
      </c>
      <c r="I21" s="46">
        <v>2024</v>
      </c>
      <c r="J21" s="47">
        <v>2025</v>
      </c>
      <c r="K21" s="132"/>
      <c r="L21" s="130"/>
      <c r="M21" s="130"/>
      <c r="N21" s="130"/>
      <c r="O21" s="46">
        <v>2021</v>
      </c>
      <c r="P21" s="46">
        <v>2022</v>
      </c>
      <c r="Q21" s="46">
        <v>2023</v>
      </c>
      <c r="R21" s="46">
        <v>2024</v>
      </c>
      <c r="S21" s="47">
        <v>2025</v>
      </c>
    </row>
    <row r="22" spans="1:21" ht="15" customHeight="1" x14ac:dyDescent="0.25">
      <c r="A22" s="170" t="s">
        <v>28</v>
      </c>
      <c r="B22" s="171"/>
      <c r="C22" s="171"/>
      <c r="D22" s="171"/>
      <c r="E22" s="171"/>
      <c r="F22" s="171"/>
      <c r="G22" s="171"/>
      <c r="H22" s="171"/>
      <c r="I22" s="171"/>
      <c r="J22" s="172"/>
      <c r="K22" s="160" t="s">
        <v>28</v>
      </c>
      <c r="L22" s="161"/>
      <c r="M22" s="161"/>
      <c r="N22" s="161"/>
      <c r="O22" s="161"/>
      <c r="P22" s="161"/>
      <c r="Q22" s="161"/>
      <c r="R22" s="161"/>
      <c r="S22" s="162"/>
      <c r="T22" s="27"/>
    </row>
    <row r="23" spans="1:21" s="39" customFormat="1" ht="62.25" customHeight="1" x14ac:dyDescent="0.2">
      <c r="A23" s="105" t="s">
        <v>47</v>
      </c>
      <c r="B23" s="106" t="s">
        <v>42</v>
      </c>
      <c r="C23" s="107" t="s">
        <v>43</v>
      </c>
      <c r="D23" s="108" t="s">
        <v>41</v>
      </c>
      <c r="E23" s="109">
        <v>403.45</v>
      </c>
      <c r="F23" s="110">
        <v>79.94</v>
      </c>
      <c r="G23" s="110">
        <v>79.94</v>
      </c>
      <c r="H23" s="110">
        <v>81.19</v>
      </c>
      <c r="I23" s="110">
        <v>81.19</v>
      </c>
      <c r="J23" s="111">
        <v>83.09</v>
      </c>
      <c r="K23" s="112" t="s">
        <v>42</v>
      </c>
      <c r="L23" s="107" t="s">
        <v>43</v>
      </c>
      <c r="M23" s="108" t="s">
        <v>41</v>
      </c>
      <c r="N23" s="113">
        <f>SUM(O23:S23)</f>
        <v>405.35</v>
      </c>
      <c r="O23" s="110">
        <v>79.94</v>
      </c>
      <c r="P23" s="110">
        <v>79.94</v>
      </c>
      <c r="Q23" s="110">
        <v>81.19</v>
      </c>
      <c r="R23" s="110">
        <v>81.19</v>
      </c>
      <c r="S23" s="114">
        <v>83.09</v>
      </c>
      <c r="T23" s="27"/>
      <c r="U23" s="45"/>
    </row>
    <row r="24" spans="1:21" ht="126.75" customHeight="1" x14ac:dyDescent="0.25">
      <c r="A24" s="115" t="s">
        <v>38</v>
      </c>
      <c r="B24" s="116" t="s">
        <v>39</v>
      </c>
      <c r="C24" s="117" t="s">
        <v>32</v>
      </c>
      <c r="D24" s="118" t="s">
        <v>41</v>
      </c>
      <c r="E24" s="118">
        <f>SUM(F24:J24)</f>
        <v>62.4</v>
      </c>
      <c r="F24" s="118">
        <v>0</v>
      </c>
      <c r="G24" s="118">
        <v>0</v>
      </c>
      <c r="H24" s="118">
        <v>0</v>
      </c>
      <c r="I24" s="118">
        <v>0</v>
      </c>
      <c r="J24" s="119">
        <v>62.4</v>
      </c>
      <c r="K24" s="120" t="s">
        <v>39</v>
      </c>
      <c r="L24" s="121" t="s">
        <v>40</v>
      </c>
      <c r="M24" s="118" t="s">
        <v>41</v>
      </c>
      <c r="N24" s="118">
        <f>SUM(O24:S24)</f>
        <v>62.4</v>
      </c>
      <c r="O24" s="118">
        <v>0</v>
      </c>
      <c r="P24" s="118">
        <v>0</v>
      </c>
      <c r="Q24" s="118">
        <v>0</v>
      </c>
      <c r="R24" s="118">
        <v>0</v>
      </c>
      <c r="S24" s="119">
        <v>62.4</v>
      </c>
      <c r="T24" s="27"/>
    </row>
    <row r="25" spans="1:21" ht="35.1" customHeight="1" x14ac:dyDescent="0.25">
      <c r="A25" s="153" t="s">
        <v>33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36"/>
      <c r="U25" s="44"/>
    </row>
    <row r="26" spans="1:21" ht="20.100000000000001" customHeight="1" thickBot="1" x14ac:dyDescent="0.3">
      <c r="S26" s="9" t="s">
        <v>16</v>
      </c>
    </row>
    <row r="27" spans="1:21" ht="20.100000000000001" customHeight="1" x14ac:dyDescent="0.25">
      <c r="A27" s="131" t="s">
        <v>24</v>
      </c>
      <c r="B27" s="129"/>
      <c r="C27" s="129"/>
      <c r="D27" s="129"/>
      <c r="E27" s="129" t="s">
        <v>25</v>
      </c>
      <c r="F27" s="129"/>
      <c r="G27" s="129"/>
      <c r="H27" s="129"/>
      <c r="I27" s="129"/>
      <c r="J27" s="134" t="s">
        <v>26</v>
      </c>
      <c r="K27" s="145" t="s">
        <v>24</v>
      </c>
      <c r="L27" s="145"/>
      <c r="M27" s="146"/>
      <c r="N27" s="139" t="s">
        <v>25</v>
      </c>
      <c r="O27" s="140"/>
      <c r="P27" s="140"/>
      <c r="Q27" s="140"/>
      <c r="R27" s="141"/>
      <c r="S27" s="134" t="s">
        <v>26</v>
      </c>
    </row>
    <row r="28" spans="1:21" ht="37.5" customHeight="1" x14ac:dyDescent="0.25">
      <c r="A28" s="132"/>
      <c r="B28" s="130"/>
      <c r="C28" s="130"/>
      <c r="D28" s="130"/>
      <c r="E28" s="130" t="s">
        <v>50</v>
      </c>
      <c r="F28" s="130"/>
      <c r="G28" s="130"/>
      <c r="H28" s="130"/>
      <c r="I28" s="130"/>
      <c r="J28" s="133"/>
      <c r="K28" s="147"/>
      <c r="L28" s="147"/>
      <c r="M28" s="148"/>
      <c r="N28" s="142" t="s">
        <v>17</v>
      </c>
      <c r="O28" s="143"/>
      <c r="P28" s="143"/>
      <c r="Q28" s="143"/>
      <c r="R28" s="144"/>
      <c r="S28" s="133"/>
      <c r="T28" s="31"/>
    </row>
    <row r="29" spans="1:21" ht="27" customHeight="1" x14ac:dyDescent="0.25">
      <c r="A29" s="132"/>
      <c r="B29" s="130"/>
      <c r="C29" s="130"/>
      <c r="D29" s="130"/>
      <c r="E29" s="26">
        <v>2021</v>
      </c>
      <c r="F29" s="26">
        <v>2022</v>
      </c>
      <c r="G29" s="26">
        <v>2023</v>
      </c>
      <c r="H29" s="26">
        <v>2024</v>
      </c>
      <c r="I29" s="26">
        <v>2025</v>
      </c>
      <c r="J29" s="133"/>
      <c r="K29" s="149"/>
      <c r="L29" s="149"/>
      <c r="M29" s="150"/>
      <c r="N29" s="12">
        <v>2021</v>
      </c>
      <c r="O29" s="12">
        <v>2022</v>
      </c>
      <c r="P29" s="12">
        <v>2023</v>
      </c>
      <c r="Q29" s="12">
        <v>2024</v>
      </c>
      <c r="R29" s="12">
        <v>2025</v>
      </c>
      <c r="S29" s="133"/>
      <c r="T29" s="31"/>
    </row>
    <row r="30" spans="1:21" ht="13.5" customHeight="1" x14ac:dyDescent="0.25">
      <c r="A30" s="132">
        <v>1</v>
      </c>
      <c r="B30" s="130"/>
      <c r="C30" s="130"/>
      <c r="D30" s="130"/>
      <c r="E30" s="26">
        <v>2</v>
      </c>
      <c r="F30" s="26">
        <v>3</v>
      </c>
      <c r="G30" s="26">
        <v>4</v>
      </c>
      <c r="H30" s="26">
        <v>5</v>
      </c>
      <c r="I30" s="26">
        <v>6</v>
      </c>
      <c r="J30" s="10">
        <v>7</v>
      </c>
      <c r="K30" s="143">
        <v>1</v>
      </c>
      <c r="L30" s="143"/>
      <c r="M30" s="144"/>
      <c r="N30" s="13">
        <v>2</v>
      </c>
      <c r="O30" s="13">
        <v>3</v>
      </c>
      <c r="P30" s="13">
        <v>4</v>
      </c>
      <c r="Q30" s="13">
        <v>5</v>
      </c>
      <c r="R30" s="13">
        <v>6</v>
      </c>
      <c r="S30" s="28">
        <v>7</v>
      </c>
    </row>
    <row r="31" spans="1:21" ht="15" customHeight="1" x14ac:dyDescent="0.25">
      <c r="A31" s="132" t="s">
        <v>15</v>
      </c>
      <c r="B31" s="130"/>
      <c r="C31" s="130"/>
      <c r="D31" s="130"/>
      <c r="E31" s="17">
        <v>103535.624</v>
      </c>
      <c r="F31" s="17">
        <v>131524.75099999999</v>
      </c>
      <c r="G31" s="18">
        <v>167799.59400000001</v>
      </c>
      <c r="H31" s="17">
        <v>168662.36499999999</v>
      </c>
      <c r="I31" s="92">
        <f>SUM(J14)</f>
        <v>142425.52499999999</v>
      </c>
      <c r="J31" s="19">
        <f>SUM(E31:I31)</f>
        <v>713947.85900000005</v>
      </c>
      <c r="K31" s="143" t="s">
        <v>15</v>
      </c>
      <c r="L31" s="143"/>
      <c r="M31" s="144"/>
      <c r="N31" s="17">
        <v>103535.624</v>
      </c>
      <c r="O31" s="17">
        <v>131524.75099999999</v>
      </c>
      <c r="P31" s="17">
        <v>167799.59400000001</v>
      </c>
      <c r="Q31" s="94">
        <f>SUM(R14)</f>
        <v>168662.36499999999</v>
      </c>
      <c r="R31" s="95">
        <f>SUM(S14)</f>
        <v>144976.228</v>
      </c>
      <c r="S31" s="93">
        <f>SUM(N14)</f>
        <v>716498.56200000003</v>
      </c>
    </row>
    <row r="32" spans="1:21" ht="15" customHeight="1" x14ac:dyDescent="0.25">
      <c r="A32" s="132" t="s">
        <v>22</v>
      </c>
      <c r="B32" s="130"/>
      <c r="C32" s="130"/>
      <c r="D32" s="130"/>
      <c r="E32" s="17">
        <v>103535.624</v>
      </c>
      <c r="F32" s="17">
        <v>131524.75099999999</v>
      </c>
      <c r="G32" s="18">
        <v>167799.59400000001</v>
      </c>
      <c r="H32" s="17">
        <v>168662.36499999999</v>
      </c>
      <c r="I32" s="92">
        <f>SUM(J14)</f>
        <v>142425.52499999999</v>
      </c>
      <c r="J32" s="19">
        <f>SUM(E32:I32)</f>
        <v>713947.85900000005</v>
      </c>
      <c r="K32" s="143" t="s">
        <v>22</v>
      </c>
      <c r="L32" s="143"/>
      <c r="M32" s="144"/>
      <c r="N32" s="17">
        <v>103535.624</v>
      </c>
      <c r="O32" s="17">
        <v>131524.75099999999</v>
      </c>
      <c r="P32" s="17">
        <v>167799.59400000001</v>
      </c>
      <c r="Q32" s="34">
        <f>SUM(Q31)</f>
        <v>168662.36499999999</v>
      </c>
      <c r="R32" s="24">
        <f>SUM(R31)</f>
        <v>144976.228</v>
      </c>
      <c r="S32" s="93">
        <f>SUM(N14)</f>
        <v>716498.56200000003</v>
      </c>
    </row>
    <row r="33" spans="1:19" ht="15" customHeight="1" x14ac:dyDescent="0.25">
      <c r="A33" s="132" t="s">
        <v>20</v>
      </c>
      <c r="B33" s="130"/>
      <c r="C33" s="130"/>
      <c r="D33" s="130"/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30">
        <v>0</v>
      </c>
      <c r="K33" s="143" t="s">
        <v>23</v>
      </c>
      <c r="L33" s="143"/>
      <c r="M33" s="144"/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1">
        <v>0</v>
      </c>
    </row>
    <row r="34" spans="1:19" ht="21" customHeight="1" thickBot="1" x14ac:dyDescent="0.3">
      <c r="A34" s="135" t="s">
        <v>21</v>
      </c>
      <c r="B34" s="136"/>
      <c r="C34" s="136"/>
      <c r="D34" s="136"/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3">
        <v>0</v>
      </c>
      <c r="K34" s="137" t="s">
        <v>21</v>
      </c>
      <c r="L34" s="137"/>
      <c r="M34" s="138"/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3">
        <v>0</v>
      </c>
    </row>
    <row r="35" spans="1:19" ht="18" customHeight="1" x14ac:dyDescent="0.25"/>
    <row r="44" spans="1:19" ht="15" customHeight="1" x14ac:dyDescent="0.25"/>
    <row r="50" ht="15" customHeight="1" x14ac:dyDescent="0.25"/>
    <row r="51" ht="15" customHeight="1" x14ac:dyDescent="0.25"/>
  </sheetData>
  <mergeCells count="59">
    <mergeCell ref="J27:J29"/>
    <mergeCell ref="A16:S16"/>
    <mergeCell ref="A22:J22"/>
    <mergeCell ref="K22:S22"/>
    <mergeCell ref="A1:S1"/>
    <mergeCell ref="A7:A10"/>
    <mergeCell ref="K7:K10"/>
    <mergeCell ref="M7:M10"/>
    <mergeCell ref="N7:S8"/>
    <mergeCell ref="E7:J8"/>
    <mergeCell ref="E9:J9"/>
    <mergeCell ref="B7:B10"/>
    <mergeCell ref="N9:S9"/>
    <mergeCell ref="A2:S2"/>
    <mergeCell ref="A3:S3"/>
    <mergeCell ref="A4:S4"/>
    <mergeCell ref="L7:L10"/>
    <mergeCell ref="A25:S25"/>
    <mergeCell ref="A13:D13"/>
    <mergeCell ref="K13:M13"/>
    <mergeCell ref="C18:C21"/>
    <mergeCell ref="D18:D21"/>
    <mergeCell ref="A11:J11"/>
    <mergeCell ref="K11:S11"/>
    <mergeCell ref="A15:S15"/>
    <mergeCell ref="C7:C10"/>
    <mergeCell ref="D7:D10"/>
    <mergeCell ref="A14:D14"/>
    <mergeCell ref="K14:M14"/>
    <mergeCell ref="N18:S18"/>
    <mergeCell ref="E20:E21"/>
    <mergeCell ref="K18:K21"/>
    <mergeCell ref="K34:M34"/>
    <mergeCell ref="N27:R27"/>
    <mergeCell ref="N28:R28"/>
    <mergeCell ref="S27:S29"/>
    <mergeCell ref="K27:M29"/>
    <mergeCell ref="K30:M30"/>
    <mergeCell ref="K31:M31"/>
    <mergeCell ref="K32:M32"/>
    <mergeCell ref="K33:M33"/>
    <mergeCell ref="A34:D34"/>
    <mergeCell ref="E27:I27"/>
    <mergeCell ref="A30:D30"/>
    <mergeCell ref="A33:D33"/>
    <mergeCell ref="A32:D32"/>
    <mergeCell ref="A31:D31"/>
    <mergeCell ref="A27:D29"/>
    <mergeCell ref="E28:I28"/>
    <mergeCell ref="B18:B21"/>
    <mergeCell ref="A18:A21"/>
    <mergeCell ref="E19:J19"/>
    <mergeCell ref="M18:M21"/>
    <mergeCell ref="N19:S19"/>
    <mergeCell ref="F20:J20"/>
    <mergeCell ref="N20:N21"/>
    <mergeCell ref="O20:S20"/>
    <mergeCell ref="L18:L21"/>
    <mergeCell ref="E18:J18"/>
  </mergeCells>
  <pageMargins left="0.23622047244094491" right="3.937007874015748E-2" top="0.19685039370078741" bottom="0.19685039370078741" header="0.31496062992125984" footer="0.31496062992125984"/>
  <pageSetup paperSize="9" scale="43" orientation="landscape" r:id="rId1"/>
  <rowBreaks count="2" manualBreakCount="2">
    <brk id="14" max="19" man="1"/>
    <brk id="24" max="19" man="1"/>
  </rowBreaks>
  <colBreaks count="1" manualBreakCount="1">
    <brk id="20" min="3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opLeftCell="A152" zoomScaleNormal="100" workbookViewId="0">
      <selection activeCell="G152" sqref="G152:G164"/>
    </sheetView>
  </sheetViews>
  <sheetFormatPr defaultRowHeight="15.75" x14ac:dyDescent="0.25"/>
  <cols>
    <col min="1" max="1" width="15.5703125" style="58" customWidth="1"/>
    <col min="2" max="2" width="16.7109375" style="58" customWidth="1"/>
    <col min="3" max="3" width="16" style="58" customWidth="1"/>
    <col min="4" max="4" width="16.42578125" style="58" customWidth="1"/>
    <col min="5" max="5" width="18" style="58" customWidth="1"/>
    <col min="6" max="6" width="18.5703125" style="57" customWidth="1"/>
    <col min="7" max="7" width="11.85546875" style="58" bestFit="1" customWidth="1"/>
    <col min="8" max="16384" width="9.140625" style="58"/>
  </cols>
  <sheetData>
    <row r="1" spans="1:6" ht="16.5" thickBot="1" x14ac:dyDescent="0.3">
      <c r="A1" s="62" t="s">
        <v>0</v>
      </c>
    </row>
    <row r="2" spans="1:6" ht="16.5" thickBot="1" x14ac:dyDescent="0.3">
      <c r="A2" s="54">
        <v>3337.9920000000002</v>
      </c>
      <c r="B2" s="55">
        <v>4982.6180000000004</v>
      </c>
      <c r="C2" s="55">
        <v>4894.357</v>
      </c>
      <c r="D2" s="56">
        <v>6757.5</v>
      </c>
      <c r="E2" s="56">
        <v>8682.8880000000008</v>
      </c>
      <c r="F2" s="57">
        <f>SUM(A2:E2)</f>
        <v>28655.355000000003</v>
      </c>
    </row>
    <row r="3" spans="1:6" ht="16.5" thickBot="1" x14ac:dyDescent="0.3">
      <c r="A3" s="59">
        <v>3726.63</v>
      </c>
      <c r="B3" s="60">
        <v>3483</v>
      </c>
      <c r="C3" s="60">
        <v>4179</v>
      </c>
      <c r="D3" s="61">
        <v>4596.95</v>
      </c>
      <c r="E3" s="61">
        <v>5056.59</v>
      </c>
      <c r="F3" s="57">
        <f t="shared" ref="F3:F13" si="0">SUM(A3:E3)</f>
        <v>21042.170000000002</v>
      </c>
    </row>
    <row r="4" spans="1:6" ht="16.5" thickBot="1" x14ac:dyDescent="0.3">
      <c r="A4" s="59">
        <v>6385.2539999999999</v>
      </c>
      <c r="B4" s="60">
        <v>9212.7430000000004</v>
      </c>
      <c r="C4" s="60">
        <v>12313.065000000001</v>
      </c>
      <c r="D4" s="61">
        <v>17836.758999999998</v>
      </c>
      <c r="E4" s="61">
        <v>11289.35</v>
      </c>
      <c r="F4" s="57">
        <f t="shared" si="0"/>
        <v>57037.170999999995</v>
      </c>
    </row>
    <row r="5" spans="1:6" ht="16.5" thickBot="1" x14ac:dyDescent="0.3">
      <c r="A5" s="59">
        <v>25213.501</v>
      </c>
      <c r="B5" s="60">
        <v>32307.120999999999</v>
      </c>
      <c r="C5" s="60">
        <v>40607.752</v>
      </c>
      <c r="D5" s="61">
        <v>44064.127999999997</v>
      </c>
      <c r="E5" s="61">
        <v>42630.072999999997</v>
      </c>
      <c r="F5" s="57">
        <f t="shared" si="0"/>
        <v>184822.57500000001</v>
      </c>
    </row>
    <row r="6" spans="1:6" ht="16.5" thickBot="1" x14ac:dyDescent="0.3">
      <c r="A6" s="59">
        <v>330</v>
      </c>
      <c r="B6" s="60">
        <v>435</v>
      </c>
      <c r="C6" s="60">
        <v>2709.3719999999998</v>
      </c>
      <c r="D6" s="61">
        <v>2339.181</v>
      </c>
      <c r="E6" s="61">
        <v>4000</v>
      </c>
      <c r="F6" s="57">
        <f t="shared" si="0"/>
        <v>9813.5529999999999</v>
      </c>
    </row>
    <row r="7" spans="1:6" ht="16.5" thickBot="1" x14ac:dyDescent="0.3">
      <c r="A7" s="59">
        <v>2502</v>
      </c>
      <c r="B7" s="60">
        <v>3200</v>
      </c>
      <c r="C7" s="60">
        <v>4941.38</v>
      </c>
      <c r="D7" s="61">
        <v>3850</v>
      </c>
      <c r="E7" s="61">
        <v>4235</v>
      </c>
      <c r="F7" s="57">
        <f t="shared" si="0"/>
        <v>18728.38</v>
      </c>
    </row>
    <row r="8" spans="1:6" ht="16.5" thickBot="1" x14ac:dyDescent="0.3">
      <c r="A8" s="59">
        <v>1263</v>
      </c>
      <c r="B8" s="60">
        <v>920</v>
      </c>
      <c r="C8" s="60">
        <v>1335.412</v>
      </c>
      <c r="D8" s="60">
        <v>1100</v>
      </c>
      <c r="E8" s="61">
        <v>1210</v>
      </c>
      <c r="F8" s="57">
        <f t="shared" si="0"/>
        <v>5828.4120000000003</v>
      </c>
    </row>
    <row r="9" spans="1:6" ht="16.5" thickBot="1" x14ac:dyDescent="0.3">
      <c r="A9" s="59">
        <v>6303.6469999999999</v>
      </c>
      <c r="B9" s="60">
        <v>15066.924999999999</v>
      </c>
      <c r="C9" s="60">
        <v>6000</v>
      </c>
      <c r="D9" s="61">
        <v>8000</v>
      </c>
      <c r="E9" s="61">
        <v>9000</v>
      </c>
      <c r="F9" s="57">
        <f t="shared" si="0"/>
        <v>44370.572</v>
      </c>
    </row>
    <row r="10" spans="1:6" ht="16.5" thickBot="1" x14ac:dyDescent="0.3">
      <c r="A10" s="59">
        <v>0</v>
      </c>
      <c r="B10" s="60">
        <v>2000</v>
      </c>
      <c r="C10" s="60">
        <v>2990.386</v>
      </c>
      <c r="D10" s="60">
        <v>2990.386</v>
      </c>
      <c r="E10" s="60">
        <v>2990.3870000000002</v>
      </c>
      <c r="F10" s="57">
        <f t="shared" si="0"/>
        <v>10971.159000000001</v>
      </c>
    </row>
    <row r="11" spans="1:6" ht="16.5" thickBot="1" x14ac:dyDescent="0.3">
      <c r="A11" s="59">
        <v>0</v>
      </c>
      <c r="B11" s="60">
        <v>0</v>
      </c>
      <c r="C11" s="60">
        <v>150</v>
      </c>
      <c r="D11" s="60">
        <v>250</v>
      </c>
      <c r="E11" s="60">
        <v>250</v>
      </c>
      <c r="F11" s="57">
        <f t="shared" si="0"/>
        <v>650</v>
      </c>
    </row>
    <row r="12" spans="1:6" ht="16.5" thickBot="1" x14ac:dyDescent="0.3">
      <c r="A12" s="59">
        <v>0</v>
      </c>
      <c r="B12" s="60">
        <v>0</v>
      </c>
      <c r="C12" s="60">
        <v>0</v>
      </c>
      <c r="D12" s="60">
        <v>0</v>
      </c>
      <c r="E12" s="60">
        <v>50</v>
      </c>
      <c r="F12" s="57">
        <f t="shared" si="0"/>
        <v>50</v>
      </c>
    </row>
    <row r="13" spans="1:6" ht="16.5" thickBot="1" x14ac:dyDescent="0.3">
      <c r="A13" s="59">
        <v>0</v>
      </c>
      <c r="B13" s="60">
        <v>0</v>
      </c>
      <c r="C13" s="60">
        <v>0</v>
      </c>
      <c r="D13" s="60">
        <v>0</v>
      </c>
      <c r="E13" s="60">
        <v>700</v>
      </c>
      <c r="F13" s="57">
        <f t="shared" si="0"/>
        <v>700</v>
      </c>
    </row>
    <row r="14" spans="1:6" x14ac:dyDescent="0.25">
      <c r="A14" s="62">
        <f>SUM(A2:A13)</f>
        <v>49062.023999999998</v>
      </c>
      <c r="B14" s="62">
        <f t="shared" ref="B14:D14" si="1">SUM(B2:B13)</f>
        <v>71607.407000000007</v>
      </c>
      <c r="C14" s="62">
        <f t="shared" si="1"/>
        <v>80120.724000000002</v>
      </c>
      <c r="D14" s="62">
        <f t="shared" si="1"/>
        <v>91784.903999999995</v>
      </c>
      <c r="E14" s="62">
        <f>SUM(E2:E13)</f>
        <v>90094.288</v>
      </c>
      <c r="F14" s="57">
        <f>SUM(F2:F13)</f>
        <v>382669.34700000001</v>
      </c>
    </row>
    <row r="15" spans="1:6" ht="16.5" thickBot="1" x14ac:dyDescent="0.3"/>
    <row r="16" spans="1:6" ht="16.5" thickBot="1" x14ac:dyDescent="0.3">
      <c r="A16" s="48">
        <v>1000</v>
      </c>
      <c r="B16" s="49">
        <v>1500</v>
      </c>
      <c r="C16" s="49">
        <v>2000</v>
      </c>
      <c r="D16" s="50">
        <v>2200</v>
      </c>
      <c r="E16" s="50">
        <v>2420</v>
      </c>
      <c r="F16" s="57">
        <f>SUM(A16:E16)</f>
        <v>9120</v>
      </c>
    </row>
    <row r="17" spans="1:6" ht="16.5" thickBot="1" x14ac:dyDescent="0.3">
      <c r="A17" s="51">
        <v>3000</v>
      </c>
      <c r="B17" s="52">
        <v>3359.6</v>
      </c>
      <c r="C17" s="52">
        <v>25000</v>
      </c>
      <c r="D17" s="53">
        <v>9857.1029999999992</v>
      </c>
      <c r="E17" s="53">
        <v>5000</v>
      </c>
      <c r="F17" s="57">
        <f t="shared" ref="F17:F25" si="2">SUM(A17:E17)</f>
        <v>46216.702999999994</v>
      </c>
    </row>
    <row r="18" spans="1:6" ht="16.5" thickBot="1" x14ac:dyDescent="0.3">
      <c r="A18" s="51">
        <v>800</v>
      </c>
      <c r="B18" s="52">
        <v>1000</v>
      </c>
      <c r="C18" s="52">
        <v>1500</v>
      </c>
      <c r="D18" s="53">
        <v>6499.9979999999996</v>
      </c>
      <c r="E18" s="53">
        <v>2500</v>
      </c>
      <c r="F18" s="57">
        <f t="shared" si="2"/>
        <v>12299.998</v>
      </c>
    </row>
    <row r="19" spans="1:6" ht="16.5" thickBot="1" x14ac:dyDescent="0.3">
      <c r="A19" s="51">
        <v>500</v>
      </c>
      <c r="B19" s="52">
        <v>800</v>
      </c>
      <c r="C19" s="52">
        <v>1000</v>
      </c>
      <c r="D19" s="53">
        <v>1366.068</v>
      </c>
      <c r="E19" s="53">
        <v>1500</v>
      </c>
      <c r="F19" s="57">
        <f t="shared" si="2"/>
        <v>5166.0680000000002</v>
      </c>
    </row>
    <row r="20" spans="1:6" ht="16.5" thickBot="1" x14ac:dyDescent="0.3">
      <c r="A20" s="51">
        <v>200</v>
      </c>
      <c r="B20" s="52">
        <v>300</v>
      </c>
      <c r="C20" s="52">
        <v>500</v>
      </c>
      <c r="D20" s="53">
        <v>550</v>
      </c>
      <c r="E20" s="53">
        <v>600</v>
      </c>
      <c r="F20" s="57">
        <f t="shared" si="2"/>
        <v>2150</v>
      </c>
    </row>
    <row r="21" spans="1:6" ht="16.5" thickBot="1" x14ac:dyDescent="0.3">
      <c r="A21" s="51">
        <v>300</v>
      </c>
      <c r="B21" s="52">
        <v>380</v>
      </c>
      <c r="C21" s="52">
        <v>500</v>
      </c>
      <c r="D21" s="53">
        <v>550</v>
      </c>
      <c r="E21" s="53">
        <v>600</v>
      </c>
      <c r="F21" s="57">
        <f t="shared" si="2"/>
        <v>2330</v>
      </c>
    </row>
    <row r="22" spans="1:6" ht="16.5" thickBot="1" x14ac:dyDescent="0.3">
      <c r="A22" s="51">
        <v>1500</v>
      </c>
      <c r="B22" s="52">
        <v>1800</v>
      </c>
      <c r="C22" s="52">
        <v>2000</v>
      </c>
      <c r="D22" s="53">
        <v>2200</v>
      </c>
      <c r="E22" s="53">
        <v>2400</v>
      </c>
      <c r="F22" s="57">
        <f t="shared" si="2"/>
        <v>9900</v>
      </c>
    </row>
    <row r="23" spans="1:6" ht="16.5" thickBot="1" x14ac:dyDescent="0.3">
      <c r="A23" s="51">
        <v>5000</v>
      </c>
      <c r="B23" s="52">
        <v>2500</v>
      </c>
      <c r="C23" s="52">
        <v>3000</v>
      </c>
      <c r="D23" s="53">
        <v>3500</v>
      </c>
      <c r="E23" s="53">
        <v>4000</v>
      </c>
      <c r="F23" s="57">
        <f t="shared" si="2"/>
        <v>18000</v>
      </c>
    </row>
    <row r="24" spans="1:6" ht="16.5" thickBot="1" x14ac:dyDescent="0.3">
      <c r="A24" s="51">
        <v>0</v>
      </c>
      <c r="B24" s="52">
        <v>1863.5119999999999</v>
      </c>
      <c r="C24" s="52">
        <v>0</v>
      </c>
      <c r="D24" s="53">
        <v>0</v>
      </c>
      <c r="E24" s="53">
        <v>0</v>
      </c>
      <c r="F24" s="57">
        <f t="shared" si="2"/>
        <v>1863.5119999999999</v>
      </c>
    </row>
    <row r="25" spans="1:6" x14ac:dyDescent="0.25">
      <c r="A25" s="63">
        <f>SUM(A16:A24)</f>
        <v>12300</v>
      </c>
      <c r="B25" s="63">
        <f t="shared" ref="B25:E25" si="3">SUM(B16:B24)</f>
        <v>13503.112000000001</v>
      </c>
      <c r="C25" s="63">
        <f t="shared" si="3"/>
        <v>35500</v>
      </c>
      <c r="D25" s="63">
        <f t="shared" si="3"/>
        <v>26723.168999999998</v>
      </c>
      <c r="E25" s="63">
        <f t="shared" si="3"/>
        <v>19020</v>
      </c>
      <c r="F25" s="57">
        <f t="shared" si="2"/>
        <v>107046.281</v>
      </c>
    </row>
    <row r="26" spans="1:6" ht="16.5" thickBot="1" x14ac:dyDescent="0.3"/>
    <row r="27" spans="1:6" ht="16.5" thickBot="1" x14ac:dyDescent="0.3">
      <c r="A27" s="48">
        <v>350</v>
      </c>
      <c r="B27" s="49">
        <v>350</v>
      </c>
      <c r="C27" s="49">
        <v>350</v>
      </c>
      <c r="D27" s="50">
        <v>350</v>
      </c>
      <c r="E27" s="50">
        <v>350</v>
      </c>
      <c r="F27" s="57">
        <f>SUM(A27:E27)</f>
        <v>1750</v>
      </c>
    </row>
    <row r="28" spans="1:6" ht="16.5" thickBot="1" x14ac:dyDescent="0.3">
      <c r="A28" s="51">
        <v>100</v>
      </c>
      <c r="B28" s="52">
        <v>0</v>
      </c>
      <c r="C28" s="52">
        <v>0</v>
      </c>
      <c r="D28" s="53">
        <v>0</v>
      </c>
      <c r="E28" s="53">
        <v>0</v>
      </c>
      <c r="F28" s="57">
        <f t="shared" ref="F28:F32" si="4">SUM(A28:E28)</f>
        <v>100</v>
      </c>
    </row>
    <row r="29" spans="1:6" ht="16.5" thickBot="1" x14ac:dyDescent="0.3">
      <c r="A29" s="51">
        <v>0</v>
      </c>
      <c r="B29" s="52">
        <v>200</v>
      </c>
      <c r="C29" s="52">
        <v>0</v>
      </c>
      <c r="D29" s="53">
        <v>0</v>
      </c>
      <c r="E29" s="53">
        <v>0</v>
      </c>
      <c r="F29" s="57">
        <f t="shared" si="4"/>
        <v>200</v>
      </c>
    </row>
    <row r="30" spans="1:6" ht="16.5" thickBot="1" x14ac:dyDescent="0.3">
      <c r="A30" s="51">
        <v>0</v>
      </c>
      <c r="B30" s="52">
        <v>0</v>
      </c>
      <c r="C30" s="52">
        <v>0</v>
      </c>
      <c r="D30" s="53">
        <v>145</v>
      </c>
      <c r="E30" s="53">
        <v>0</v>
      </c>
      <c r="F30" s="57">
        <f t="shared" si="4"/>
        <v>145</v>
      </c>
    </row>
    <row r="31" spans="1:6" ht="16.5" thickBot="1" x14ac:dyDescent="0.3">
      <c r="A31" s="51">
        <v>0</v>
      </c>
      <c r="B31" s="52">
        <v>0</v>
      </c>
      <c r="C31" s="52">
        <v>0</v>
      </c>
      <c r="D31" s="53">
        <v>0</v>
      </c>
      <c r="E31" s="53">
        <v>240</v>
      </c>
      <c r="F31" s="57">
        <f t="shared" si="4"/>
        <v>240</v>
      </c>
    </row>
    <row r="32" spans="1:6" x14ac:dyDescent="0.25">
      <c r="A32" s="57">
        <f>SUM(A27:A31)</f>
        <v>450</v>
      </c>
      <c r="B32" s="57">
        <f t="shared" ref="B32:E32" si="5">SUM(B27:B31)</f>
        <v>550</v>
      </c>
      <c r="C32" s="57">
        <f t="shared" si="5"/>
        <v>350</v>
      </c>
      <c r="D32" s="57">
        <f t="shared" si="5"/>
        <v>495</v>
      </c>
      <c r="E32" s="57">
        <f t="shared" si="5"/>
        <v>590</v>
      </c>
      <c r="F32" s="57">
        <f t="shared" si="4"/>
        <v>2435</v>
      </c>
    </row>
    <row r="34" spans="1:6" ht="16.5" thickBot="1" x14ac:dyDescent="0.3"/>
    <row r="35" spans="1:6" ht="16.5" thickBot="1" x14ac:dyDescent="0.3">
      <c r="A35" s="48">
        <v>2474.6</v>
      </c>
      <c r="B35" s="49">
        <v>15796.69</v>
      </c>
      <c r="C35" s="49">
        <v>11109.169</v>
      </c>
      <c r="D35" s="50">
        <v>3900</v>
      </c>
      <c r="E35" s="50">
        <v>4200</v>
      </c>
      <c r="F35" s="57">
        <f>SUM(A35:E35)</f>
        <v>37480.459000000003</v>
      </c>
    </row>
    <row r="36" spans="1:6" ht="16.5" thickBot="1" x14ac:dyDescent="0.3">
      <c r="A36" s="51">
        <v>807</v>
      </c>
      <c r="B36" s="52">
        <v>807</v>
      </c>
      <c r="C36" s="52">
        <v>0</v>
      </c>
      <c r="D36" s="53">
        <v>0</v>
      </c>
      <c r="E36" s="53">
        <v>0</v>
      </c>
      <c r="F36" s="57">
        <f t="shared" ref="F36:F39" si="6">SUM(A36:E36)</f>
        <v>1614</v>
      </c>
    </row>
    <row r="37" spans="1:6" ht="16.5" thickBot="1" x14ac:dyDescent="0.3">
      <c r="A37" s="51">
        <v>0</v>
      </c>
      <c r="B37" s="52">
        <v>0</v>
      </c>
      <c r="C37" s="52">
        <v>779.85</v>
      </c>
      <c r="D37" s="53">
        <v>193.05600000000001</v>
      </c>
      <c r="E37" s="53">
        <v>199.44</v>
      </c>
      <c r="F37" s="57">
        <f t="shared" si="6"/>
        <v>1172.346</v>
      </c>
    </row>
    <row r="38" spans="1:6" ht="16.5" thickBot="1" x14ac:dyDescent="0.3">
      <c r="A38" s="51">
        <v>0</v>
      </c>
      <c r="B38" s="52">
        <v>0</v>
      </c>
      <c r="C38" s="52">
        <v>66</v>
      </c>
      <c r="D38" s="53">
        <v>0</v>
      </c>
      <c r="E38" s="53">
        <v>0</v>
      </c>
      <c r="F38" s="57">
        <f t="shared" si="6"/>
        <v>66</v>
      </c>
    </row>
    <row r="39" spans="1:6" x14ac:dyDescent="0.25">
      <c r="A39" s="64">
        <f>SUM(A35:A38)</f>
        <v>3281.6</v>
      </c>
      <c r="B39" s="64">
        <f t="shared" ref="B39:E39" si="7">SUM(B35:B38)</f>
        <v>16603.690000000002</v>
      </c>
      <c r="C39" s="64">
        <f t="shared" si="7"/>
        <v>11955.019</v>
      </c>
      <c r="D39" s="64">
        <f t="shared" si="7"/>
        <v>4093.056</v>
      </c>
      <c r="E39" s="64">
        <f t="shared" si="7"/>
        <v>4399.4399999999996</v>
      </c>
      <c r="F39" s="57">
        <f t="shared" si="6"/>
        <v>40332.805</v>
      </c>
    </row>
    <row r="41" spans="1:6" ht="16.5" thickBot="1" x14ac:dyDescent="0.3"/>
    <row r="42" spans="1:6" ht="16.5" thickBot="1" x14ac:dyDescent="0.3">
      <c r="A42" s="48">
        <v>1792</v>
      </c>
      <c r="B42" s="49">
        <v>3917.7919999999999</v>
      </c>
      <c r="C42" s="49">
        <v>2780</v>
      </c>
      <c r="D42" s="50">
        <v>4330</v>
      </c>
      <c r="E42" s="50">
        <v>4763.5</v>
      </c>
      <c r="F42" s="57">
        <f>SUM(A42:E42)</f>
        <v>17583.292000000001</v>
      </c>
    </row>
    <row r="43" spans="1:6" ht="16.5" thickBot="1" x14ac:dyDescent="0.3">
      <c r="A43" s="51">
        <v>4185</v>
      </c>
      <c r="B43" s="52">
        <v>4185</v>
      </c>
      <c r="C43" s="52">
        <v>652.01</v>
      </c>
      <c r="D43" s="53">
        <v>0</v>
      </c>
      <c r="E43" s="53">
        <v>0</v>
      </c>
      <c r="F43" s="57">
        <f t="shared" ref="F43:F46" si="8">SUM(A43:E43)</f>
        <v>9022.01</v>
      </c>
    </row>
    <row r="44" spans="1:6" ht="16.5" thickBot="1" x14ac:dyDescent="0.3">
      <c r="A44" s="51">
        <v>49.4</v>
      </c>
      <c r="B44" s="52">
        <v>0</v>
      </c>
      <c r="C44" s="52">
        <v>0</v>
      </c>
      <c r="D44" s="53">
        <v>0</v>
      </c>
      <c r="E44" s="53">
        <v>0</v>
      </c>
      <c r="F44" s="57">
        <f t="shared" si="8"/>
        <v>49.4</v>
      </c>
    </row>
    <row r="45" spans="1:6" ht="16.5" thickBot="1" x14ac:dyDescent="0.3">
      <c r="A45" s="51">
        <v>5000</v>
      </c>
      <c r="B45" s="52">
        <v>0</v>
      </c>
      <c r="C45" s="52">
        <v>0</v>
      </c>
      <c r="D45" s="53">
        <v>0</v>
      </c>
      <c r="E45" s="53">
        <v>0</v>
      </c>
      <c r="F45" s="57">
        <f t="shared" si="8"/>
        <v>5000</v>
      </c>
    </row>
    <row r="46" spans="1:6" x14ac:dyDescent="0.25">
      <c r="A46" s="57">
        <f>SUM(A42:A45)</f>
        <v>11026.4</v>
      </c>
      <c r="B46" s="57">
        <f t="shared" ref="B46:E46" si="9">SUM(B42:B45)</f>
        <v>8102.7919999999995</v>
      </c>
      <c r="C46" s="57">
        <f t="shared" si="9"/>
        <v>3432.01</v>
      </c>
      <c r="D46" s="57">
        <f t="shared" si="9"/>
        <v>4330</v>
      </c>
      <c r="E46" s="57">
        <f t="shared" si="9"/>
        <v>4763.5</v>
      </c>
      <c r="F46" s="57">
        <f t="shared" si="8"/>
        <v>31654.701999999997</v>
      </c>
    </row>
    <row r="48" spans="1:6" ht="16.5" thickBot="1" x14ac:dyDescent="0.3"/>
    <row r="49" spans="1:6" ht="16.5" thickBot="1" x14ac:dyDescent="0.3">
      <c r="A49" s="48">
        <v>20371.599999999999</v>
      </c>
      <c r="B49" s="49">
        <v>13098.75</v>
      </c>
      <c r="C49" s="49">
        <v>27850</v>
      </c>
      <c r="D49" s="50">
        <v>20195.37</v>
      </c>
      <c r="E49" s="50">
        <v>11600</v>
      </c>
      <c r="F49" s="57">
        <f>SUM(A49:E49)</f>
        <v>93115.72</v>
      </c>
    </row>
    <row r="50" spans="1:6" ht="16.5" thickBot="1" x14ac:dyDescent="0.3">
      <c r="A50" s="65">
        <v>3794</v>
      </c>
      <c r="B50" s="52">
        <v>4559</v>
      </c>
      <c r="C50" s="52">
        <v>4559</v>
      </c>
      <c r="D50" s="53">
        <v>4559</v>
      </c>
      <c r="E50" s="53">
        <v>4209</v>
      </c>
      <c r="F50" s="57">
        <f t="shared" ref="F50:F55" si="10">SUM(A50:E50)</f>
        <v>21680</v>
      </c>
    </row>
    <row r="51" spans="1:6" ht="16.5" thickBot="1" x14ac:dyDescent="0.3">
      <c r="A51" s="65">
        <v>0</v>
      </c>
      <c r="B51" s="52">
        <v>0</v>
      </c>
      <c r="C51" s="52">
        <v>532.84100000000001</v>
      </c>
      <c r="D51" s="53">
        <v>0</v>
      </c>
      <c r="E51" s="53">
        <v>0</v>
      </c>
      <c r="F51" s="57">
        <f t="shared" si="10"/>
        <v>532.84100000000001</v>
      </c>
    </row>
    <row r="52" spans="1:6" ht="16.5" thickBot="1" x14ac:dyDescent="0.3">
      <c r="A52" s="65">
        <v>0</v>
      </c>
      <c r="B52" s="52">
        <v>0</v>
      </c>
      <c r="C52" s="52">
        <v>0</v>
      </c>
      <c r="D52" s="53">
        <v>11698.566000000001</v>
      </c>
      <c r="E52" s="53">
        <v>0</v>
      </c>
      <c r="F52" s="57">
        <f t="shared" si="10"/>
        <v>11698.566000000001</v>
      </c>
    </row>
    <row r="53" spans="1:6" ht="16.5" thickBot="1" x14ac:dyDescent="0.3">
      <c r="A53" s="65">
        <v>0</v>
      </c>
      <c r="B53" s="52">
        <v>0</v>
      </c>
      <c r="C53" s="52">
        <v>0</v>
      </c>
      <c r="D53" s="53">
        <v>1783.3</v>
      </c>
      <c r="E53" s="53">
        <v>2300</v>
      </c>
      <c r="F53" s="57">
        <f t="shared" si="10"/>
        <v>4083.3</v>
      </c>
    </row>
    <row r="54" spans="1:6" ht="16.5" thickBot="1" x14ac:dyDescent="0.3">
      <c r="A54" s="65">
        <v>0</v>
      </c>
      <c r="B54" s="52">
        <v>0</v>
      </c>
      <c r="C54" s="52">
        <v>0</v>
      </c>
      <c r="D54" s="53">
        <v>0</v>
      </c>
      <c r="E54" s="53">
        <v>5000</v>
      </c>
      <c r="F54" s="57">
        <f t="shared" si="10"/>
        <v>5000</v>
      </c>
    </row>
    <row r="55" spans="1:6" x14ac:dyDescent="0.25">
      <c r="A55" s="57">
        <f>SUM(A49:A54)</f>
        <v>24165.599999999999</v>
      </c>
      <c r="B55" s="57">
        <f t="shared" ref="B55:E55" si="11">SUM(B49:B54)</f>
        <v>17657.75</v>
      </c>
      <c r="C55" s="57">
        <f t="shared" si="11"/>
        <v>32941.841</v>
      </c>
      <c r="D55" s="57">
        <f t="shared" si="11"/>
        <v>38236.236000000004</v>
      </c>
      <c r="E55" s="57">
        <f t="shared" si="11"/>
        <v>23109</v>
      </c>
      <c r="F55" s="57">
        <f t="shared" si="10"/>
        <v>136110.427</v>
      </c>
    </row>
    <row r="56" spans="1:6" ht="16.5" thickBot="1" x14ac:dyDescent="0.3"/>
    <row r="57" spans="1:6" ht="16.5" thickBot="1" x14ac:dyDescent="0.3">
      <c r="A57" s="48">
        <v>2000</v>
      </c>
      <c r="B57" s="49">
        <v>2000</v>
      </c>
      <c r="C57" s="49">
        <v>2000</v>
      </c>
      <c r="D57" s="50">
        <v>2000</v>
      </c>
      <c r="E57" s="50">
        <v>2000</v>
      </c>
      <c r="F57" s="57">
        <f>SUM(A57:E57)</f>
        <v>10000</v>
      </c>
    </row>
    <row r="58" spans="1:6" x14ac:dyDescent="0.25">
      <c r="A58" s="57">
        <f>SUM(A57)</f>
        <v>2000</v>
      </c>
      <c r="B58" s="57">
        <f t="shared" ref="B58:E58" si="12">SUM(B57)</f>
        <v>2000</v>
      </c>
      <c r="C58" s="57">
        <f t="shared" si="12"/>
        <v>2000</v>
      </c>
      <c r="D58" s="57">
        <f t="shared" si="12"/>
        <v>2000</v>
      </c>
      <c r="E58" s="57">
        <f t="shared" si="12"/>
        <v>2000</v>
      </c>
      <c r="F58" s="57">
        <f>SUM(A58:E58)</f>
        <v>10000</v>
      </c>
    </row>
    <row r="59" spans="1:6" ht="16.5" thickBot="1" x14ac:dyDescent="0.3">
      <c r="A59" s="57"/>
      <c r="B59" s="57"/>
      <c r="C59" s="57"/>
      <c r="D59" s="57"/>
      <c r="E59" s="57"/>
    </row>
    <row r="60" spans="1:6" ht="16.5" thickBot="1" x14ac:dyDescent="0.3">
      <c r="A60" s="48">
        <v>1000</v>
      </c>
      <c r="B60" s="49">
        <v>1000</v>
      </c>
      <c r="C60" s="49">
        <v>1000</v>
      </c>
      <c r="D60" s="50">
        <v>1000</v>
      </c>
      <c r="E60" s="50">
        <v>1000</v>
      </c>
      <c r="F60" s="57">
        <f>SUM(A60:E60)</f>
        <v>5000</v>
      </c>
    </row>
    <row r="61" spans="1:6" x14ac:dyDescent="0.25">
      <c r="A61" s="57">
        <f>SUM(A60)</f>
        <v>1000</v>
      </c>
      <c r="B61" s="57">
        <f t="shared" ref="B61:E61" si="13">SUM(B60)</f>
        <v>1000</v>
      </c>
      <c r="C61" s="57">
        <f t="shared" si="13"/>
        <v>1000</v>
      </c>
      <c r="D61" s="57">
        <f t="shared" si="13"/>
        <v>1000</v>
      </c>
      <c r="E61" s="57">
        <f t="shared" si="13"/>
        <v>1000</v>
      </c>
      <c r="F61" s="57">
        <f>SUM(A61:E61)</f>
        <v>5000</v>
      </c>
    </row>
    <row r="63" spans="1:6" ht="16.5" thickBot="1" x14ac:dyDescent="0.3"/>
    <row r="64" spans="1:6" ht="16.5" thickBot="1" x14ac:dyDescent="0.3">
      <c r="A64" s="48">
        <v>250</v>
      </c>
      <c r="B64" s="49">
        <v>500</v>
      </c>
      <c r="C64" s="49">
        <v>500</v>
      </c>
      <c r="D64" s="50">
        <v>0</v>
      </c>
      <c r="E64" s="50">
        <v>0</v>
      </c>
      <c r="F64" s="57">
        <f>SUM(A64:E64)</f>
        <v>1250</v>
      </c>
    </row>
    <row r="65" spans="1:6" x14ac:dyDescent="0.25">
      <c r="A65" s="57">
        <f>SUM(A64)</f>
        <v>250</v>
      </c>
      <c r="B65" s="57">
        <f t="shared" ref="B65:E65" si="14">SUM(B64)</f>
        <v>500</v>
      </c>
      <c r="C65" s="57">
        <f t="shared" si="14"/>
        <v>500</v>
      </c>
      <c r="D65" s="57">
        <f t="shared" si="14"/>
        <v>0</v>
      </c>
      <c r="E65" s="57">
        <f t="shared" si="14"/>
        <v>0</v>
      </c>
      <c r="F65" s="57">
        <f>SUM(A65:E65)</f>
        <v>1250</v>
      </c>
    </row>
    <row r="66" spans="1:6" s="82" customFormat="1" x14ac:dyDescent="0.25">
      <c r="A66" s="82">
        <f>SUM(A14+A25+A32+A39+A46+A55+A58+A65+A61)</f>
        <v>103535.62399999998</v>
      </c>
      <c r="B66" s="82">
        <f t="shared" ref="B66:D66" si="15">SUM(B14+B25+B32+B39+B46+B55+B58+B65+B61)</f>
        <v>131524.75099999999</v>
      </c>
      <c r="C66" s="82">
        <f t="shared" si="15"/>
        <v>167799.59399999998</v>
      </c>
      <c r="D66" s="82">
        <f t="shared" si="15"/>
        <v>168662.36499999999</v>
      </c>
      <c r="E66" s="82">
        <f>SUM(E14+E25+E32+E39+E46+E55+E58+E65+E61)</f>
        <v>144976.228</v>
      </c>
      <c r="F66" s="83">
        <f>SUM(F14+F25+F32+F39+F46+F55+F58+F65+F61)</f>
        <v>716498.56200000015</v>
      </c>
    </row>
    <row r="68" spans="1:6" ht="16.5" thickBot="1" x14ac:dyDescent="0.3">
      <c r="A68" s="58" t="s">
        <v>4</v>
      </c>
    </row>
    <row r="69" spans="1:6" ht="16.5" thickBot="1" x14ac:dyDescent="0.3">
      <c r="A69" s="66">
        <v>925</v>
      </c>
      <c r="B69" s="66">
        <v>1000</v>
      </c>
      <c r="C69" s="67">
        <v>1100</v>
      </c>
      <c r="D69" s="68">
        <v>850</v>
      </c>
      <c r="E69" s="69">
        <v>1100</v>
      </c>
      <c r="F69" s="57">
        <f>SUM(A69:E69)</f>
        <v>4975</v>
      </c>
    </row>
    <row r="70" spans="1:6" ht="16.5" thickBot="1" x14ac:dyDescent="0.3">
      <c r="A70" s="70">
        <v>79.94</v>
      </c>
      <c r="B70" s="70">
        <v>79.94</v>
      </c>
      <c r="C70" s="70">
        <v>81.19</v>
      </c>
      <c r="D70" s="70">
        <v>81.19</v>
      </c>
      <c r="E70" s="70">
        <v>83.09</v>
      </c>
      <c r="F70" s="57">
        <f t="shared" ref="F70:F133" si="16">SUM(A70:E70)</f>
        <v>405.35</v>
      </c>
    </row>
    <row r="71" spans="1:6" ht="16.5" thickBot="1" x14ac:dyDescent="0.3">
      <c r="A71" s="70">
        <v>70</v>
      </c>
      <c r="B71" s="70">
        <v>70</v>
      </c>
      <c r="C71" s="70">
        <v>80</v>
      </c>
      <c r="D71" s="70">
        <v>80</v>
      </c>
      <c r="E71" s="70">
        <v>81</v>
      </c>
      <c r="F71" s="57">
        <f t="shared" si="16"/>
        <v>381</v>
      </c>
    </row>
    <row r="72" spans="1:6" ht="16.5" thickBot="1" x14ac:dyDescent="0.3">
      <c r="A72" s="70">
        <v>70</v>
      </c>
      <c r="B72" s="70">
        <v>70</v>
      </c>
      <c r="C72" s="70">
        <v>80</v>
      </c>
      <c r="D72" s="70">
        <v>80</v>
      </c>
      <c r="E72" s="70">
        <v>80</v>
      </c>
      <c r="F72" s="57">
        <f t="shared" si="16"/>
        <v>380</v>
      </c>
    </row>
    <row r="73" spans="1:6" ht="16.5" thickBot="1" x14ac:dyDescent="0.3">
      <c r="A73" s="70">
        <v>3044</v>
      </c>
      <c r="B73" s="70">
        <v>3044</v>
      </c>
      <c r="C73" s="70">
        <v>3191</v>
      </c>
      <c r="D73" s="70">
        <v>3191</v>
      </c>
      <c r="E73" s="70">
        <v>3241</v>
      </c>
      <c r="F73" s="57">
        <f t="shared" si="16"/>
        <v>15711</v>
      </c>
    </row>
    <row r="74" spans="1:6" ht="16.5" thickBot="1" x14ac:dyDescent="0.3">
      <c r="A74" s="66" t="s">
        <v>44</v>
      </c>
      <c r="B74" s="66" t="s">
        <v>44</v>
      </c>
      <c r="C74" s="66">
        <v>128.72</v>
      </c>
      <c r="D74" s="66">
        <v>128.72</v>
      </c>
      <c r="E74" s="66">
        <v>128.72</v>
      </c>
      <c r="F74" s="57">
        <f t="shared" si="16"/>
        <v>386.15999999999997</v>
      </c>
    </row>
    <row r="75" spans="1:6" ht="16.5" thickBot="1" x14ac:dyDescent="0.3">
      <c r="A75" s="193">
        <v>35148</v>
      </c>
      <c r="B75" s="193"/>
      <c r="C75" s="193"/>
      <c r="D75" s="193"/>
      <c r="E75" s="194"/>
      <c r="F75" s="57">
        <f t="shared" si="16"/>
        <v>35148</v>
      </c>
    </row>
    <row r="76" spans="1:6" ht="16.5" thickBot="1" x14ac:dyDescent="0.3">
      <c r="A76" s="193">
        <v>21291</v>
      </c>
      <c r="B76" s="193"/>
      <c r="C76" s="193"/>
      <c r="D76" s="193"/>
      <c r="E76" s="194"/>
      <c r="F76" s="57">
        <f t="shared" si="16"/>
        <v>21291</v>
      </c>
    </row>
    <row r="77" spans="1:6" ht="16.5" thickBot="1" x14ac:dyDescent="0.3">
      <c r="A77" s="193">
        <v>315</v>
      </c>
      <c r="B77" s="193"/>
      <c r="C77" s="193"/>
      <c r="D77" s="193"/>
      <c r="E77" s="194"/>
      <c r="F77" s="57">
        <f t="shared" si="16"/>
        <v>315</v>
      </c>
    </row>
    <row r="78" spans="1:6" ht="16.5" thickBot="1" x14ac:dyDescent="0.3">
      <c r="A78" s="193">
        <v>48</v>
      </c>
      <c r="B78" s="193"/>
      <c r="C78" s="193"/>
      <c r="D78" s="193"/>
      <c r="E78" s="194"/>
      <c r="F78" s="57">
        <f t="shared" si="16"/>
        <v>48</v>
      </c>
    </row>
    <row r="79" spans="1:6" ht="16.5" thickBot="1" x14ac:dyDescent="0.3">
      <c r="A79" s="70">
        <v>390.95600000000002</v>
      </c>
      <c r="B79" s="70">
        <v>390.95600000000002</v>
      </c>
      <c r="C79" s="70">
        <v>519.67600000000004</v>
      </c>
      <c r="D79" s="70">
        <v>519.67600000000004</v>
      </c>
      <c r="E79" s="70">
        <v>256.08300000000003</v>
      </c>
      <c r="F79" s="57">
        <f t="shared" si="16"/>
        <v>2077.3470000000002</v>
      </c>
    </row>
    <row r="80" spans="1:6" ht="16.5" thickBot="1" x14ac:dyDescent="0.3">
      <c r="A80" s="193">
        <v>0</v>
      </c>
      <c r="B80" s="194"/>
      <c r="C80" s="70">
        <v>64.953999999999994</v>
      </c>
      <c r="D80" s="70">
        <v>64.953999999999994</v>
      </c>
      <c r="E80" s="70">
        <v>64.953999999999994</v>
      </c>
      <c r="F80" s="57">
        <f t="shared" si="16"/>
        <v>194.86199999999997</v>
      </c>
    </row>
    <row r="81" spans="1:6" ht="16.5" thickBot="1" x14ac:dyDescent="0.3">
      <c r="A81" s="193">
        <v>29.183</v>
      </c>
      <c r="B81" s="193"/>
      <c r="C81" s="193"/>
      <c r="D81" s="193"/>
      <c r="E81" s="194"/>
      <c r="F81" s="57">
        <f t="shared" si="16"/>
        <v>29.183</v>
      </c>
    </row>
    <row r="82" spans="1:6" ht="16.5" thickBot="1" x14ac:dyDescent="0.3">
      <c r="A82" s="193">
        <v>1</v>
      </c>
      <c r="B82" s="193"/>
      <c r="C82" s="193"/>
      <c r="D82" s="193"/>
      <c r="E82" s="194"/>
      <c r="F82" s="57">
        <f t="shared" si="16"/>
        <v>1</v>
      </c>
    </row>
    <row r="83" spans="1:6" ht="16.5" thickBot="1" x14ac:dyDescent="0.3">
      <c r="A83" s="193">
        <v>2</v>
      </c>
      <c r="B83" s="193"/>
      <c r="C83" s="193"/>
      <c r="D83" s="193"/>
      <c r="E83" s="194"/>
      <c r="F83" s="57">
        <f t="shared" si="16"/>
        <v>2</v>
      </c>
    </row>
    <row r="84" spans="1:6" ht="16.5" thickBot="1" x14ac:dyDescent="0.3">
      <c r="A84" s="193">
        <v>16</v>
      </c>
      <c r="B84" s="193"/>
      <c r="C84" s="193"/>
      <c r="D84" s="193"/>
      <c r="E84" s="194"/>
      <c r="F84" s="57">
        <f t="shared" si="16"/>
        <v>16</v>
      </c>
    </row>
    <row r="85" spans="1:6" ht="16.5" thickBot="1" x14ac:dyDescent="0.3">
      <c r="A85" s="193">
        <v>3</v>
      </c>
      <c r="B85" s="193"/>
      <c r="C85" s="193"/>
      <c r="D85" s="193"/>
      <c r="E85" s="194"/>
      <c r="F85" s="57">
        <f t="shared" si="16"/>
        <v>3</v>
      </c>
    </row>
    <row r="86" spans="1:6" ht="16.5" thickBot="1" x14ac:dyDescent="0.3">
      <c r="A86" s="193">
        <v>288.7</v>
      </c>
      <c r="B86" s="193"/>
      <c r="C86" s="193"/>
      <c r="D86" s="193"/>
      <c r="E86" s="194"/>
      <c r="F86" s="57">
        <f t="shared" si="16"/>
        <v>288.7</v>
      </c>
    </row>
    <row r="87" spans="1:6" ht="16.5" thickBot="1" x14ac:dyDescent="0.3">
      <c r="A87" s="193">
        <v>38</v>
      </c>
      <c r="B87" s="193"/>
      <c r="C87" s="193"/>
      <c r="D87" s="193"/>
      <c r="E87" s="194"/>
      <c r="F87" s="57">
        <f t="shared" si="16"/>
        <v>38</v>
      </c>
    </row>
    <row r="88" spans="1:6" ht="16.5" thickBot="1" x14ac:dyDescent="0.3">
      <c r="A88" s="193">
        <v>318.89999999999998</v>
      </c>
      <c r="B88" s="193"/>
      <c r="C88" s="193"/>
      <c r="D88" s="193"/>
      <c r="E88" s="194"/>
      <c r="F88" s="57">
        <f t="shared" si="16"/>
        <v>318.89999999999998</v>
      </c>
    </row>
    <row r="89" spans="1:6" ht="16.5" thickBot="1" x14ac:dyDescent="0.3">
      <c r="A89" s="193">
        <v>1</v>
      </c>
      <c r="B89" s="193"/>
      <c r="C89" s="193"/>
      <c r="D89" s="193"/>
      <c r="E89" s="194"/>
      <c r="F89" s="57">
        <f t="shared" si="16"/>
        <v>1</v>
      </c>
    </row>
    <row r="90" spans="1:6" ht="16.5" thickBot="1" x14ac:dyDescent="0.3">
      <c r="A90" s="193">
        <v>2</v>
      </c>
      <c r="B90" s="193"/>
      <c r="C90" s="193"/>
      <c r="D90" s="193"/>
      <c r="E90" s="194"/>
      <c r="F90" s="57">
        <f t="shared" si="16"/>
        <v>2</v>
      </c>
    </row>
    <row r="91" spans="1:6" ht="16.5" thickBot="1" x14ac:dyDescent="0.3">
      <c r="A91" s="193">
        <v>1</v>
      </c>
      <c r="B91" s="193"/>
      <c r="C91" s="193"/>
      <c r="D91" s="193"/>
      <c r="E91" s="194"/>
      <c r="F91" s="57">
        <f t="shared" si="16"/>
        <v>1</v>
      </c>
    </row>
    <row r="92" spans="1:6" ht="16.5" thickBot="1" x14ac:dyDescent="0.3">
      <c r="A92" s="193">
        <v>1</v>
      </c>
      <c r="B92" s="193"/>
      <c r="C92" s="193"/>
      <c r="D92" s="193"/>
      <c r="E92" s="194"/>
      <c r="F92" s="57">
        <f t="shared" si="16"/>
        <v>1</v>
      </c>
    </row>
    <row r="93" spans="1:6" ht="16.5" thickBot="1" x14ac:dyDescent="0.3">
      <c r="A93" s="193">
        <v>203.566</v>
      </c>
      <c r="B93" s="193"/>
      <c r="C93" s="193"/>
      <c r="D93" s="193"/>
      <c r="E93" s="194"/>
      <c r="F93" s="57">
        <f t="shared" si="16"/>
        <v>203.566</v>
      </c>
    </row>
    <row r="94" spans="1:6" ht="16.5" thickBot="1" x14ac:dyDescent="0.3">
      <c r="A94" s="70" t="s">
        <v>44</v>
      </c>
      <c r="B94" s="70" t="s">
        <v>44</v>
      </c>
      <c r="C94" s="70">
        <v>64.953999999999994</v>
      </c>
      <c r="D94" s="70">
        <v>64.953999999999994</v>
      </c>
      <c r="E94" s="70">
        <v>64.953999999999994</v>
      </c>
      <c r="F94" s="57">
        <f t="shared" si="16"/>
        <v>194.86199999999997</v>
      </c>
    </row>
    <row r="95" spans="1:6" ht="16.5" thickBot="1" x14ac:dyDescent="0.3">
      <c r="A95" s="193">
        <v>156.4</v>
      </c>
      <c r="B95" s="193"/>
      <c r="C95" s="193"/>
      <c r="D95" s="193"/>
      <c r="E95" s="194"/>
      <c r="F95" s="57">
        <f t="shared" si="16"/>
        <v>156.4</v>
      </c>
    </row>
    <row r="96" spans="1:6" ht="16.5" thickBot="1" x14ac:dyDescent="0.3">
      <c r="A96" s="193">
        <v>53</v>
      </c>
      <c r="B96" s="193"/>
      <c r="C96" s="193"/>
      <c r="D96" s="193"/>
      <c r="E96" s="194"/>
      <c r="F96" s="57">
        <f t="shared" si="16"/>
        <v>53</v>
      </c>
    </row>
    <row r="97" spans="1:6" ht="16.5" thickBot="1" x14ac:dyDescent="0.3">
      <c r="A97" s="193">
        <v>209.702</v>
      </c>
      <c r="B97" s="193"/>
      <c r="C97" s="193"/>
      <c r="D97" s="193"/>
      <c r="E97" s="194"/>
      <c r="F97" s="57">
        <f t="shared" si="16"/>
        <v>209.702</v>
      </c>
    </row>
    <row r="98" spans="1:6" ht="16.5" thickBot="1" x14ac:dyDescent="0.3">
      <c r="A98" s="193">
        <v>650</v>
      </c>
      <c r="B98" s="193"/>
      <c r="C98" s="193"/>
      <c r="D98" s="193"/>
      <c r="E98" s="194"/>
      <c r="F98" s="57">
        <f t="shared" si="16"/>
        <v>650</v>
      </c>
    </row>
    <row r="99" spans="1:6" ht="16.5" thickBot="1" x14ac:dyDescent="0.3">
      <c r="A99" s="193">
        <v>2977</v>
      </c>
      <c r="B99" s="193"/>
      <c r="C99" s="193"/>
      <c r="D99" s="193"/>
      <c r="E99" s="194"/>
      <c r="F99" s="57">
        <f t="shared" si="16"/>
        <v>2977</v>
      </c>
    </row>
    <row r="100" spans="1:6" ht="16.5" thickBot="1" x14ac:dyDescent="0.3">
      <c r="A100" s="193">
        <v>32</v>
      </c>
      <c r="B100" s="193"/>
      <c r="C100" s="193"/>
      <c r="D100" s="193"/>
      <c r="E100" s="194"/>
      <c r="F100" s="57">
        <f t="shared" si="16"/>
        <v>32</v>
      </c>
    </row>
    <row r="101" spans="1:6" ht="16.5" thickBot="1" x14ac:dyDescent="0.3">
      <c r="A101" s="70">
        <v>30.37</v>
      </c>
      <c r="B101" s="70">
        <v>30.37</v>
      </c>
      <c r="C101" s="70">
        <v>24.26</v>
      </c>
      <c r="D101" s="70">
        <v>28.96</v>
      </c>
      <c r="E101" s="70">
        <v>28.96</v>
      </c>
      <c r="F101" s="57">
        <f t="shared" si="16"/>
        <v>142.92000000000002</v>
      </c>
    </row>
    <row r="102" spans="1:6" ht="16.5" thickBot="1" x14ac:dyDescent="0.3">
      <c r="A102" s="193">
        <v>10</v>
      </c>
      <c r="B102" s="193"/>
      <c r="C102" s="194"/>
      <c r="D102" s="70">
        <v>20</v>
      </c>
      <c r="E102" s="70">
        <v>34</v>
      </c>
      <c r="F102" s="57">
        <f t="shared" si="16"/>
        <v>64</v>
      </c>
    </row>
    <row r="103" spans="1:6" ht="16.5" thickBot="1" x14ac:dyDescent="0.3">
      <c r="A103" s="70">
        <v>27</v>
      </c>
      <c r="B103" s="71">
        <v>16</v>
      </c>
      <c r="C103" s="72">
        <v>83</v>
      </c>
      <c r="D103" s="73">
        <v>7</v>
      </c>
      <c r="E103" s="74">
        <v>8</v>
      </c>
      <c r="F103" s="57">
        <f t="shared" si="16"/>
        <v>141</v>
      </c>
    </row>
    <row r="104" spans="1:6" ht="16.5" thickBot="1" x14ac:dyDescent="0.3">
      <c r="A104" s="74">
        <v>275</v>
      </c>
      <c r="B104" s="75">
        <v>285</v>
      </c>
      <c r="C104" s="72">
        <v>295</v>
      </c>
      <c r="D104" s="73">
        <v>300</v>
      </c>
      <c r="E104" s="74">
        <v>315</v>
      </c>
      <c r="F104" s="57">
        <f t="shared" si="16"/>
        <v>1470</v>
      </c>
    </row>
    <row r="105" spans="1:6" ht="16.5" thickBot="1" x14ac:dyDescent="0.3">
      <c r="A105" s="74">
        <v>1.5</v>
      </c>
      <c r="B105" s="75">
        <v>1.5</v>
      </c>
      <c r="C105" s="72">
        <v>1.5</v>
      </c>
      <c r="D105" s="73">
        <v>1.5</v>
      </c>
      <c r="E105" s="74">
        <v>1.5</v>
      </c>
      <c r="F105" s="57">
        <f t="shared" si="16"/>
        <v>7.5</v>
      </c>
    </row>
    <row r="106" spans="1:6" ht="16.5" thickBot="1" x14ac:dyDescent="0.3">
      <c r="A106" s="70">
        <v>1246</v>
      </c>
      <c r="B106" s="71">
        <v>782</v>
      </c>
      <c r="C106" s="72">
        <v>400</v>
      </c>
      <c r="D106" s="73">
        <v>400</v>
      </c>
      <c r="E106" s="74">
        <v>400</v>
      </c>
      <c r="F106" s="57">
        <f t="shared" si="16"/>
        <v>3228</v>
      </c>
    </row>
    <row r="107" spans="1:6" ht="16.5" thickBot="1" x14ac:dyDescent="0.3">
      <c r="A107" s="70">
        <v>135</v>
      </c>
      <c r="B107" s="71">
        <v>300</v>
      </c>
      <c r="C107" s="72">
        <v>300</v>
      </c>
      <c r="D107" s="73">
        <v>300</v>
      </c>
      <c r="E107" s="74">
        <v>300</v>
      </c>
      <c r="F107" s="57">
        <f t="shared" si="16"/>
        <v>1335</v>
      </c>
    </row>
    <row r="108" spans="1:6" ht="16.5" thickBot="1" x14ac:dyDescent="0.3">
      <c r="A108" s="70">
        <v>0</v>
      </c>
      <c r="B108" s="70">
        <v>2550</v>
      </c>
      <c r="C108" s="70">
        <v>3810</v>
      </c>
      <c r="D108" s="74">
        <v>3810</v>
      </c>
      <c r="E108" s="74">
        <v>3810</v>
      </c>
      <c r="F108" s="57">
        <f t="shared" si="16"/>
        <v>13980</v>
      </c>
    </row>
    <row r="109" spans="1:6" ht="16.5" thickBot="1" x14ac:dyDescent="0.3">
      <c r="A109" s="76">
        <v>0</v>
      </c>
      <c r="B109" s="76">
        <v>0</v>
      </c>
      <c r="C109" s="76">
        <v>26280</v>
      </c>
      <c r="D109" s="77">
        <v>43785</v>
      </c>
      <c r="E109" s="77">
        <v>43785</v>
      </c>
      <c r="F109" s="57">
        <f t="shared" si="16"/>
        <v>113850</v>
      </c>
    </row>
    <row r="110" spans="1:6" ht="16.5" thickBot="1" x14ac:dyDescent="0.3">
      <c r="A110" s="78">
        <v>0</v>
      </c>
      <c r="B110" s="78">
        <v>0</v>
      </c>
      <c r="C110" s="78">
        <v>0</v>
      </c>
      <c r="D110" s="79">
        <v>0</v>
      </c>
      <c r="E110" s="79">
        <v>1</v>
      </c>
      <c r="F110" s="57">
        <f t="shared" si="16"/>
        <v>1</v>
      </c>
    </row>
    <row r="111" spans="1:6" x14ac:dyDescent="0.25">
      <c r="A111" s="78">
        <v>0</v>
      </c>
      <c r="B111" s="78">
        <v>0</v>
      </c>
      <c r="C111" s="78">
        <v>0</v>
      </c>
      <c r="D111" s="79">
        <v>0</v>
      </c>
      <c r="E111" s="79">
        <v>62.4</v>
      </c>
      <c r="F111" s="57">
        <f t="shared" si="16"/>
        <v>62.4</v>
      </c>
    </row>
    <row r="112" spans="1:6" ht="16.5" thickBot="1" x14ac:dyDescent="0.3">
      <c r="A112" s="70">
        <v>3.5</v>
      </c>
      <c r="B112" s="70">
        <v>5</v>
      </c>
      <c r="C112" s="70">
        <v>7</v>
      </c>
      <c r="D112" s="74">
        <v>9</v>
      </c>
      <c r="E112" s="74">
        <v>11</v>
      </c>
      <c r="F112" s="57">
        <f t="shared" si="16"/>
        <v>35.5</v>
      </c>
    </row>
    <row r="113" spans="1:6" ht="16.5" thickBot="1" x14ac:dyDescent="0.3">
      <c r="A113" s="76">
        <v>1.9</v>
      </c>
      <c r="B113" s="76">
        <v>2.5</v>
      </c>
      <c r="C113" s="76">
        <v>4.7</v>
      </c>
      <c r="D113" s="77">
        <v>2.1</v>
      </c>
      <c r="E113" s="77">
        <v>5</v>
      </c>
      <c r="F113" s="57">
        <f t="shared" si="16"/>
        <v>16.200000000000003</v>
      </c>
    </row>
    <row r="114" spans="1:6" ht="16.5" thickBot="1" x14ac:dyDescent="0.3">
      <c r="A114" s="66">
        <v>29.41</v>
      </c>
      <c r="B114" s="66">
        <v>29.41</v>
      </c>
      <c r="C114" s="66">
        <v>29.41</v>
      </c>
      <c r="D114" s="69">
        <v>37.4</v>
      </c>
      <c r="E114" s="69">
        <v>29.41</v>
      </c>
      <c r="F114" s="57">
        <f t="shared" si="16"/>
        <v>155.04</v>
      </c>
    </row>
    <row r="115" spans="1:6" ht="16.5" thickBot="1" x14ac:dyDescent="0.3">
      <c r="A115" s="70">
        <v>1640</v>
      </c>
      <c r="B115" s="70">
        <v>1640</v>
      </c>
      <c r="C115" s="70">
        <v>1640</v>
      </c>
      <c r="D115" s="70">
        <v>2857.18</v>
      </c>
      <c r="E115" s="70">
        <v>1640</v>
      </c>
      <c r="F115" s="57">
        <f t="shared" si="16"/>
        <v>9417.18</v>
      </c>
    </row>
    <row r="116" spans="1:6" ht="16.5" thickBot="1" x14ac:dyDescent="0.3">
      <c r="A116" s="70">
        <v>94</v>
      </c>
      <c r="B116" s="70">
        <v>200</v>
      </c>
      <c r="C116" s="70">
        <v>200</v>
      </c>
      <c r="D116" s="70">
        <v>200</v>
      </c>
      <c r="E116" s="70">
        <v>200</v>
      </c>
      <c r="F116" s="57">
        <f t="shared" si="16"/>
        <v>894</v>
      </c>
    </row>
    <row r="117" spans="1:6" ht="16.5" thickBot="1" x14ac:dyDescent="0.3">
      <c r="A117" s="70">
        <v>210</v>
      </c>
      <c r="B117" s="70">
        <v>400</v>
      </c>
      <c r="C117" s="70">
        <v>400</v>
      </c>
      <c r="D117" s="70">
        <v>400</v>
      </c>
      <c r="E117" s="70">
        <v>400</v>
      </c>
      <c r="F117" s="57">
        <f t="shared" si="16"/>
        <v>1810</v>
      </c>
    </row>
    <row r="118" spans="1:6" ht="16.5" thickBot="1" x14ac:dyDescent="0.3">
      <c r="A118" s="70">
        <v>10</v>
      </c>
      <c r="B118" s="70">
        <v>12</v>
      </c>
      <c r="C118" s="70">
        <v>12</v>
      </c>
      <c r="D118" s="70">
        <v>12</v>
      </c>
      <c r="E118" s="70">
        <v>12</v>
      </c>
      <c r="F118" s="57">
        <f t="shared" si="16"/>
        <v>58</v>
      </c>
    </row>
    <row r="119" spans="1:6" ht="16.5" thickBot="1" x14ac:dyDescent="0.3">
      <c r="A119" s="70">
        <v>25</v>
      </c>
      <c r="B119" s="70">
        <v>12</v>
      </c>
      <c r="C119" s="70">
        <v>14</v>
      </c>
      <c r="D119" s="74">
        <v>16</v>
      </c>
      <c r="E119" s="74">
        <v>16</v>
      </c>
      <c r="F119" s="57">
        <f t="shared" si="16"/>
        <v>83</v>
      </c>
    </row>
    <row r="120" spans="1:6" ht="16.5" thickBot="1" x14ac:dyDescent="0.3">
      <c r="A120" s="70">
        <v>0</v>
      </c>
      <c r="B120" s="70">
        <v>7</v>
      </c>
      <c r="C120" s="70">
        <v>52</v>
      </c>
      <c r="D120" s="74">
        <v>0</v>
      </c>
      <c r="E120" s="74">
        <v>0</v>
      </c>
      <c r="F120" s="57">
        <f t="shared" si="16"/>
        <v>59</v>
      </c>
    </row>
    <row r="121" spans="1:6" ht="16.5" thickBot="1" x14ac:dyDescent="0.3">
      <c r="A121" s="70">
        <v>165</v>
      </c>
      <c r="B121" s="70" t="s">
        <v>45</v>
      </c>
      <c r="C121" s="70">
        <v>55</v>
      </c>
      <c r="D121" s="70">
        <v>55</v>
      </c>
      <c r="E121" s="70">
        <v>55</v>
      </c>
      <c r="F121" s="57">
        <f t="shared" si="16"/>
        <v>330</v>
      </c>
    </row>
    <row r="122" spans="1:6" ht="16.5" thickBot="1" x14ac:dyDescent="0.3">
      <c r="A122" s="70">
        <v>1</v>
      </c>
      <c r="B122" s="70">
        <v>0</v>
      </c>
      <c r="C122" s="70">
        <v>0</v>
      </c>
      <c r="D122" s="70">
        <v>0</v>
      </c>
      <c r="E122" s="70">
        <v>0</v>
      </c>
      <c r="F122" s="57">
        <f t="shared" si="16"/>
        <v>1</v>
      </c>
    </row>
    <row r="123" spans="1:6" ht="16.5" thickBot="1" x14ac:dyDescent="0.3">
      <c r="A123" s="80">
        <v>0</v>
      </c>
      <c r="B123" s="70">
        <v>1</v>
      </c>
      <c r="C123" s="70">
        <v>0</v>
      </c>
      <c r="D123" s="70">
        <v>0</v>
      </c>
      <c r="E123" s="70">
        <v>0</v>
      </c>
      <c r="F123" s="57">
        <f t="shared" si="16"/>
        <v>1</v>
      </c>
    </row>
    <row r="124" spans="1:6" ht="16.5" thickBot="1" x14ac:dyDescent="0.3">
      <c r="A124" s="80">
        <v>0</v>
      </c>
      <c r="B124" s="70">
        <v>0</v>
      </c>
      <c r="C124" s="70">
        <v>0</v>
      </c>
      <c r="D124" s="70">
        <v>1</v>
      </c>
      <c r="E124" s="70">
        <v>0</v>
      </c>
      <c r="F124" s="57">
        <f t="shared" si="16"/>
        <v>1</v>
      </c>
    </row>
    <row r="125" spans="1:6" ht="16.5" thickBot="1" x14ac:dyDescent="0.3">
      <c r="A125" s="80">
        <v>0</v>
      </c>
      <c r="B125" s="70">
        <v>0</v>
      </c>
      <c r="C125" s="70">
        <v>0</v>
      </c>
      <c r="D125" s="70">
        <v>0</v>
      </c>
      <c r="E125" s="70">
        <v>4</v>
      </c>
      <c r="F125" s="57">
        <f t="shared" si="16"/>
        <v>4</v>
      </c>
    </row>
    <row r="126" spans="1:6" ht="16.5" thickBot="1" x14ac:dyDescent="0.3">
      <c r="A126" s="70">
        <v>56</v>
      </c>
      <c r="B126" s="70">
        <v>37</v>
      </c>
      <c r="C126" s="70" t="s">
        <v>46</v>
      </c>
      <c r="D126" s="74">
        <v>28</v>
      </c>
      <c r="E126" s="74">
        <v>30</v>
      </c>
      <c r="F126" s="57">
        <f t="shared" si="16"/>
        <v>151</v>
      </c>
    </row>
    <row r="127" spans="1:6" ht="16.5" thickBot="1" x14ac:dyDescent="0.3">
      <c r="A127" s="70">
        <v>42</v>
      </c>
      <c r="B127" s="70">
        <v>42</v>
      </c>
      <c r="C127" s="70">
        <v>0</v>
      </c>
      <c r="D127" s="70">
        <v>0</v>
      </c>
      <c r="E127" s="70">
        <v>0</v>
      </c>
      <c r="F127" s="57">
        <f t="shared" si="16"/>
        <v>84</v>
      </c>
    </row>
    <row r="128" spans="1:6" ht="16.5" thickBot="1" x14ac:dyDescent="0.3">
      <c r="A128" s="70">
        <v>0</v>
      </c>
      <c r="B128" s="70">
        <v>0</v>
      </c>
      <c r="C128" s="70">
        <v>1</v>
      </c>
      <c r="D128" s="70">
        <v>1</v>
      </c>
      <c r="E128" s="70">
        <v>1</v>
      </c>
      <c r="F128" s="57">
        <f t="shared" si="16"/>
        <v>3</v>
      </c>
    </row>
    <row r="129" spans="1:6" ht="16.5" thickBot="1" x14ac:dyDescent="0.3">
      <c r="A129" s="70">
        <v>0</v>
      </c>
      <c r="B129" s="70">
        <v>0</v>
      </c>
      <c r="C129" s="70">
        <v>1</v>
      </c>
      <c r="D129" s="70">
        <v>0</v>
      </c>
      <c r="E129" s="70">
        <v>0</v>
      </c>
      <c r="F129" s="57">
        <f t="shared" si="16"/>
        <v>1</v>
      </c>
    </row>
    <row r="130" spans="1:6" ht="16.5" thickBot="1" x14ac:dyDescent="0.3">
      <c r="A130" s="70">
        <v>14</v>
      </c>
      <c r="B130" s="70">
        <v>25</v>
      </c>
      <c r="C130" s="70">
        <v>18</v>
      </c>
      <c r="D130" s="74">
        <v>20</v>
      </c>
      <c r="E130" s="74">
        <v>22</v>
      </c>
      <c r="F130" s="57">
        <f t="shared" si="16"/>
        <v>99</v>
      </c>
    </row>
    <row r="131" spans="1:6" ht="16.5" thickBot="1" x14ac:dyDescent="0.3">
      <c r="A131" s="74">
        <v>0</v>
      </c>
      <c r="B131" s="75">
        <v>59</v>
      </c>
      <c r="C131" s="81">
        <v>3</v>
      </c>
      <c r="D131" s="81">
        <v>0</v>
      </c>
      <c r="E131" s="73">
        <v>0</v>
      </c>
      <c r="F131" s="57">
        <f t="shared" si="16"/>
        <v>62</v>
      </c>
    </row>
    <row r="132" spans="1:6" ht="16.5" thickBot="1" x14ac:dyDescent="0.3">
      <c r="A132" s="74">
        <v>1</v>
      </c>
      <c r="B132" s="75">
        <v>0</v>
      </c>
      <c r="C132" s="81">
        <v>0</v>
      </c>
      <c r="D132" s="81">
        <v>0</v>
      </c>
      <c r="E132" s="73">
        <v>0</v>
      </c>
      <c r="F132" s="57">
        <f t="shared" si="16"/>
        <v>1</v>
      </c>
    </row>
    <row r="133" spans="1:6" ht="16.5" thickBot="1" x14ac:dyDescent="0.3">
      <c r="A133" s="74">
        <v>670</v>
      </c>
      <c r="B133" s="74">
        <v>0</v>
      </c>
      <c r="C133" s="74">
        <v>0</v>
      </c>
      <c r="D133" s="74">
        <v>0</v>
      </c>
      <c r="E133" s="74">
        <v>0</v>
      </c>
      <c r="F133" s="57">
        <f t="shared" si="16"/>
        <v>670</v>
      </c>
    </row>
    <row r="134" spans="1:6" ht="16.5" thickBot="1" x14ac:dyDescent="0.3">
      <c r="A134" s="70">
        <v>32</v>
      </c>
      <c r="B134" s="70">
        <v>32</v>
      </c>
      <c r="C134" s="70">
        <v>22</v>
      </c>
      <c r="D134" s="74">
        <v>16</v>
      </c>
      <c r="E134" s="74">
        <v>17</v>
      </c>
      <c r="F134" s="57">
        <f t="shared" ref="F134:F147" si="17">SUM(A134:E134)</f>
        <v>119</v>
      </c>
    </row>
    <row r="135" spans="1:6" ht="16.5" thickBot="1" x14ac:dyDescent="0.3">
      <c r="A135" s="70">
        <v>15</v>
      </c>
      <c r="B135" s="70">
        <v>15</v>
      </c>
      <c r="C135" s="70">
        <v>15</v>
      </c>
      <c r="D135" s="74">
        <v>15</v>
      </c>
      <c r="E135" s="74">
        <v>15</v>
      </c>
      <c r="F135" s="57">
        <f t="shared" si="17"/>
        <v>75</v>
      </c>
    </row>
    <row r="136" spans="1:6" ht="16.5" thickBot="1" x14ac:dyDescent="0.3">
      <c r="A136" s="70">
        <v>0</v>
      </c>
      <c r="B136" s="70">
        <v>0</v>
      </c>
      <c r="C136" s="70">
        <v>122</v>
      </c>
      <c r="D136" s="74">
        <v>0</v>
      </c>
      <c r="E136" s="74">
        <v>0</v>
      </c>
      <c r="F136" s="57">
        <f t="shared" si="17"/>
        <v>122</v>
      </c>
    </row>
    <row r="137" spans="1:6" ht="16.5" thickBot="1" x14ac:dyDescent="0.3">
      <c r="A137" s="70">
        <v>0</v>
      </c>
      <c r="B137" s="70">
        <v>0</v>
      </c>
      <c r="C137" s="70">
        <v>0</v>
      </c>
      <c r="D137" s="74">
        <v>2</v>
      </c>
      <c r="E137" s="74">
        <v>0</v>
      </c>
      <c r="F137" s="57">
        <f t="shared" si="17"/>
        <v>2</v>
      </c>
    </row>
    <row r="138" spans="1:6" ht="16.5" thickBot="1" x14ac:dyDescent="0.3">
      <c r="A138" s="70">
        <v>0</v>
      </c>
      <c r="B138" s="70">
        <v>0</v>
      </c>
      <c r="C138" s="70">
        <v>0</v>
      </c>
      <c r="D138" s="74">
        <v>1</v>
      </c>
      <c r="E138" s="74">
        <v>2</v>
      </c>
      <c r="F138" s="57">
        <f t="shared" si="17"/>
        <v>3</v>
      </c>
    </row>
    <row r="139" spans="1:6" ht="16.5" thickBot="1" x14ac:dyDescent="0.3">
      <c r="A139" s="80">
        <v>5</v>
      </c>
      <c r="B139" s="70">
        <v>5</v>
      </c>
      <c r="C139" s="70">
        <v>5</v>
      </c>
      <c r="D139" s="74">
        <v>5</v>
      </c>
      <c r="E139" s="74">
        <v>5</v>
      </c>
      <c r="F139" s="57">
        <f t="shared" si="17"/>
        <v>25</v>
      </c>
    </row>
    <row r="140" spans="1:6" ht="16.5" thickBot="1" x14ac:dyDescent="0.3">
      <c r="A140" s="70">
        <v>40</v>
      </c>
      <c r="B140" s="70">
        <v>40</v>
      </c>
      <c r="C140" s="70">
        <v>40</v>
      </c>
      <c r="D140" s="74">
        <v>40</v>
      </c>
      <c r="E140" s="74">
        <v>40</v>
      </c>
      <c r="F140" s="57">
        <f t="shared" si="17"/>
        <v>200</v>
      </c>
    </row>
    <row r="141" spans="1:6" ht="16.5" thickBot="1" x14ac:dyDescent="0.3">
      <c r="A141" s="70">
        <v>60</v>
      </c>
      <c r="B141" s="70">
        <v>60</v>
      </c>
      <c r="C141" s="70">
        <v>60</v>
      </c>
      <c r="D141" s="74">
        <v>60</v>
      </c>
      <c r="E141" s="74">
        <v>60</v>
      </c>
      <c r="F141" s="57">
        <f t="shared" si="17"/>
        <v>300</v>
      </c>
    </row>
    <row r="142" spans="1:6" ht="16.5" thickBot="1" x14ac:dyDescent="0.3">
      <c r="A142" s="70">
        <v>200</v>
      </c>
      <c r="B142" s="70">
        <v>200</v>
      </c>
      <c r="C142" s="70">
        <v>200</v>
      </c>
      <c r="D142" s="74">
        <v>200</v>
      </c>
      <c r="E142" s="70">
        <v>200</v>
      </c>
      <c r="F142" s="57">
        <f t="shared" si="17"/>
        <v>1000</v>
      </c>
    </row>
    <row r="143" spans="1:6" ht="16.5" thickBot="1" x14ac:dyDescent="0.3">
      <c r="A143" s="70">
        <v>120</v>
      </c>
      <c r="B143" s="70">
        <v>120</v>
      </c>
      <c r="C143" s="70">
        <v>120</v>
      </c>
      <c r="D143" s="74">
        <v>120</v>
      </c>
      <c r="E143" s="74">
        <v>120</v>
      </c>
      <c r="F143" s="57">
        <f t="shared" si="17"/>
        <v>600</v>
      </c>
    </row>
    <row r="144" spans="1:6" ht="16.5" thickBot="1" x14ac:dyDescent="0.3">
      <c r="A144" s="70">
        <v>100</v>
      </c>
      <c r="B144" s="70">
        <v>100</v>
      </c>
      <c r="C144" s="70">
        <v>100</v>
      </c>
      <c r="D144" s="74">
        <v>100</v>
      </c>
      <c r="E144" s="74">
        <v>100</v>
      </c>
      <c r="F144" s="57">
        <f t="shared" si="17"/>
        <v>500</v>
      </c>
    </row>
    <row r="145" spans="1:7" ht="16.5" thickBot="1" x14ac:dyDescent="0.3">
      <c r="A145" s="70">
        <v>1.2</v>
      </c>
      <c r="B145" s="70">
        <v>1.2</v>
      </c>
      <c r="C145" s="70">
        <v>1.2</v>
      </c>
      <c r="D145" s="74">
        <v>1.2</v>
      </c>
      <c r="E145" s="74">
        <v>1.2</v>
      </c>
      <c r="F145" s="57">
        <f t="shared" si="17"/>
        <v>6</v>
      </c>
    </row>
    <row r="146" spans="1:7" ht="16.5" thickBot="1" x14ac:dyDescent="0.3">
      <c r="A146" s="70">
        <v>2</v>
      </c>
      <c r="B146" s="70">
        <v>2</v>
      </c>
      <c r="C146" s="70">
        <v>2</v>
      </c>
      <c r="D146" s="74">
        <v>2</v>
      </c>
      <c r="E146" s="74">
        <v>2</v>
      </c>
      <c r="F146" s="57">
        <f t="shared" si="17"/>
        <v>10</v>
      </c>
    </row>
    <row r="147" spans="1:7" ht="16.5" thickBot="1" x14ac:dyDescent="0.3">
      <c r="A147" s="70">
        <v>0</v>
      </c>
      <c r="B147" s="71">
        <v>20</v>
      </c>
      <c r="C147" s="72">
        <v>20</v>
      </c>
      <c r="D147" s="73">
        <v>0</v>
      </c>
      <c r="E147" s="74">
        <v>0</v>
      </c>
      <c r="F147" s="57">
        <f t="shared" si="17"/>
        <v>40</v>
      </c>
    </row>
    <row r="150" spans="1:7" x14ac:dyDescent="0.25">
      <c r="A150" s="58" t="s">
        <v>49</v>
      </c>
    </row>
    <row r="152" spans="1:7" ht="16.5" thickBot="1" x14ac:dyDescent="0.3">
      <c r="A152" s="52">
        <v>3337.9920000000002</v>
      </c>
      <c r="B152" s="52">
        <v>4982.6180000000004</v>
      </c>
      <c r="C152" s="52">
        <v>4894.357</v>
      </c>
      <c r="D152" s="52">
        <v>6757.5</v>
      </c>
      <c r="E152" s="52">
        <v>8682.8880000000008</v>
      </c>
      <c r="F152" s="57">
        <f>SUM(A152:E152)</f>
        <v>28655.355000000003</v>
      </c>
      <c r="G152" s="123">
        <f>SUM(F2)</f>
        <v>28655.355000000003</v>
      </c>
    </row>
    <row r="153" spans="1:7" ht="16.5" thickBot="1" x14ac:dyDescent="0.3">
      <c r="A153" s="52">
        <v>3726.63</v>
      </c>
      <c r="B153" s="52">
        <v>3483</v>
      </c>
      <c r="C153" s="52">
        <v>4179</v>
      </c>
      <c r="D153" s="52">
        <v>4596.95</v>
      </c>
      <c r="E153" s="52">
        <v>5056.59</v>
      </c>
      <c r="F153" s="57">
        <f t="shared" ref="F153:F164" si="18">SUM(A153:E153)</f>
        <v>21042.170000000002</v>
      </c>
      <c r="G153" s="123">
        <f t="shared" ref="G153:G164" si="19">SUM(F3)</f>
        <v>21042.170000000002</v>
      </c>
    </row>
    <row r="154" spans="1:7" ht="16.5" thickBot="1" x14ac:dyDescent="0.3">
      <c r="A154" s="52">
        <v>6385.2539999999999</v>
      </c>
      <c r="B154" s="52">
        <v>9212.7430000000004</v>
      </c>
      <c r="C154" s="52">
        <v>12313.065000000001</v>
      </c>
      <c r="D154" s="52">
        <v>17836.758999999998</v>
      </c>
      <c r="E154" s="52">
        <v>11289.35</v>
      </c>
      <c r="F154" s="57">
        <f t="shared" si="18"/>
        <v>57037.170999999995</v>
      </c>
      <c r="G154" s="123">
        <f t="shared" si="19"/>
        <v>57037.170999999995</v>
      </c>
    </row>
    <row r="155" spans="1:7" ht="16.5" thickBot="1" x14ac:dyDescent="0.3">
      <c r="A155" s="51">
        <v>25213.501</v>
      </c>
      <c r="B155" s="52">
        <v>32307.120999999999</v>
      </c>
      <c r="C155" s="52">
        <v>40607.752</v>
      </c>
      <c r="D155" s="53">
        <v>44064.127999999997</v>
      </c>
      <c r="E155" s="53">
        <v>42630.072999999997</v>
      </c>
      <c r="F155" s="57">
        <f t="shared" si="18"/>
        <v>184822.57500000001</v>
      </c>
      <c r="G155" s="123">
        <f t="shared" si="19"/>
        <v>184822.57500000001</v>
      </c>
    </row>
    <row r="156" spans="1:7" ht="16.5" thickBot="1" x14ac:dyDescent="0.3">
      <c r="A156" s="52">
        <v>330</v>
      </c>
      <c r="B156" s="52">
        <v>435</v>
      </c>
      <c r="C156" s="52">
        <v>2709.3719999999998</v>
      </c>
      <c r="D156" s="52">
        <v>2339.181</v>
      </c>
      <c r="E156" s="52">
        <v>4000</v>
      </c>
      <c r="F156" s="57">
        <f t="shared" si="18"/>
        <v>9813.5529999999999</v>
      </c>
      <c r="G156" s="123">
        <f t="shared" si="19"/>
        <v>9813.5529999999999</v>
      </c>
    </row>
    <row r="157" spans="1:7" ht="16.5" thickBot="1" x14ac:dyDescent="0.3">
      <c r="A157" s="52">
        <v>2502</v>
      </c>
      <c r="B157" s="52">
        <v>3200</v>
      </c>
      <c r="C157" s="52">
        <v>4941.38</v>
      </c>
      <c r="D157" s="52">
        <v>3850</v>
      </c>
      <c r="E157" s="52">
        <v>4235</v>
      </c>
      <c r="F157" s="57">
        <f t="shared" si="18"/>
        <v>18728.38</v>
      </c>
      <c r="G157" s="123">
        <f t="shared" si="19"/>
        <v>18728.38</v>
      </c>
    </row>
    <row r="158" spans="1:7" ht="16.5" thickBot="1" x14ac:dyDescent="0.3">
      <c r="A158" s="52">
        <v>1263</v>
      </c>
      <c r="B158" s="52">
        <v>920</v>
      </c>
      <c r="C158" s="52">
        <v>1335.412</v>
      </c>
      <c r="D158" s="52">
        <v>1100</v>
      </c>
      <c r="E158" s="52">
        <v>1210</v>
      </c>
      <c r="F158" s="57">
        <f t="shared" si="18"/>
        <v>5828.4120000000003</v>
      </c>
      <c r="G158" s="123">
        <f t="shared" si="19"/>
        <v>5828.4120000000003</v>
      </c>
    </row>
    <row r="159" spans="1:7" ht="16.5" thickBot="1" x14ac:dyDescent="0.3">
      <c r="A159" s="51">
        <v>6303.6469999999999</v>
      </c>
      <c r="B159" s="52">
        <v>15066.924999999999</v>
      </c>
      <c r="C159" s="52">
        <v>6000</v>
      </c>
      <c r="D159" s="52">
        <v>8000</v>
      </c>
      <c r="E159" s="52">
        <v>9000</v>
      </c>
      <c r="F159" s="57">
        <f t="shared" si="18"/>
        <v>44370.572</v>
      </c>
      <c r="G159" s="123">
        <f t="shared" si="19"/>
        <v>44370.572</v>
      </c>
    </row>
    <row r="160" spans="1:7" ht="16.5" thickBot="1" x14ac:dyDescent="0.3">
      <c r="A160" s="52">
        <v>0</v>
      </c>
      <c r="B160" s="52">
        <v>2000</v>
      </c>
      <c r="C160" s="52">
        <v>2990.386</v>
      </c>
      <c r="D160" s="52">
        <v>2990.386</v>
      </c>
      <c r="E160" s="52">
        <v>2990.3870000000002</v>
      </c>
      <c r="F160" s="57">
        <f t="shared" si="18"/>
        <v>10971.159000000001</v>
      </c>
      <c r="G160" s="123">
        <f t="shared" si="19"/>
        <v>10971.159000000001</v>
      </c>
    </row>
    <row r="161" spans="1:7" ht="16.5" thickBot="1" x14ac:dyDescent="0.3">
      <c r="A161" s="52">
        <v>0</v>
      </c>
      <c r="B161" s="52">
        <v>0</v>
      </c>
      <c r="C161" s="52">
        <v>150</v>
      </c>
      <c r="D161" s="52">
        <v>250</v>
      </c>
      <c r="E161" s="52">
        <v>250</v>
      </c>
      <c r="F161" s="57">
        <f t="shared" si="18"/>
        <v>650</v>
      </c>
      <c r="G161" s="123">
        <f t="shared" si="19"/>
        <v>650</v>
      </c>
    </row>
    <row r="162" spans="1:7" ht="16.5" thickBot="1" x14ac:dyDescent="0.3">
      <c r="A162" s="52">
        <v>0</v>
      </c>
      <c r="B162" s="52">
        <v>0</v>
      </c>
      <c r="C162" s="52">
        <v>0</v>
      </c>
      <c r="D162" s="52">
        <v>0</v>
      </c>
      <c r="E162" s="52">
        <v>50</v>
      </c>
      <c r="F162" s="57">
        <f t="shared" si="18"/>
        <v>50</v>
      </c>
      <c r="G162" s="123">
        <f t="shared" si="19"/>
        <v>50</v>
      </c>
    </row>
    <row r="163" spans="1:7" ht="16.5" thickBot="1" x14ac:dyDescent="0.3">
      <c r="A163" s="52">
        <v>0</v>
      </c>
      <c r="B163" s="52">
        <v>0</v>
      </c>
      <c r="C163" s="52">
        <v>0</v>
      </c>
      <c r="D163" s="52">
        <v>0</v>
      </c>
      <c r="E163" s="52">
        <v>700</v>
      </c>
      <c r="F163" s="57">
        <f t="shared" si="18"/>
        <v>700</v>
      </c>
      <c r="G163" s="123">
        <f t="shared" si="19"/>
        <v>700</v>
      </c>
    </row>
    <row r="164" spans="1:7" x14ac:dyDescent="0.25">
      <c r="A164" s="62">
        <f>SUM(A152:A163)</f>
        <v>49062.023999999998</v>
      </c>
      <c r="B164" s="62">
        <f t="shared" ref="B164:E164" si="20">SUM(B152:B163)</f>
        <v>71607.407000000007</v>
      </c>
      <c r="C164" s="62">
        <f t="shared" si="20"/>
        <v>80120.724000000002</v>
      </c>
      <c r="D164" s="62">
        <f t="shared" si="20"/>
        <v>91784.903999999995</v>
      </c>
      <c r="E164" s="62">
        <f t="shared" si="20"/>
        <v>90094.288</v>
      </c>
      <c r="F164" s="57">
        <f t="shared" si="18"/>
        <v>382669.34700000001</v>
      </c>
      <c r="G164" s="123">
        <f t="shared" si="19"/>
        <v>382669.34700000001</v>
      </c>
    </row>
    <row r="166" spans="1:7" ht="16.5" thickBot="1" x14ac:dyDescent="0.3"/>
    <row r="167" spans="1:7" ht="16.5" thickBot="1" x14ac:dyDescent="0.3">
      <c r="A167" s="49">
        <v>1000</v>
      </c>
      <c r="B167" s="49">
        <v>1500</v>
      </c>
      <c r="C167" s="49">
        <v>2000</v>
      </c>
      <c r="D167" s="49">
        <v>2200</v>
      </c>
      <c r="E167" s="49">
        <v>2420</v>
      </c>
      <c r="F167" s="57">
        <f>SUM(A167:E167)</f>
        <v>9120</v>
      </c>
    </row>
    <row r="168" spans="1:7" ht="16.5" thickBot="1" x14ac:dyDescent="0.3">
      <c r="A168" s="52">
        <v>3000</v>
      </c>
      <c r="B168" s="52">
        <v>3359.6</v>
      </c>
      <c r="C168" s="52">
        <v>25000</v>
      </c>
      <c r="D168" s="52">
        <v>9857.1029999999992</v>
      </c>
      <c r="E168" s="52">
        <v>5000</v>
      </c>
      <c r="F168" s="57">
        <f t="shared" ref="F168:F176" si="21">SUM(A168:E168)</f>
        <v>46216.702999999994</v>
      </c>
    </row>
    <row r="169" spans="1:7" ht="16.5" thickBot="1" x14ac:dyDescent="0.3">
      <c r="A169" s="52">
        <v>800</v>
      </c>
      <c r="B169" s="52">
        <v>1000</v>
      </c>
      <c r="C169" s="52">
        <v>1500</v>
      </c>
      <c r="D169" s="52">
        <v>6499.9979999999996</v>
      </c>
      <c r="E169" s="52">
        <v>2500</v>
      </c>
      <c r="F169" s="57">
        <f t="shared" si="21"/>
        <v>12299.998</v>
      </c>
    </row>
    <row r="170" spans="1:7" ht="16.5" thickBot="1" x14ac:dyDescent="0.3">
      <c r="A170" s="52">
        <v>500</v>
      </c>
      <c r="B170" s="52">
        <v>800</v>
      </c>
      <c r="C170" s="52">
        <v>1000</v>
      </c>
      <c r="D170" s="52">
        <v>1366.068</v>
      </c>
      <c r="E170" s="52">
        <v>1500</v>
      </c>
      <c r="F170" s="57">
        <f t="shared" si="21"/>
        <v>5166.0680000000002</v>
      </c>
    </row>
    <row r="171" spans="1:7" ht="16.5" thickBot="1" x14ac:dyDescent="0.3">
      <c r="A171" s="52">
        <v>200</v>
      </c>
      <c r="B171" s="52">
        <v>300</v>
      </c>
      <c r="C171" s="52">
        <v>500</v>
      </c>
      <c r="D171" s="52">
        <v>550</v>
      </c>
      <c r="E171" s="52">
        <v>600</v>
      </c>
      <c r="F171" s="57">
        <f t="shared" si="21"/>
        <v>2150</v>
      </c>
    </row>
    <row r="172" spans="1:7" ht="16.5" thickBot="1" x14ac:dyDescent="0.3">
      <c r="A172" s="52">
        <v>300</v>
      </c>
      <c r="B172" s="52">
        <v>380</v>
      </c>
      <c r="C172" s="52">
        <v>500</v>
      </c>
      <c r="D172" s="52">
        <v>550</v>
      </c>
      <c r="E172" s="52">
        <v>600</v>
      </c>
      <c r="F172" s="57">
        <f t="shared" si="21"/>
        <v>2330</v>
      </c>
    </row>
    <row r="173" spans="1:7" ht="16.5" thickBot="1" x14ac:dyDescent="0.3">
      <c r="A173" s="52">
        <v>1500</v>
      </c>
      <c r="B173" s="52">
        <v>1800</v>
      </c>
      <c r="C173" s="52">
        <v>2000</v>
      </c>
      <c r="D173" s="52">
        <v>2200</v>
      </c>
      <c r="E173" s="52">
        <v>2400</v>
      </c>
      <c r="F173" s="57">
        <f t="shared" si="21"/>
        <v>9900</v>
      </c>
    </row>
    <row r="174" spans="1:7" ht="16.5" thickBot="1" x14ac:dyDescent="0.3">
      <c r="A174" s="52">
        <v>5000</v>
      </c>
      <c r="B174" s="52">
        <v>2500</v>
      </c>
      <c r="C174" s="52">
        <v>3000</v>
      </c>
      <c r="D174" s="52">
        <v>3500</v>
      </c>
      <c r="E174" s="52">
        <v>4000</v>
      </c>
      <c r="F174" s="57">
        <f t="shared" si="21"/>
        <v>18000</v>
      </c>
    </row>
    <row r="175" spans="1:7" ht="16.5" thickBot="1" x14ac:dyDescent="0.3">
      <c r="A175" s="52">
        <v>0</v>
      </c>
      <c r="B175" s="52">
        <v>1863.5119999999999</v>
      </c>
      <c r="C175" s="52">
        <v>0</v>
      </c>
      <c r="D175" s="52">
        <v>0</v>
      </c>
      <c r="E175" s="52">
        <v>0</v>
      </c>
      <c r="F175" s="57">
        <f t="shared" si="21"/>
        <v>1863.5119999999999</v>
      </c>
    </row>
    <row r="176" spans="1:7" x14ac:dyDescent="0.25">
      <c r="A176" s="57">
        <f>SUM(A167:A175)</f>
        <v>12300</v>
      </c>
      <c r="B176" s="57">
        <f t="shared" ref="B176:E176" si="22">SUM(B167:B175)</f>
        <v>13503.112000000001</v>
      </c>
      <c r="C176" s="57">
        <f t="shared" si="22"/>
        <v>35500</v>
      </c>
      <c r="D176" s="57">
        <f t="shared" si="22"/>
        <v>26723.168999999998</v>
      </c>
      <c r="E176" s="57">
        <f t="shared" si="22"/>
        <v>19020</v>
      </c>
      <c r="F176" s="57">
        <f t="shared" si="21"/>
        <v>107046.281</v>
      </c>
    </row>
    <row r="178" spans="1:6" ht="16.5" thickBot="1" x14ac:dyDescent="0.3"/>
    <row r="179" spans="1:6" ht="16.5" thickBot="1" x14ac:dyDescent="0.3">
      <c r="A179" s="49">
        <v>350</v>
      </c>
      <c r="B179" s="49">
        <v>350</v>
      </c>
      <c r="C179" s="49">
        <v>350</v>
      </c>
      <c r="D179" s="49">
        <v>350</v>
      </c>
      <c r="E179" s="49">
        <v>350</v>
      </c>
      <c r="F179" s="57">
        <f>SUM(A179:E179)</f>
        <v>1750</v>
      </c>
    </row>
    <row r="180" spans="1:6" ht="16.5" thickBot="1" x14ac:dyDescent="0.3">
      <c r="A180" s="52">
        <v>100</v>
      </c>
      <c r="B180" s="52">
        <v>0</v>
      </c>
      <c r="C180" s="52">
        <v>0</v>
      </c>
      <c r="D180" s="52">
        <v>0</v>
      </c>
      <c r="E180" s="52">
        <v>0</v>
      </c>
      <c r="F180" s="57">
        <f t="shared" ref="F180:F184" si="23">SUM(A180:E180)</f>
        <v>100</v>
      </c>
    </row>
    <row r="181" spans="1:6" ht="16.5" thickBot="1" x14ac:dyDescent="0.3">
      <c r="A181" s="52">
        <v>0</v>
      </c>
      <c r="B181" s="52">
        <v>200</v>
      </c>
      <c r="C181" s="52">
        <v>0</v>
      </c>
      <c r="D181" s="52">
        <v>0</v>
      </c>
      <c r="E181" s="52">
        <v>0</v>
      </c>
      <c r="F181" s="57">
        <f t="shared" si="23"/>
        <v>200</v>
      </c>
    </row>
    <row r="182" spans="1:6" ht="16.5" thickBot="1" x14ac:dyDescent="0.3">
      <c r="A182" s="52">
        <v>0</v>
      </c>
      <c r="B182" s="52">
        <v>0</v>
      </c>
      <c r="C182" s="52">
        <v>0</v>
      </c>
      <c r="D182" s="52">
        <v>145</v>
      </c>
      <c r="E182" s="52">
        <v>0</v>
      </c>
      <c r="F182" s="57">
        <f t="shared" si="23"/>
        <v>145</v>
      </c>
    </row>
    <row r="183" spans="1:6" ht="16.5" thickBot="1" x14ac:dyDescent="0.3">
      <c r="A183" s="52">
        <v>0</v>
      </c>
      <c r="B183" s="52">
        <v>0</v>
      </c>
      <c r="C183" s="52">
        <v>0</v>
      </c>
      <c r="D183" s="52">
        <v>0</v>
      </c>
      <c r="E183" s="52">
        <v>240</v>
      </c>
      <c r="F183" s="57">
        <f t="shared" si="23"/>
        <v>240</v>
      </c>
    </row>
    <row r="184" spans="1:6" x14ac:dyDescent="0.25">
      <c r="A184" s="57">
        <f>SUM(A179:A183)</f>
        <v>450</v>
      </c>
      <c r="B184" s="57">
        <f t="shared" ref="B184:E184" si="24">SUM(B179:B183)</f>
        <v>550</v>
      </c>
      <c r="C184" s="57">
        <f t="shared" si="24"/>
        <v>350</v>
      </c>
      <c r="D184" s="57">
        <f t="shared" si="24"/>
        <v>495</v>
      </c>
      <c r="E184" s="57">
        <f t="shared" si="24"/>
        <v>590</v>
      </c>
      <c r="F184" s="57">
        <f t="shared" si="23"/>
        <v>2435</v>
      </c>
    </row>
    <row r="187" spans="1:6" ht="16.5" thickBot="1" x14ac:dyDescent="0.3">
      <c r="A187" s="52">
        <v>2474.6</v>
      </c>
      <c r="B187" s="70">
        <v>15796.69</v>
      </c>
      <c r="C187" s="52">
        <v>11109.169</v>
      </c>
      <c r="D187" s="52">
        <v>3900</v>
      </c>
      <c r="E187" s="52">
        <v>4200</v>
      </c>
      <c r="F187" s="84">
        <f>SUM(A187:E187)</f>
        <v>37480.459000000003</v>
      </c>
    </row>
    <row r="188" spans="1:6" ht="16.5" thickBot="1" x14ac:dyDescent="0.3">
      <c r="A188" s="52">
        <v>807</v>
      </c>
      <c r="B188" s="52">
        <v>807</v>
      </c>
      <c r="C188" s="52">
        <v>0</v>
      </c>
      <c r="D188" s="52">
        <v>0</v>
      </c>
      <c r="E188" s="52">
        <v>0</v>
      </c>
      <c r="F188" s="84">
        <f t="shared" ref="F188:F191" si="25">SUM(A188:E188)</f>
        <v>1614</v>
      </c>
    </row>
    <row r="189" spans="1:6" ht="16.5" thickBot="1" x14ac:dyDescent="0.3">
      <c r="A189" s="52">
        <v>0</v>
      </c>
      <c r="B189" s="52">
        <v>0</v>
      </c>
      <c r="C189" s="52">
        <v>779.85</v>
      </c>
      <c r="D189" s="52">
        <v>193.05600000000001</v>
      </c>
      <c r="E189" s="52">
        <v>199.44</v>
      </c>
      <c r="F189" s="84">
        <f t="shared" si="25"/>
        <v>1172.346</v>
      </c>
    </row>
    <row r="190" spans="1:6" ht="16.5" thickBot="1" x14ac:dyDescent="0.3">
      <c r="A190" s="52">
        <v>0</v>
      </c>
      <c r="B190" s="52">
        <v>0</v>
      </c>
      <c r="C190" s="52">
        <v>66</v>
      </c>
      <c r="D190" s="52">
        <v>0</v>
      </c>
      <c r="E190" s="52">
        <v>0</v>
      </c>
      <c r="F190" s="84">
        <f t="shared" si="25"/>
        <v>66</v>
      </c>
    </row>
    <row r="191" spans="1:6" x14ac:dyDescent="0.25">
      <c r="A191" s="86">
        <f>SUM(A187:A190)</f>
        <v>3281.6</v>
      </c>
      <c r="B191" s="86">
        <f t="shared" ref="B191:E191" si="26">SUM(B187:B190)</f>
        <v>16603.690000000002</v>
      </c>
      <c r="C191" s="86">
        <f t="shared" si="26"/>
        <v>11955.019</v>
      </c>
      <c r="D191" s="86">
        <f t="shared" si="26"/>
        <v>4093.056</v>
      </c>
      <c r="E191" s="86">
        <f t="shared" si="26"/>
        <v>4399.4399999999996</v>
      </c>
      <c r="F191" s="84">
        <f t="shared" si="25"/>
        <v>40332.805</v>
      </c>
    </row>
    <row r="192" spans="1:6" x14ac:dyDescent="0.25">
      <c r="A192" s="84"/>
      <c r="B192" s="84"/>
      <c r="C192" s="84"/>
      <c r="D192" s="84"/>
      <c r="E192" s="84"/>
      <c r="F192" s="84"/>
    </row>
    <row r="193" spans="1:6" ht="16.5" thickBot="1" x14ac:dyDescent="0.3">
      <c r="A193" s="85"/>
      <c r="B193" s="85"/>
      <c r="C193" s="85"/>
      <c r="D193" s="85"/>
      <c r="E193" s="85"/>
      <c r="F193" s="84"/>
    </row>
    <row r="194" spans="1:6" ht="16.5" thickBot="1" x14ac:dyDescent="0.3">
      <c r="A194" s="49">
        <v>1792</v>
      </c>
      <c r="B194" s="49">
        <v>3917.7919999999999</v>
      </c>
      <c r="C194" s="49">
        <v>2780</v>
      </c>
      <c r="D194" s="49">
        <v>4330</v>
      </c>
      <c r="E194" s="49">
        <v>4763.5</v>
      </c>
      <c r="F194" s="57">
        <f>SUM(A194:E194)</f>
        <v>17583.292000000001</v>
      </c>
    </row>
    <row r="195" spans="1:6" ht="16.5" thickBot="1" x14ac:dyDescent="0.3">
      <c r="A195" s="52">
        <v>4185</v>
      </c>
      <c r="B195" s="52">
        <v>4185</v>
      </c>
      <c r="C195" s="52">
        <v>652.01</v>
      </c>
      <c r="D195" s="52">
        <v>0</v>
      </c>
      <c r="E195" s="52">
        <v>0</v>
      </c>
      <c r="F195" s="57">
        <f t="shared" ref="F195:F198" si="27">SUM(A195:E195)</f>
        <v>9022.01</v>
      </c>
    </row>
    <row r="196" spans="1:6" ht="16.5" thickBot="1" x14ac:dyDescent="0.3">
      <c r="A196" s="51">
        <v>49.4</v>
      </c>
      <c r="B196" s="52">
        <v>0</v>
      </c>
      <c r="C196" s="52">
        <v>0</v>
      </c>
      <c r="D196" s="52">
        <v>0</v>
      </c>
      <c r="E196" s="52">
        <v>0</v>
      </c>
      <c r="F196" s="57">
        <f t="shared" si="27"/>
        <v>49.4</v>
      </c>
    </row>
    <row r="197" spans="1:6" ht="16.5" thickBot="1" x14ac:dyDescent="0.3">
      <c r="A197" s="52">
        <v>5000</v>
      </c>
      <c r="B197" s="52">
        <v>0</v>
      </c>
      <c r="C197" s="52">
        <v>0</v>
      </c>
      <c r="D197" s="52">
        <v>0</v>
      </c>
      <c r="E197" s="52">
        <v>0</v>
      </c>
      <c r="F197" s="57">
        <f t="shared" si="27"/>
        <v>5000</v>
      </c>
    </row>
    <row r="198" spans="1:6" x14ac:dyDescent="0.25">
      <c r="A198" s="57">
        <f>SUM(A194:A197)</f>
        <v>11026.4</v>
      </c>
      <c r="B198" s="57">
        <f t="shared" ref="B198:E198" si="28">SUM(B194:B197)</f>
        <v>8102.7919999999995</v>
      </c>
      <c r="C198" s="57">
        <f t="shared" si="28"/>
        <v>3432.01</v>
      </c>
      <c r="D198" s="57">
        <f t="shared" si="28"/>
        <v>4330</v>
      </c>
      <c r="E198" s="57">
        <f t="shared" si="28"/>
        <v>4763.5</v>
      </c>
      <c r="F198" s="57">
        <f t="shared" si="27"/>
        <v>31654.701999999997</v>
      </c>
    </row>
    <row r="200" spans="1:6" ht="16.5" thickBot="1" x14ac:dyDescent="0.3"/>
    <row r="201" spans="1:6" ht="16.5" thickBot="1" x14ac:dyDescent="0.3">
      <c r="A201" s="49">
        <v>20371.599999999999</v>
      </c>
      <c r="B201" s="49">
        <v>13098.75</v>
      </c>
      <c r="C201" s="49">
        <v>27850</v>
      </c>
      <c r="D201" s="49">
        <v>20195.37</v>
      </c>
      <c r="E201" s="49">
        <v>11600</v>
      </c>
      <c r="F201" s="57">
        <f>SUM(A201:E201)</f>
        <v>93115.72</v>
      </c>
    </row>
    <row r="202" spans="1:6" ht="16.5" thickBot="1" x14ac:dyDescent="0.3">
      <c r="A202" s="51">
        <v>3794</v>
      </c>
      <c r="B202" s="52">
        <v>4559</v>
      </c>
      <c r="C202" s="52">
        <v>4559</v>
      </c>
      <c r="D202" s="52">
        <v>4559</v>
      </c>
      <c r="E202" s="52">
        <v>4209</v>
      </c>
      <c r="F202" s="57">
        <f t="shared" ref="F202:F207" si="29">SUM(A202:E202)</f>
        <v>21680</v>
      </c>
    </row>
    <row r="203" spans="1:6" ht="16.5" thickBot="1" x14ac:dyDescent="0.3">
      <c r="A203" s="51">
        <v>0</v>
      </c>
      <c r="B203" s="52">
        <v>0</v>
      </c>
      <c r="C203" s="52">
        <v>532.84100000000001</v>
      </c>
      <c r="D203" s="52">
        <v>0</v>
      </c>
      <c r="E203" s="52">
        <v>0</v>
      </c>
      <c r="F203" s="57">
        <f t="shared" si="29"/>
        <v>532.84100000000001</v>
      </c>
    </row>
    <row r="204" spans="1:6" ht="16.5" thickBot="1" x14ac:dyDescent="0.3">
      <c r="A204" s="51">
        <v>0</v>
      </c>
      <c r="B204" s="52">
        <v>0</v>
      </c>
      <c r="C204" s="52">
        <v>0</v>
      </c>
      <c r="D204" s="52">
        <v>11698.566000000001</v>
      </c>
      <c r="E204" s="52">
        <v>0</v>
      </c>
      <c r="F204" s="57">
        <f t="shared" si="29"/>
        <v>11698.566000000001</v>
      </c>
    </row>
    <row r="205" spans="1:6" ht="16.5" thickBot="1" x14ac:dyDescent="0.3">
      <c r="A205" s="51">
        <v>0</v>
      </c>
      <c r="B205" s="52">
        <v>0</v>
      </c>
      <c r="C205" s="52">
        <v>0</v>
      </c>
      <c r="D205" s="52">
        <v>1783.3</v>
      </c>
      <c r="E205" s="52">
        <v>2300</v>
      </c>
      <c r="F205" s="57">
        <f t="shared" si="29"/>
        <v>4083.3</v>
      </c>
    </row>
    <row r="206" spans="1:6" ht="16.5" thickBot="1" x14ac:dyDescent="0.3">
      <c r="A206" s="51">
        <v>0</v>
      </c>
      <c r="B206" s="52">
        <v>0</v>
      </c>
      <c r="C206" s="52">
        <v>0</v>
      </c>
      <c r="D206" s="52">
        <v>0</v>
      </c>
      <c r="E206" s="52">
        <v>5000</v>
      </c>
      <c r="F206" s="57">
        <f t="shared" si="29"/>
        <v>5000</v>
      </c>
    </row>
    <row r="207" spans="1:6" x14ac:dyDescent="0.25">
      <c r="A207" s="57">
        <f>SUM(A201:A206)</f>
        <v>24165.599999999999</v>
      </c>
      <c r="B207" s="57">
        <f t="shared" ref="B207:E207" si="30">SUM(B201:B206)</f>
        <v>17657.75</v>
      </c>
      <c r="C207" s="57">
        <f t="shared" si="30"/>
        <v>32941.841</v>
      </c>
      <c r="D207" s="57">
        <f t="shared" si="30"/>
        <v>38236.236000000004</v>
      </c>
      <c r="E207" s="57">
        <f t="shared" si="30"/>
        <v>23109</v>
      </c>
      <c r="F207" s="57">
        <f t="shared" si="29"/>
        <v>136110.427</v>
      </c>
    </row>
    <row r="209" spans="1:6" ht="16.5" thickBot="1" x14ac:dyDescent="0.3"/>
    <row r="210" spans="1:6" ht="16.5" thickBot="1" x14ac:dyDescent="0.3">
      <c r="A210" s="87">
        <v>2000</v>
      </c>
      <c r="B210" s="87">
        <v>2000</v>
      </c>
      <c r="C210" s="87">
        <v>2000</v>
      </c>
      <c r="D210" s="87">
        <v>2000</v>
      </c>
      <c r="E210" s="87">
        <v>2000</v>
      </c>
      <c r="F210" s="57">
        <f>SUM(A210:E210)</f>
        <v>10000</v>
      </c>
    </row>
    <row r="211" spans="1:6" x14ac:dyDescent="0.25">
      <c r="A211" s="57">
        <f>SUM(A210)</f>
        <v>2000</v>
      </c>
      <c r="B211" s="57">
        <f t="shared" ref="B211:E211" si="31">SUM(B210)</f>
        <v>2000</v>
      </c>
      <c r="C211" s="57">
        <f t="shared" si="31"/>
        <v>2000</v>
      </c>
      <c r="D211" s="57">
        <f t="shared" si="31"/>
        <v>2000</v>
      </c>
      <c r="E211" s="57">
        <f t="shared" si="31"/>
        <v>2000</v>
      </c>
      <c r="F211" s="57">
        <f>SUM(A211:E211)</f>
        <v>10000</v>
      </c>
    </row>
    <row r="214" spans="1:6" ht="16.5" thickBot="1" x14ac:dyDescent="0.3">
      <c r="A214" s="52">
        <v>1000</v>
      </c>
      <c r="B214" s="52">
        <v>1000</v>
      </c>
      <c r="C214" s="52">
        <v>1000</v>
      </c>
      <c r="D214" s="52">
        <v>1000</v>
      </c>
      <c r="E214" s="52">
        <v>1000</v>
      </c>
      <c r="F214" s="57">
        <f>SUM(A214:E214)</f>
        <v>5000</v>
      </c>
    </row>
    <row r="215" spans="1:6" x14ac:dyDescent="0.25">
      <c r="A215" s="57">
        <f>SUM(A214)</f>
        <v>1000</v>
      </c>
      <c r="B215" s="57">
        <f t="shared" ref="B215:E215" si="32">SUM(B214)</f>
        <v>1000</v>
      </c>
      <c r="C215" s="57">
        <f t="shared" si="32"/>
        <v>1000</v>
      </c>
      <c r="D215" s="57">
        <f t="shared" si="32"/>
        <v>1000</v>
      </c>
      <c r="E215" s="57">
        <f t="shared" si="32"/>
        <v>1000</v>
      </c>
      <c r="F215" s="57">
        <f>SUM(A215:E215)</f>
        <v>5000</v>
      </c>
    </row>
    <row r="217" spans="1:6" ht="16.5" thickBot="1" x14ac:dyDescent="0.3"/>
    <row r="218" spans="1:6" ht="16.5" thickBot="1" x14ac:dyDescent="0.3">
      <c r="A218" s="49">
        <v>250</v>
      </c>
      <c r="B218" s="49">
        <v>500</v>
      </c>
      <c r="C218" s="49">
        <v>500</v>
      </c>
      <c r="D218" s="49">
        <v>0</v>
      </c>
      <c r="E218" s="49">
        <v>0</v>
      </c>
      <c r="F218" s="57">
        <f>SUM(A218:E218)</f>
        <v>1250</v>
      </c>
    </row>
    <row r="219" spans="1:6" x14ac:dyDescent="0.25">
      <c r="A219" s="57">
        <f>SUM(A218)</f>
        <v>250</v>
      </c>
      <c r="B219" s="57">
        <f t="shared" ref="B219:E219" si="33">SUM(B218)</f>
        <v>500</v>
      </c>
      <c r="C219" s="57">
        <f t="shared" si="33"/>
        <v>500</v>
      </c>
      <c r="D219" s="57">
        <f t="shared" si="33"/>
        <v>0</v>
      </c>
      <c r="E219" s="57">
        <f t="shared" si="33"/>
        <v>0</v>
      </c>
      <c r="F219" s="57">
        <f>SUM(A219:E219)</f>
        <v>1250</v>
      </c>
    </row>
    <row r="222" spans="1:6" ht="18.75" x14ac:dyDescent="0.3">
      <c r="A222" s="88">
        <f>SUM(A164+A176+A184+A191+A198+A207+A211+A215+A219)</f>
        <v>103535.62399999998</v>
      </c>
      <c r="B222" s="88">
        <f t="shared" ref="B222:D222" si="34">SUM(B164+B176+B184+B191+B198+B207+B211+B215+B219)</f>
        <v>131524.75099999999</v>
      </c>
      <c r="C222" s="88">
        <f t="shared" si="34"/>
        <v>167799.59399999998</v>
      </c>
      <c r="D222" s="88">
        <f t="shared" si="34"/>
        <v>168662.36499999999</v>
      </c>
      <c r="E222" s="88">
        <f>SUM(E164+E176+E184+E191+E198+E207+E211+E215+E219)</f>
        <v>144976.228</v>
      </c>
      <c r="F222" s="88">
        <f>SUM(F164+F176+F184+F191+F198+F207+F211+F215+F219)</f>
        <v>716498.56200000015</v>
      </c>
    </row>
  </sheetData>
  <mergeCells count="25">
    <mergeCell ref="A102:C102"/>
    <mergeCell ref="A95:E95"/>
    <mergeCell ref="A96:E96"/>
    <mergeCell ref="A97:E97"/>
    <mergeCell ref="A98:E98"/>
    <mergeCell ref="A99:E99"/>
    <mergeCell ref="A100:E100"/>
    <mergeCell ref="A93:E93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81:E81"/>
    <mergeCell ref="A75:E75"/>
    <mergeCell ref="A76:E76"/>
    <mergeCell ref="A77:E77"/>
    <mergeCell ref="A78:E78"/>
    <mergeCell ref="A80:B80"/>
  </mergeCells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Lytay</cp:lastModifiedBy>
  <cp:lastPrinted>2025-05-26T12:11:00Z</cp:lastPrinted>
  <dcterms:created xsi:type="dcterms:W3CDTF">2022-04-07T11:20:30Z</dcterms:created>
  <dcterms:modified xsi:type="dcterms:W3CDTF">2025-06-02T07:46:49Z</dcterms:modified>
</cp:coreProperties>
</file>