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75" yWindow="150" windowWidth="28485" windowHeight="15450"/>
  </bookViews>
  <sheets>
    <sheet name="Аркуш1" sheetId="1" r:id="rId1"/>
  </sheets>
  <definedNames>
    <definedName name="_xlnm.Print_Area" localSheetId="0">Аркуш1!$A$1:$P$29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1" l="1"/>
  <c r="E27" i="1" l="1"/>
  <c r="F27" i="1"/>
  <c r="E26" i="1"/>
  <c r="F26" i="1"/>
  <c r="M11" i="1"/>
  <c r="L27" i="1" s="1"/>
  <c r="O11" i="1"/>
  <c r="E11" i="1"/>
  <c r="L26" i="1" l="1"/>
  <c r="G27" i="1"/>
  <c r="G26" i="1"/>
  <c r="L19" i="1" l="1"/>
  <c r="E19" i="1"/>
  <c r="M27" i="1" l="1"/>
  <c r="M26" i="1" l="1"/>
  <c r="N26" i="1" l="1"/>
  <c r="N27" i="1"/>
  <c r="L10" i="1"/>
  <c r="E10" i="1"/>
  <c r="O27" i="1" l="1"/>
  <c r="O26" i="1"/>
  <c r="H27" i="1"/>
  <c r="H26" i="1"/>
  <c r="L11" i="1" l="1"/>
</calcChain>
</file>

<file path=xl/connections.xml><?xml version="1.0" encoding="utf-8"?>
<connections xmlns="http://schemas.openxmlformats.org/spreadsheetml/2006/main">
  <connection id="1" keepAlive="1" name="Запит – Таблиця1" description="Підключення до запита &quot;Таблиця1&quot; у книзі." type="5" refreshedVersion="6" background="1" saveData="1">
    <dbPr connection="Provider=Microsoft.Mashup.OleDb.1;Data Source=$Workbook$;Location=Таблиця1;Extended Properties=&quot;&quot;" command="SELECT * FROM [Таблиця1]"/>
  </connection>
</connections>
</file>

<file path=xl/sharedStrings.xml><?xml version="1.0" encoding="utf-8"?>
<sst xmlns="http://schemas.openxmlformats.org/spreadsheetml/2006/main" count="69" uniqueCount="44">
  <si>
    <t>Таблиця 1</t>
  </si>
  <si>
    <t>№ з/п</t>
  </si>
  <si>
    <t>всього</t>
  </si>
  <si>
    <t>Таблиця 2</t>
  </si>
  <si>
    <t>Найменування завдання, заходу</t>
  </si>
  <si>
    <t>шт.</t>
  </si>
  <si>
    <t>Виконавець</t>
  </si>
  <si>
    <t>Орієнтовна вартість заходу, тис.грн.</t>
  </si>
  <si>
    <t>Строки впровадження</t>
  </si>
  <si>
    <t>Найменування заходу</t>
  </si>
  <si>
    <t>Найменування показників виконання завдання</t>
  </si>
  <si>
    <t>Одиниця виміру</t>
  </si>
  <si>
    <t xml:space="preserve">Всього  </t>
  </si>
  <si>
    <t>Обсяг ресурсів, всього, в тому числі</t>
  </si>
  <si>
    <t>Таблиця 3</t>
  </si>
  <si>
    <t xml:space="preserve">Проєкт рішення міської ради     </t>
  </si>
  <si>
    <t xml:space="preserve">Порівняльна таблиця до проєкту рішення Вараської міської ради </t>
  </si>
  <si>
    <t>Всього по Програмі</t>
  </si>
  <si>
    <t>КП "ВТВК" ВМР</t>
  </si>
  <si>
    <t>Про внесення змін до Програми реалізації природоохоронних заходів на 2024-2026 роки</t>
  </si>
  <si>
    <t>Завдання, заходи та строки виконання Програми реалізації природоохоронних заходів на 2024-2026 роки</t>
  </si>
  <si>
    <t xml:space="preserve">проєкт рішення міської ради                                                                             </t>
  </si>
  <si>
    <t>2024-2026</t>
  </si>
  <si>
    <t>Придбання насосного і технологічного обладнання для заміни такого, що викоритсало свої технічні можливості на комунальних каналізаційних системах</t>
  </si>
  <si>
    <t>Вищезазначені зміни також вносяться в розділ 5. Напрямки діяльності та заходи Програми реалізації природоохоронних заходів на 2024-2026 роки</t>
  </si>
  <si>
    <t>Очікувані результати виконання Програми реалізації природоохоронних заходів на 2024-2026 роки</t>
  </si>
  <si>
    <t xml:space="preserve">проєкт рішення міської ради     </t>
  </si>
  <si>
    <t>Ресурсне забезпечення Програми реалізації природоохоронних заходів на 2024-2026 роки</t>
  </si>
  <si>
    <t>кількість обладнання</t>
  </si>
  <si>
    <t>Бюджет Вараської міської територіальної громади (природоохоронний фонд)</t>
  </si>
  <si>
    <t>Бюджет Вараської міської територіальної громади 
(природоохоронний фонд)</t>
  </si>
  <si>
    <t>Державний бюджет</t>
  </si>
  <si>
    <t>Інші кошти</t>
  </si>
  <si>
    <t>рішення міської ради від від 25.10.2023 
№ 2114-РР-VIII, зі змінами</t>
  </si>
  <si>
    <t>рішення міської ради від від 25.10.2023 №2114-РР-VIII, 
зі змінами</t>
  </si>
  <si>
    <t>рішення міської ради від від 25.10.2023 № 2114-РР-VIII, 
зі змінами</t>
  </si>
  <si>
    <t>Усього витрат на виконання програми, 
тис. грн</t>
  </si>
  <si>
    <t>Етапи виконання Програми за роками, тис. грн</t>
  </si>
  <si>
    <r>
      <t xml:space="preserve">З метою придбання решітки механічної грабельного типу на КНС №1
</t>
    </r>
    <r>
      <rPr>
        <b/>
        <sz val="11"/>
        <rFont val="Times New Roman"/>
        <family val="1"/>
        <charset val="204"/>
      </rPr>
      <t xml:space="preserve"> +915,000 тис.грн</t>
    </r>
  </si>
  <si>
    <t>Обсяг коштів, які пропонується залучити на виконання програми</t>
  </si>
  <si>
    <t>Зазначений показник</t>
  </si>
  <si>
    <t>в тому числі за роками</t>
  </si>
  <si>
    <t>Орієнтовна вартість заходу, тис.грн</t>
  </si>
  <si>
    <r>
      <t xml:space="preserve">
В пунктах 9, 9.1 паспорту Програми загальний обсяг фінансових ресурсів, необхідних для реалізації програми замінити на</t>
    </r>
    <r>
      <rPr>
        <sz val="12"/>
        <color rgb="FFFF0000"/>
        <rFont val="Times New Roman"/>
        <family val="1"/>
        <charset val="204"/>
      </rPr>
      <t xml:space="preserve"> 4 899,180</t>
    </r>
    <r>
      <rPr>
        <sz val="12"/>
        <rFont val="Times New Roman"/>
        <family val="1"/>
        <charset val="204"/>
      </rPr>
      <t xml:space="preserve"> тис. грн, в т.ч. на 2025 рік змінити на</t>
    </r>
    <r>
      <rPr>
        <sz val="12"/>
        <color rgb="FFFF0000"/>
        <rFont val="Times New Roman"/>
        <family val="1"/>
        <charset val="204"/>
      </rPr>
      <t xml:space="preserve"> 1 895,576</t>
    </r>
    <r>
      <rPr>
        <sz val="12"/>
        <rFont val="Times New Roman"/>
        <family val="1"/>
        <charset val="204"/>
      </rPr>
      <t xml:space="preserve"> тис. грн.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</si>
</sst>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00_-;\-* #,##0.000_-;_-* &quot;-&quot;??_-;_-@_-"/>
    <numFmt numFmtId="166" formatCode="#,##0.000_ ;\-#,##0.000\ "/>
    <numFmt numFmtId="167" formatCode="_-* #,##0.000\ _₴_-;\-* #,##0.000\ _₴_-;_-* &quot;-&quot;???\ _₴_-;_-@_-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4" fontId="2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4" fontId="0" fillId="0" borderId="0" xfId="0" applyNumberFormat="1"/>
    <xf numFmtId="4" fontId="12" fillId="0" borderId="0" xfId="0" applyNumberFormat="1" applyFont="1" applyAlignment="1">
      <alignment vertical="center"/>
    </xf>
    <xf numFmtId="4" fontId="10" fillId="0" borderId="0" xfId="0" applyNumberFormat="1" applyFont="1"/>
    <xf numFmtId="0" fontId="10" fillId="0" borderId="0" xfId="0" applyFont="1"/>
    <xf numFmtId="0" fontId="6" fillId="0" borderId="3" xfId="0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22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9" fillId="0" borderId="2" xfId="2" applyNumberFormat="1" applyFont="1" applyBorder="1" applyAlignment="1">
      <alignment horizontal="center" vertical="center" wrapText="1"/>
    </xf>
    <xf numFmtId="166" fontId="6" fillId="0" borderId="2" xfId="2" applyNumberFormat="1" applyFont="1" applyBorder="1" applyAlignment="1">
      <alignment horizontal="center" vertical="center" wrapText="1"/>
    </xf>
    <xf numFmtId="166" fontId="6" fillId="0" borderId="10" xfId="2" applyNumberFormat="1" applyFont="1" applyBorder="1" applyAlignment="1">
      <alignment horizontal="center" vertical="center" wrapText="1"/>
    </xf>
    <xf numFmtId="166" fontId="17" fillId="0" borderId="2" xfId="2" applyNumberFormat="1" applyFont="1" applyBorder="1" applyAlignment="1">
      <alignment horizontal="center" vertical="center" wrapText="1"/>
    </xf>
    <xf numFmtId="166" fontId="6" fillId="0" borderId="15" xfId="2" applyNumberFormat="1" applyFont="1" applyBorder="1" applyAlignment="1">
      <alignment horizontal="center" vertical="center" wrapText="1"/>
    </xf>
    <xf numFmtId="166" fontId="18" fillId="0" borderId="2" xfId="2" applyNumberFormat="1" applyFont="1" applyBorder="1" applyAlignment="1">
      <alignment horizontal="center" vertical="center" wrapText="1"/>
    </xf>
    <xf numFmtId="166" fontId="18" fillId="0" borderId="13" xfId="2" applyNumberFormat="1" applyFont="1" applyFill="1" applyBorder="1" applyAlignment="1">
      <alignment horizontal="center" vertical="center"/>
    </xf>
    <xf numFmtId="166" fontId="9" fillId="0" borderId="13" xfId="2" applyNumberFormat="1" applyFont="1" applyBorder="1" applyAlignment="1">
      <alignment horizontal="center" vertical="center" wrapText="1"/>
    </xf>
    <xf numFmtId="166" fontId="9" fillId="0" borderId="29" xfId="2" applyNumberFormat="1" applyFont="1" applyBorder="1" applyAlignment="1">
      <alignment horizontal="center" vertical="center" wrapText="1"/>
    </xf>
    <xf numFmtId="166" fontId="17" fillId="0" borderId="3" xfId="2" applyNumberFormat="1" applyFont="1" applyBorder="1" applyAlignment="1">
      <alignment horizontal="center" vertical="center" wrapText="1"/>
    </xf>
    <xf numFmtId="166" fontId="17" fillId="0" borderId="2" xfId="0" applyNumberFormat="1" applyFont="1" applyBorder="1" applyAlignment="1">
      <alignment horizontal="center" vertical="center" wrapText="1"/>
    </xf>
    <xf numFmtId="166" fontId="18" fillId="0" borderId="3" xfId="2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6" fontId="17" fillId="0" borderId="14" xfId="2" applyNumberFormat="1" applyFont="1" applyFill="1" applyBorder="1" applyAlignment="1">
      <alignment horizontal="center" vertical="center" wrapText="1"/>
    </xf>
    <xf numFmtId="166" fontId="15" fillId="0" borderId="2" xfId="2" applyNumberFormat="1" applyFont="1" applyBorder="1" applyAlignment="1">
      <alignment horizontal="center" vertical="center" wrapText="1"/>
    </xf>
    <xf numFmtId="166" fontId="18" fillId="0" borderId="13" xfId="2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5" fontId="23" fillId="0" borderId="0" xfId="2" applyNumberFormat="1" applyFont="1"/>
    <xf numFmtId="0" fontId="24" fillId="0" borderId="0" xfId="0" applyFont="1"/>
    <xf numFmtId="167" fontId="24" fillId="0" borderId="0" xfId="0" applyNumberFormat="1" applyFont="1"/>
    <xf numFmtId="0" fontId="10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left" vertical="center"/>
    </xf>
    <xf numFmtId="49" fontId="9" fillId="0" borderId="27" xfId="0" applyNumberFormat="1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wrapText="1"/>
    </xf>
    <xf numFmtId="0" fontId="13" fillId="0" borderId="19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view="pageBreakPreview" zoomScale="83" zoomScaleNormal="84" zoomScaleSheetLayoutView="83" workbookViewId="0">
      <selection activeCell="Q13" sqref="Q13"/>
    </sheetView>
  </sheetViews>
  <sheetFormatPr defaultRowHeight="15" x14ac:dyDescent="0.25"/>
  <cols>
    <col min="1" max="1" width="6.42578125" customWidth="1"/>
    <col min="2" max="2" width="25.7109375" customWidth="1"/>
    <col min="3" max="3" width="13.5703125" customWidth="1"/>
    <col min="4" max="4" width="16" customWidth="1"/>
    <col min="5" max="5" width="15.7109375" customWidth="1"/>
    <col min="6" max="6" width="12.7109375" style="4" customWidth="1"/>
    <col min="7" max="8" width="12.7109375" customWidth="1"/>
    <col min="9" max="9" width="25.7109375" customWidth="1"/>
    <col min="10" max="10" width="13.140625" customWidth="1"/>
    <col min="11" max="11" width="16" customWidth="1"/>
    <col min="12" max="12" width="16.7109375" customWidth="1"/>
    <col min="13" max="15" width="13.28515625" customWidth="1"/>
    <col min="16" max="16" width="26.85546875" customWidth="1"/>
    <col min="17" max="17" width="13.85546875" customWidth="1"/>
  </cols>
  <sheetData>
    <row r="1" spans="1:17" ht="22.5" customHeight="1" x14ac:dyDescent="0.25">
      <c r="A1" s="73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7" ht="39.950000000000003" customHeight="1" x14ac:dyDescent="0.25">
      <c r="A2" s="90" t="s">
        <v>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7" ht="35.25" customHeight="1" x14ac:dyDescent="0.25">
      <c r="A3" s="92" t="s">
        <v>43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7" ht="24.75" customHeight="1" x14ac:dyDescent="0.3">
      <c r="A4" s="94" t="s">
        <v>20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7" ht="20.100000000000001" customHeight="1" thickBot="1" x14ac:dyDescent="0.3">
      <c r="A5" s="1"/>
      <c r="B5" s="1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2" t="s">
        <v>0</v>
      </c>
    </row>
    <row r="6" spans="1:17" ht="20.100000000000001" customHeight="1" x14ac:dyDescent="0.25">
      <c r="A6" s="74" t="s">
        <v>1</v>
      </c>
      <c r="B6" s="77" t="s">
        <v>9</v>
      </c>
      <c r="C6" s="77" t="s">
        <v>8</v>
      </c>
      <c r="D6" s="77" t="s">
        <v>6</v>
      </c>
      <c r="E6" s="77" t="s">
        <v>7</v>
      </c>
      <c r="F6" s="80"/>
      <c r="G6" s="80"/>
      <c r="H6" s="83"/>
      <c r="I6" s="74" t="s">
        <v>9</v>
      </c>
      <c r="J6" s="77" t="s">
        <v>8</v>
      </c>
      <c r="K6" s="77" t="s">
        <v>6</v>
      </c>
      <c r="L6" s="79" t="s">
        <v>42</v>
      </c>
      <c r="M6" s="80"/>
      <c r="N6" s="80"/>
      <c r="O6" s="81"/>
    </row>
    <row r="7" spans="1:17" ht="0.75" customHeight="1" x14ac:dyDescent="0.25">
      <c r="A7" s="75"/>
      <c r="B7" s="78"/>
      <c r="C7" s="88"/>
      <c r="D7" s="88"/>
      <c r="E7" s="78"/>
      <c r="F7" s="78"/>
      <c r="G7" s="78"/>
      <c r="H7" s="84"/>
      <c r="I7" s="76"/>
      <c r="J7" s="88"/>
      <c r="K7" s="78"/>
      <c r="L7" s="78"/>
      <c r="M7" s="78"/>
      <c r="N7" s="78"/>
      <c r="O7" s="82"/>
    </row>
    <row r="8" spans="1:17" ht="24.95" customHeight="1" x14ac:dyDescent="0.25">
      <c r="A8" s="75"/>
      <c r="B8" s="78"/>
      <c r="C8" s="88"/>
      <c r="D8" s="88"/>
      <c r="E8" s="85" t="s">
        <v>34</v>
      </c>
      <c r="F8" s="86"/>
      <c r="G8" s="86"/>
      <c r="H8" s="87"/>
      <c r="I8" s="76"/>
      <c r="J8" s="88"/>
      <c r="K8" s="78"/>
      <c r="L8" s="88" t="s">
        <v>21</v>
      </c>
      <c r="M8" s="86"/>
      <c r="N8" s="86"/>
      <c r="O8" s="89"/>
      <c r="P8" s="23"/>
    </row>
    <row r="9" spans="1:17" ht="15" customHeight="1" x14ac:dyDescent="0.25">
      <c r="A9" s="75"/>
      <c r="B9" s="78"/>
      <c r="C9" s="88"/>
      <c r="D9" s="88"/>
      <c r="E9" s="18" t="s">
        <v>2</v>
      </c>
      <c r="F9" s="18">
        <v>2024</v>
      </c>
      <c r="G9" s="18">
        <v>2025</v>
      </c>
      <c r="H9" s="24">
        <v>2026</v>
      </c>
      <c r="I9" s="76"/>
      <c r="J9" s="88"/>
      <c r="K9" s="78"/>
      <c r="L9" s="30" t="s">
        <v>2</v>
      </c>
      <c r="M9" s="30">
        <v>2024</v>
      </c>
      <c r="N9" s="30">
        <v>2025</v>
      </c>
      <c r="O9" s="10">
        <v>2026</v>
      </c>
      <c r="P9" s="23"/>
    </row>
    <row r="10" spans="1:17" ht="77.25" customHeight="1" x14ac:dyDescent="0.25">
      <c r="A10" s="51">
        <v>2</v>
      </c>
      <c r="B10" s="25" t="s">
        <v>23</v>
      </c>
      <c r="C10" s="26" t="s">
        <v>22</v>
      </c>
      <c r="D10" s="26" t="s">
        <v>18</v>
      </c>
      <c r="E10" s="31">
        <f>SUM(F10:H10)</f>
        <v>3184.42</v>
      </c>
      <c r="F10" s="32">
        <v>1836.55</v>
      </c>
      <c r="G10" s="32">
        <v>719.37599999999998</v>
      </c>
      <c r="H10" s="33">
        <v>628.49400000000003</v>
      </c>
      <c r="I10" s="27" t="s">
        <v>23</v>
      </c>
      <c r="J10" s="29" t="s">
        <v>22</v>
      </c>
      <c r="K10" s="29" t="s">
        <v>18</v>
      </c>
      <c r="L10" s="36">
        <f>SUM(M10:O10)</f>
        <v>4099.42</v>
      </c>
      <c r="M10" s="32">
        <v>1836.55</v>
      </c>
      <c r="N10" s="45">
        <v>1634.376</v>
      </c>
      <c r="O10" s="35">
        <v>628.49400000000003</v>
      </c>
      <c r="P10" s="43" t="s">
        <v>38</v>
      </c>
      <c r="Q10" s="48"/>
    </row>
    <row r="11" spans="1:17" ht="15" customHeight="1" thickBot="1" x14ac:dyDescent="0.3">
      <c r="A11" s="67" t="s">
        <v>17</v>
      </c>
      <c r="B11" s="68"/>
      <c r="C11" s="68"/>
      <c r="D11" s="69"/>
      <c r="E11" s="38">
        <f>SUM(F11:H11)</f>
        <v>3984.18</v>
      </c>
      <c r="F11" s="38">
        <v>2085.9499999999998</v>
      </c>
      <c r="G11" s="38">
        <v>980.57600000000002</v>
      </c>
      <c r="H11" s="39">
        <v>917.654</v>
      </c>
      <c r="I11" s="70" t="s">
        <v>17</v>
      </c>
      <c r="J11" s="71"/>
      <c r="K11" s="72"/>
      <c r="L11" s="37">
        <f>SUM(M11:O11)</f>
        <v>4899.18</v>
      </c>
      <c r="M11" s="38">
        <f>F11</f>
        <v>2085.9499999999998</v>
      </c>
      <c r="N11" s="46">
        <f>G11+915</f>
        <v>1895.576</v>
      </c>
      <c r="O11" s="44">
        <f>H11</f>
        <v>917.654</v>
      </c>
      <c r="Q11" s="49"/>
    </row>
    <row r="12" spans="1:17" ht="30" customHeight="1" x14ac:dyDescent="0.3">
      <c r="A12" s="120" t="s">
        <v>24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Q12" s="50"/>
    </row>
    <row r="13" spans="1:17" ht="35.1" customHeight="1" x14ac:dyDescent="0.3">
      <c r="A13" s="119" t="s">
        <v>25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</row>
    <row r="14" spans="1:17" ht="20.100000000000001" customHeight="1" thickBot="1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"/>
      <c r="O14" s="7" t="s">
        <v>3</v>
      </c>
    </row>
    <row r="15" spans="1:17" ht="15" customHeight="1" x14ac:dyDescent="0.25">
      <c r="A15" s="101" t="s">
        <v>1</v>
      </c>
      <c r="B15" s="64" t="s">
        <v>4</v>
      </c>
      <c r="C15" s="64" t="s">
        <v>10</v>
      </c>
      <c r="D15" s="64" t="s">
        <v>11</v>
      </c>
      <c r="E15" s="64" t="s">
        <v>40</v>
      </c>
      <c r="F15" s="64"/>
      <c r="G15" s="64"/>
      <c r="H15" s="65"/>
      <c r="I15" s="101" t="s">
        <v>4</v>
      </c>
      <c r="J15" s="64" t="s">
        <v>10</v>
      </c>
      <c r="K15" s="64" t="s">
        <v>11</v>
      </c>
      <c r="L15" s="64" t="s">
        <v>40</v>
      </c>
      <c r="M15" s="64"/>
      <c r="N15" s="64"/>
      <c r="O15" s="65"/>
    </row>
    <row r="16" spans="1:17" ht="24.95" customHeight="1" x14ac:dyDescent="0.25">
      <c r="A16" s="98"/>
      <c r="B16" s="66"/>
      <c r="C16" s="66"/>
      <c r="D16" s="66"/>
      <c r="E16" s="66" t="s">
        <v>35</v>
      </c>
      <c r="F16" s="66"/>
      <c r="G16" s="66"/>
      <c r="H16" s="95"/>
      <c r="I16" s="98"/>
      <c r="J16" s="66"/>
      <c r="K16" s="66"/>
      <c r="L16" s="66" t="s">
        <v>26</v>
      </c>
      <c r="M16" s="66"/>
      <c r="N16" s="66"/>
      <c r="O16" s="95"/>
    </row>
    <row r="17" spans="1:15" ht="20.100000000000001" customHeight="1" x14ac:dyDescent="0.25">
      <c r="A17" s="98"/>
      <c r="B17" s="66"/>
      <c r="C17" s="66"/>
      <c r="D17" s="66"/>
      <c r="E17" s="66" t="s">
        <v>12</v>
      </c>
      <c r="F17" s="66" t="s">
        <v>41</v>
      </c>
      <c r="G17" s="66"/>
      <c r="H17" s="95"/>
      <c r="I17" s="98"/>
      <c r="J17" s="66"/>
      <c r="K17" s="66"/>
      <c r="L17" s="66" t="s">
        <v>12</v>
      </c>
      <c r="M17" s="66" t="s">
        <v>41</v>
      </c>
      <c r="N17" s="66"/>
      <c r="O17" s="95"/>
    </row>
    <row r="18" spans="1:15" ht="15" customHeight="1" x14ac:dyDescent="0.25">
      <c r="A18" s="98"/>
      <c r="B18" s="66"/>
      <c r="C18" s="66"/>
      <c r="D18" s="66"/>
      <c r="E18" s="66"/>
      <c r="F18" s="52">
        <v>2024</v>
      </c>
      <c r="G18" s="52">
        <v>2025</v>
      </c>
      <c r="H18" s="53">
        <v>2026</v>
      </c>
      <c r="I18" s="98"/>
      <c r="J18" s="66"/>
      <c r="K18" s="66"/>
      <c r="L18" s="66"/>
      <c r="M18" s="52">
        <v>2024</v>
      </c>
      <c r="N18" s="52">
        <v>2025</v>
      </c>
      <c r="O18" s="53">
        <v>2026</v>
      </c>
    </row>
    <row r="19" spans="1:15" s="28" customFormat="1" ht="76.5" customHeight="1" thickBot="1" x14ac:dyDescent="0.25">
      <c r="A19" s="54">
        <v>2</v>
      </c>
      <c r="B19" s="55" t="s">
        <v>23</v>
      </c>
      <c r="C19" s="56" t="s">
        <v>28</v>
      </c>
      <c r="D19" s="56" t="s">
        <v>5</v>
      </c>
      <c r="E19" s="57">
        <f>SUM(F19:H19)</f>
        <v>7</v>
      </c>
      <c r="F19" s="58">
        <v>5</v>
      </c>
      <c r="G19" s="58">
        <v>1</v>
      </c>
      <c r="H19" s="59">
        <v>1</v>
      </c>
      <c r="I19" s="60" t="s">
        <v>23</v>
      </c>
      <c r="J19" s="56" t="s">
        <v>28</v>
      </c>
      <c r="K19" s="56" t="s">
        <v>5</v>
      </c>
      <c r="L19" s="61">
        <f>SUM(M19:O19)</f>
        <v>8</v>
      </c>
      <c r="M19" s="58">
        <v>5</v>
      </c>
      <c r="N19" s="62">
        <v>2</v>
      </c>
      <c r="O19" s="63">
        <v>1</v>
      </c>
    </row>
    <row r="20" spans="1:15" ht="35.1" customHeight="1" x14ac:dyDescent="0.25">
      <c r="A20" s="118" t="s">
        <v>27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</row>
    <row r="21" spans="1:15" ht="20.100000000000001" customHeight="1" thickBot="1" x14ac:dyDescent="0.3">
      <c r="O21" s="8" t="s">
        <v>14</v>
      </c>
    </row>
    <row r="22" spans="1:15" ht="20.100000000000001" customHeight="1" x14ac:dyDescent="0.25">
      <c r="A22" s="101" t="s">
        <v>39</v>
      </c>
      <c r="B22" s="64"/>
      <c r="C22" s="64"/>
      <c r="D22" s="64"/>
      <c r="E22" s="64" t="s">
        <v>37</v>
      </c>
      <c r="F22" s="64"/>
      <c r="G22" s="64"/>
      <c r="H22" s="65" t="s">
        <v>36</v>
      </c>
      <c r="I22" s="110" t="s">
        <v>39</v>
      </c>
      <c r="J22" s="110"/>
      <c r="K22" s="111"/>
      <c r="L22" s="104" t="s">
        <v>37</v>
      </c>
      <c r="M22" s="105"/>
      <c r="N22" s="106"/>
      <c r="O22" s="65" t="s">
        <v>36</v>
      </c>
    </row>
    <row r="23" spans="1:15" ht="24.95" customHeight="1" x14ac:dyDescent="0.25">
      <c r="A23" s="98"/>
      <c r="B23" s="66"/>
      <c r="C23" s="66"/>
      <c r="D23" s="66"/>
      <c r="E23" s="66" t="s">
        <v>33</v>
      </c>
      <c r="F23" s="66"/>
      <c r="G23" s="66"/>
      <c r="H23" s="95"/>
      <c r="I23" s="112"/>
      <c r="J23" s="112"/>
      <c r="K23" s="113"/>
      <c r="L23" s="107" t="s">
        <v>15</v>
      </c>
      <c r="M23" s="108"/>
      <c r="N23" s="109"/>
      <c r="O23" s="95"/>
    </row>
    <row r="24" spans="1:15" ht="27" customHeight="1" x14ac:dyDescent="0.25">
      <c r="A24" s="98"/>
      <c r="B24" s="66"/>
      <c r="C24" s="66"/>
      <c r="D24" s="66"/>
      <c r="E24" s="19">
        <v>2024</v>
      </c>
      <c r="F24" s="19">
        <v>2025</v>
      </c>
      <c r="G24" s="19">
        <v>2026</v>
      </c>
      <c r="H24" s="95"/>
      <c r="I24" s="114"/>
      <c r="J24" s="114"/>
      <c r="K24" s="115"/>
      <c r="L24" s="11">
        <v>2024</v>
      </c>
      <c r="M24" s="11">
        <v>2025</v>
      </c>
      <c r="N24" s="11">
        <v>2026</v>
      </c>
      <c r="O24" s="95"/>
    </row>
    <row r="25" spans="1:15" ht="13.5" customHeight="1" x14ac:dyDescent="0.25">
      <c r="A25" s="98">
        <v>1</v>
      </c>
      <c r="B25" s="66"/>
      <c r="C25" s="66"/>
      <c r="D25" s="66"/>
      <c r="E25" s="19">
        <v>2</v>
      </c>
      <c r="F25" s="19">
        <v>5</v>
      </c>
      <c r="G25" s="19">
        <v>6</v>
      </c>
      <c r="H25" s="9">
        <v>7</v>
      </c>
      <c r="I25" s="108">
        <v>1</v>
      </c>
      <c r="J25" s="108"/>
      <c r="K25" s="109"/>
      <c r="L25" s="12">
        <v>2</v>
      </c>
      <c r="M25" s="12">
        <v>5</v>
      </c>
      <c r="N25" s="12">
        <v>6</v>
      </c>
      <c r="O25" s="20">
        <v>7</v>
      </c>
    </row>
    <row r="26" spans="1:15" ht="15" customHeight="1" x14ac:dyDescent="0.25">
      <c r="A26" s="99" t="s">
        <v>13</v>
      </c>
      <c r="B26" s="100"/>
      <c r="C26" s="100"/>
      <c r="D26" s="100"/>
      <c r="E26" s="34">
        <f>F11</f>
        <v>2085.9499999999998</v>
      </c>
      <c r="F26" s="34">
        <f>G11</f>
        <v>980.57600000000002</v>
      </c>
      <c r="G26" s="34">
        <f>H11</f>
        <v>917.654</v>
      </c>
      <c r="H26" s="40">
        <f>SUM(E26:G26)</f>
        <v>3984.18</v>
      </c>
      <c r="I26" s="116" t="s">
        <v>13</v>
      </c>
      <c r="J26" s="116"/>
      <c r="K26" s="117"/>
      <c r="L26" s="41">
        <f>M11</f>
        <v>2085.9499999999998</v>
      </c>
      <c r="M26" s="17">
        <f>N11</f>
        <v>1895.576</v>
      </c>
      <c r="N26" s="47">
        <f>O11</f>
        <v>917.654</v>
      </c>
      <c r="O26" s="42">
        <f>SUM(L26:N26)</f>
        <v>4899.18</v>
      </c>
    </row>
    <row r="27" spans="1:15" ht="30" customHeight="1" x14ac:dyDescent="0.25">
      <c r="A27" s="99" t="s">
        <v>30</v>
      </c>
      <c r="B27" s="100"/>
      <c r="C27" s="100"/>
      <c r="D27" s="100"/>
      <c r="E27" s="34">
        <f>F11</f>
        <v>2085.9499999999998</v>
      </c>
      <c r="F27" s="34">
        <f>G11</f>
        <v>980.57600000000002</v>
      </c>
      <c r="G27" s="34">
        <f>H11</f>
        <v>917.654</v>
      </c>
      <c r="H27" s="40">
        <f>SUM(E27:G27)</f>
        <v>3984.18</v>
      </c>
      <c r="I27" s="116" t="s">
        <v>29</v>
      </c>
      <c r="J27" s="116"/>
      <c r="K27" s="117"/>
      <c r="L27" s="41">
        <f>M11</f>
        <v>2085.9499999999998</v>
      </c>
      <c r="M27" s="17">
        <f>N11</f>
        <v>1895.576</v>
      </c>
      <c r="N27" s="47">
        <f>O11</f>
        <v>917.654</v>
      </c>
      <c r="O27" s="42">
        <f>SUM(L27:N27)</f>
        <v>4899.18</v>
      </c>
    </row>
    <row r="28" spans="1:15" ht="15" customHeight="1" x14ac:dyDescent="0.25">
      <c r="A28" s="99" t="s">
        <v>31</v>
      </c>
      <c r="B28" s="100"/>
      <c r="C28" s="100"/>
      <c r="D28" s="100"/>
      <c r="E28" s="21">
        <v>0</v>
      </c>
      <c r="F28" s="21">
        <v>0</v>
      </c>
      <c r="G28" s="21">
        <v>0</v>
      </c>
      <c r="H28" s="22">
        <v>0</v>
      </c>
      <c r="I28" s="116" t="s">
        <v>31</v>
      </c>
      <c r="J28" s="116"/>
      <c r="K28" s="117"/>
      <c r="L28" s="13">
        <v>0</v>
      </c>
      <c r="M28" s="13">
        <v>0</v>
      </c>
      <c r="N28" s="13">
        <v>0</v>
      </c>
      <c r="O28" s="14">
        <v>0</v>
      </c>
    </row>
    <row r="29" spans="1:15" ht="21" customHeight="1" thickBot="1" x14ac:dyDescent="0.3">
      <c r="A29" s="96" t="s">
        <v>32</v>
      </c>
      <c r="B29" s="97"/>
      <c r="C29" s="97"/>
      <c r="D29" s="97"/>
      <c r="E29" s="15">
        <v>0</v>
      </c>
      <c r="F29" s="15">
        <v>0</v>
      </c>
      <c r="G29" s="15">
        <v>0</v>
      </c>
      <c r="H29" s="16">
        <v>0</v>
      </c>
      <c r="I29" s="102" t="s">
        <v>32</v>
      </c>
      <c r="J29" s="102"/>
      <c r="K29" s="103"/>
      <c r="L29" s="15">
        <v>0</v>
      </c>
      <c r="M29" s="15">
        <v>0</v>
      </c>
      <c r="N29" s="15">
        <v>0</v>
      </c>
      <c r="O29" s="16">
        <v>0</v>
      </c>
    </row>
    <row r="30" spans="1:15" ht="18" customHeight="1" x14ac:dyDescent="0.25"/>
    <row r="39" ht="15" customHeight="1" x14ac:dyDescent="0.25"/>
    <row r="45" ht="15" customHeight="1" x14ac:dyDescent="0.25"/>
    <row r="46" ht="15" customHeight="1" x14ac:dyDescent="0.25"/>
  </sheetData>
  <mergeCells count="53">
    <mergeCell ref="A20:O20"/>
    <mergeCell ref="J15:J18"/>
    <mergeCell ref="A13:O13"/>
    <mergeCell ref="A12:O12"/>
    <mergeCell ref="C15:C18"/>
    <mergeCell ref="D15:D18"/>
    <mergeCell ref="E16:H16"/>
    <mergeCell ref="K15:K18"/>
    <mergeCell ref="L15:O15"/>
    <mergeCell ref="E17:E18"/>
    <mergeCell ref="I15:I18"/>
    <mergeCell ref="L16:O16"/>
    <mergeCell ref="F17:H17"/>
    <mergeCell ref="L17:L18"/>
    <mergeCell ref="M17:O17"/>
    <mergeCell ref="A15:A18"/>
    <mergeCell ref="L22:N22"/>
    <mergeCell ref="L23:N23"/>
    <mergeCell ref="O22:O24"/>
    <mergeCell ref="I22:K24"/>
    <mergeCell ref="I25:K25"/>
    <mergeCell ref="C6:C9"/>
    <mergeCell ref="D6:D9"/>
    <mergeCell ref="J6:J9"/>
    <mergeCell ref="H22:H24"/>
    <mergeCell ref="A29:D29"/>
    <mergeCell ref="E22:G22"/>
    <mergeCell ref="A25:D25"/>
    <mergeCell ref="A28:D28"/>
    <mergeCell ref="A27:D27"/>
    <mergeCell ref="A26:D26"/>
    <mergeCell ref="A22:D24"/>
    <mergeCell ref="E23:G23"/>
    <mergeCell ref="I29:K29"/>
    <mergeCell ref="I26:K26"/>
    <mergeCell ref="I27:K27"/>
    <mergeCell ref="I28:K28"/>
    <mergeCell ref="E15:H15"/>
    <mergeCell ref="B15:B18"/>
    <mergeCell ref="A11:D11"/>
    <mergeCell ref="I11:K11"/>
    <mergeCell ref="A1:O1"/>
    <mergeCell ref="A6:A9"/>
    <mergeCell ref="I6:I9"/>
    <mergeCell ref="K6:K9"/>
    <mergeCell ref="L6:O7"/>
    <mergeCell ref="E6:H7"/>
    <mergeCell ref="E8:H8"/>
    <mergeCell ref="B6:B9"/>
    <mergeCell ref="L8:O8"/>
    <mergeCell ref="A2:O2"/>
    <mergeCell ref="A3:O3"/>
    <mergeCell ref="A4:O4"/>
  </mergeCells>
  <pageMargins left="0.23622047244094491" right="3.937007874015748E-2" top="0.19685039370078741" bottom="0.19685039370078741" header="0.31496062992125984" footer="0.31496062992125984"/>
  <pageSetup paperSize="9" scale="39" fitToWidth="0" orientation="landscape" r:id="rId1"/>
  <ignoredErrors>
    <ignoredError sqref="N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DC5B94-DC4A-46DC-9875-D60496C003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Lytay</cp:lastModifiedBy>
  <cp:lastPrinted>2025-01-31T12:40:07Z</cp:lastPrinted>
  <dcterms:created xsi:type="dcterms:W3CDTF">2022-04-07T11:20:30Z</dcterms:created>
  <dcterms:modified xsi:type="dcterms:W3CDTF">2025-05-02T12:24:13Z</dcterms:modified>
</cp:coreProperties>
</file>