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xr:revisionPtr revIDLastSave="0" documentId="8_{E7A0D871-B119-48C8-94DF-190B7903862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дод1" sheetId="49" r:id="rId1"/>
    <sheet name="дод2 " sheetId="44" r:id="rId2"/>
    <sheet name="дод3 " sheetId="45" r:id="rId3"/>
    <sheet name="дод4 " sheetId="48" r:id="rId4"/>
    <sheet name="дод5" sheetId="46" r:id="rId5"/>
  </sheets>
  <definedNames>
    <definedName name="_xlnm._FilterDatabase" localSheetId="2" hidden="1">'дод3 '!$A$12:$HN$12</definedName>
    <definedName name="_xlnm.Print_Titles" localSheetId="0">дод1!$9:$11</definedName>
    <definedName name="_xlnm.Print_Titles" localSheetId="2">'дод3 '!$8:$12</definedName>
    <definedName name="_xlnm.Print_Titles" localSheetId="3">'дод4 '!$11:$12</definedName>
    <definedName name="_xlnm.Print_Titles" localSheetId="4">дод5!$11:$13</definedName>
    <definedName name="_xlnm.Print_Area" localSheetId="0">дод1!$A$1:$F$115</definedName>
    <definedName name="_xlnm.Print_Area" localSheetId="1">'дод2 '!$A$1:$F$40</definedName>
    <definedName name="_xlnm.Print_Area" localSheetId="2">'дод3 '!$A$1:$R$148</definedName>
    <definedName name="_xlnm.Print_Area" localSheetId="3">'дод4 '!$A$1:$J$53</definedName>
    <definedName name="_xlnm.Print_Area" localSheetId="4">дод5!$A$1:$J$109</definedName>
  </definedNames>
  <calcPr calcId="181029"/>
</workbook>
</file>

<file path=xl/calcChain.xml><?xml version="1.0" encoding="utf-8"?>
<calcChain xmlns="http://schemas.openxmlformats.org/spreadsheetml/2006/main">
  <c r="C52" i="49" l="1"/>
  <c r="C48" i="49"/>
  <c r="C45" i="49"/>
  <c r="C44" i="49"/>
  <c r="C35" i="49"/>
  <c r="C34" i="49"/>
  <c r="C32" i="49"/>
  <c r="C30" i="49"/>
  <c r="C25" i="49"/>
  <c r="C24" i="49"/>
  <c r="C79" i="49"/>
  <c r="C73" i="49"/>
  <c r="C70" i="49"/>
  <c r="C69" i="49"/>
  <c r="C64" i="49"/>
  <c r="C42" i="49"/>
  <c r="D14" i="49"/>
  <c r="C19" i="49"/>
  <c r="C17" i="49"/>
  <c r="C16" i="49"/>
  <c r="C15" i="49"/>
  <c r="C102" i="49" l="1"/>
  <c r="C100" i="49"/>
  <c r="C99" i="49"/>
  <c r="C98" i="49"/>
  <c r="C104" i="49"/>
  <c r="E103" i="49"/>
  <c r="C103" i="49" s="1"/>
  <c r="E101" i="49"/>
  <c r="E97" i="49"/>
  <c r="C97" i="49" s="1"/>
  <c r="C112" i="49"/>
  <c r="C110" i="49"/>
  <c r="C109" i="49"/>
  <c r="C108" i="49"/>
  <c r="C107" i="49"/>
  <c r="C106" i="49"/>
  <c r="C105" i="49"/>
  <c r="C93" i="49"/>
  <c r="C92" i="49"/>
  <c r="C91" i="49"/>
  <c r="F90" i="49"/>
  <c r="E90" i="49" s="1"/>
  <c r="C90" i="49" s="1"/>
  <c r="C88" i="49"/>
  <c r="C87" i="49"/>
  <c r="C86" i="49"/>
  <c r="C85" i="49"/>
  <c r="E84" i="49"/>
  <c r="C84" i="49" s="1"/>
  <c r="E82" i="49"/>
  <c r="C82" i="49" s="1"/>
  <c r="C81" i="49"/>
  <c r="C80" i="49"/>
  <c r="E78" i="49"/>
  <c r="E77" i="49" s="1"/>
  <c r="D78" i="49"/>
  <c r="D77" i="49" s="1"/>
  <c r="C76" i="49"/>
  <c r="C75" i="49"/>
  <c r="D74" i="49"/>
  <c r="C74" i="49" s="1"/>
  <c r="D72" i="49"/>
  <c r="C72" i="49" s="1"/>
  <c r="C71" i="49"/>
  <c r="D68" i="49"/>
  <c r="C68" i="49" s="1"/>
  <c r="C66" i="49"/>
  <c r="C65" i="49"/>
  <c r="D63" i="49"/>
  <c r="C63" i="49" s="1"/>
  <c r="C62" i="49"/>
  <c r="D61" i="49"/>
  <c r="C61" i="49" s="1"/>
  <c r="C58" i="49"/>
  <c r="C57" i="49"/>
  <c r="C56" i="49"/>
  <c r="E55" i="49"/>
  <c r="C55" i="49" s="1"/>
  <c r="C51" i="49"/>
  <c r="D50" i="49"/>
  <c r="C50" i="49" s="1"/>
  <c r="C49" i="49"/>
  <c r="D47" i="49"/>
  <c r="C47" i="49" s="1"/>
  <c r="C46" i="49"/>
  <c r="C41" i="49"/>
  <c r="C40" i="49"/>
  <c r="C39" i="49"/>
  <c r="C38" i="49"/>
  <c r="D37" i="49"/>
  <c r="C37" i="49" s="1"/>
  <c r="D33" i="49"/>
  <c r="C33" i="49"/>
  <c r="D31" i="49"/>
  <c r="C31" i="49"/>
  <c r="D29" i="49"/>
  <c r="D28" i="49" s="1"/>
  <c r="C28" i="49" s="1"/>
  <c r="C29" i="49"/>
  <c r="C27" i="49"/>
  <c r="D26" i="49"/>
  <c r="C26" i="49" s="1"/>
  <c r="D23" i="49"/>
  <c r="C23" i="49" s="1"/>
  <c r="C21" i="49"/>
  <c r="D20" i="49"/>
  <c r="C20" i="49" s="1"/>
  <c r="C18" i="49"/>
  <c r="C14" i="49"/>
  <c r="E54" i="49" l="1"/>
  <c r="E83" i="49"/>
  <c r="C83" i="49" s="1"/>
  <c r="D36" i="49"/>
  <c r="C36" i="49" s="1"/>
  <c r="C78" i="49"/>
  <c r="E96" i="49"/>
  <c r="E95" i="49" s="1"/>
  <c r="C101" i="49"/>
  <c r="C77" i="49"/>
  <c r="F89" i="49"/>
  <c r="D13" i="49"/>
  <c r="C13" i="49" s="1"/>
  <c r="D22" i="49"/>
  <c r="C22" i="49" s="1"/>
  <c r="D60" i="49"/>
  <c r="C60" i="49" s="1"/>
  <c r="D67" i="49"/>
  <c r="C67" i="49" s="1"/>
  <c r="C54" i="49" l="1"/>
  <c r="E12" i="49"/>
  <c r="E59" i="49"/>
  <c r="C96" i="49"/>
  <c r="C95" i="49"/>
  <c r="D59" i="49"/>
  <c r="C59" i="49" s="1"/>
  <c r="F113" i="49"/>
  <c r="F94" i="49"/>
  <c r="E89" i="49"/>
  <c r="D12" i="49"/>
  <c r="D113" i="49" s="1"/>
  <c r="C89" i="49" l="1"/>
  <c r="E94" i="49"/>
  <c r="E113" i="49" s="1"/>
  <c r="D94" i="49"/>
  <c r="C12" i="49"/>
  <c r="C94" i="49" l="1"/>
  <c r="C113" i="49"/>
  <c r="E36" i="45"/>
  <c r="J46" i="45" l="1"/>
  <c r="E46" i="45"/>
  <c r="R46" i="45" s="1"/>
  <c r="J45" i="45"/>
  <c r="E45" i="45"/>
  <c r="J44" i="45"/>
  <c r="E44" i="45"/>
  <c r="R44" i="45" l="1"/>
  <c r="R45" i="45"/>
  <c r="I49" i="48"/>
  <c r="I48" i="48" s="1"/>
  <c r="I45" i="48" s="1"/>
  <c r="I44" i="48" s="1"/>
  <c r="I39" i="48"/>
  <c r="I38" i="48" s="1"/>
  <c r="I34" i="48"/>
  <c r="I33" i="48" s="1"/>
  <c r="I21" i="48"/>
  <c r="I20" i="48" s="1"/>
  <c r="I14" i="48"/>
  <c r="I13" i="48" s="1"/>
  <c r="I51" i="48" l="1"/>
  <c r="F93" i="45" l="1"/>
  <c r="G93" i="45"/>
  <c r="H93" i="45"/>
  <c r="I93" i="45"/>
  <c r="K93" i="45"/>
  <c r="L93" i="45"/>
  <c r="M93" i="45"/>
  <c r="N93" i="45"/>
  <c r="O93" i="45"/>
  <c r="P93" i="45"/>
  <c r="Q93" i="45"/>
  <c r="J94" i="45"/>
  <c r="E94" i="45"/>
  <c r="R94" i="45" l="1"/>
  <c r="G39" i="46"/>
  <c r="G40" i="46"/>
  <c r="G41" i="46"/>
  <c r="G42" i="46"/>
  <c r="G43" i="46"/>
  <c r="G44" i="46"/>
  <c r="G45" i="46"/>
  <c r="G46" i="46"/>
  <c r="G47" i="46"/>
  <c r="G48" i="46"/>
  <c r="G49" i="46"/>
  <c r="G50" i="46"/>
  <c r="G51" i="46"/>
  <c r="G53" i="46"/>
  <c r="G22" i="46" l="1"/>
  <c r="E26" i="45" l="1"/>
  <c r="E25" i="45"/>
  <c r="E24" i="45"/>
  <c r="E23" i="45"/>
  <c r="E22" i="45"/>
  <c r="E21" i="45"/>
  <c r="E20" i="45"/>
  <c r="E19" i="45"/>
  <c r="E18" i="45"/>
  <c r="J18" i="45"/>
  <c r="R18" i="45" l="1"/>
  <c r="E105" i="45"/>
  <c r="E106" i="45"/>
  <c r="E107" i="45"/>
  <c r="E108" i="45"/>
  <c r="E109" i="45"/>
  <c r="E110" i="45"/>
  <c r="E111" i="45"/>
  <c r="E112" i="45"/>
  <c r="E113" i="45"/>
  <c r="G98" i="46"/>
  <c r="G99" i="46"/>
  <c r="J112" i="45"/>
  <c r="J105" i="45"/>
  <c r="J106" i="45"/>
  <c r="J107" i="45"/>
  <c r="J108" i="45"/>
  <c r="J109" i="45"/>
  <c r="R112" i="45" l="1"/>
  <c r="R108" i="45"/>
  <c r="J27" i="45" l="1"/>
  <c r="J28" i="45"/>
  <c r="J26" i="45"/>
  <c r="E27" i="45"/>
  <c r="E28" i="45"/>
  <c r="R27" i="45" l="1"/>
  <c r="R28" i="45"/>
  <c r="G54" i="46"/>
  <c r="G77" i="46" l="1"/>
  <c r="J96" i="45"/>
  <c r="J97" i="45"/>
  <c r="E96" i="45"/>
  <c r="R96" i="45" s="1"/>
  <c r="E97" i="45"/>
  <c r="R97" i="45" l="1"/>
  <c r="J104" i="45"/>
  <c r="J103" i="45"/>
  <c r="J102" i="45"/>
  <c r="J101" i="45"/>
  <c r="J100" i="45"/>
  <c r="J99" i="45"/>
  <c r="J98" i="45"/>
  <c r="J95" i="45"/>
  <c r="J110" i="45"/>
  <c r="J111" i="45"/>
  <c r="J83" i="45" l="1"/>
  <c r="J84" i="45"/>
  <c r="J85" i="45"/>
  <c r="J86" i="45"/>
  <c r="J87" i="45"/>
  <c r="J88" i="45"/>
  <c r="J89" i="45"/>
  <c r="J90" i="45"/>
  <c r="J91" i="45"/>
  <c r="G72" i="46" l="1"/>
  <c r="G14" i="45"/>
  <c r="H14" i="45"/>
  <c r="I14" i="45"/>
  <c r="K14" i="45"/>
  <c r="L14" i="45"/>
  <c r="M14" i="45"/>
  <c r="N14" i="45"/>
  <c r="O14" i="45"/>
  <c r="G52" i="46" l="1"/>
  <c r="H59" i="46" l="1"/>
  <c r="I59" i="46"/>
  <c r="J59" i="46"/>
  <c r="E84" i="45"/>
  <c r="E85" i="45"/>
  <c r="E86" i="45"/>
  <c r="E87" i="45"/>
  <c r="E88" i="45"/>
  <c r="R88" i="45" s="1"/>
  <c r="E89" i="45"/>
  <c r="E90" i="45"/>
  <c r="E91" i="45"/>
  <c r="R91" i="45" s="1"/>
  <c r="F77" i="45"/>
  <c r="G77" i="45"/>
  <c r="H77" i="45"/>
  <c r="I77" i="45"/>
  <c r="K77" i="45"/>
  <c r="L77" i="45"/>
  <c r="M77" i="45"/>
  <c r="N77" i="45"/>
  <c r="O77" i="45"/>
  <c r="P77" i="45"/>
  <c r="Q77" i="45"/>
  <c r="F30" i="45" l="1"/>
  <c r="G30" i="45"/>
  <c r="H30" i="45"/>
  <c r="K30" i="45"/>
  <c r="L30" i="45"/>
  <c r="M30" i="45"/>
  <c r="N30" i="45"/>
  <c r="O30" i="45"/>
  <c r="P30" i="45"/>
  <c r="Q30" i="45"/>
  <c r="J48" i="45"/>
  <c r="R48" i="45" s="1"/>
  <c r="G81" i="46" l="1"/>
  <c r="S93" i="45" l="1"/>
  <c r="T93" i="45"/>
  <c r="U93" i="45"/>
  <c r="V93" i="45"/>
  <c r="R105" i="45"/>
  <c r="E98" i="45"/>
  <c r="E99" i="45"/>
  <c r="R99" i="45" s="1"/>
  <c r="J23" i="45" l="1"/>
  <c r="R23" i="45" s="1"/>
  <c r="J24" i="45"/>
  <c r="R24" i="45" s="1"/>
  <c r="J25" i="45"/>
  <c r="H74" i="46" l="1"/>
  <c r="I74" i="46"/>
  <c r="J74" i="46"/>
  <c r="G79" i="46"/>
  <c r="G80" i="46"/>
  <c r="G78" i="46" l="1"/>
  <c r="G76" i="46"/>
  <c r="G75" i="46"/>
  <c r="G106" i="46" l="1"/>
  <c r="G105" i="46"/>
  <c r="G104" i="46"/>
  <c r="J103" i="46"/>
  <c r="J102" i="46" s="1"/>
  <c r="I103" i="46"/>
  <c r="I102" i="46" s="1"/>
  <c r="H103" i="46"/>
  <c r="H102" i="46" s="1"/>
  <c r="G101" i="46"/>
  <c r="G100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J73" i="46"/>
  <c r="I73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J58" i="46"/>
  <c r="I58" i="46"/>
  <c r="H58" i="46"/>
  <c r="G57" i="46"/>
  <c r="G56" i="46"/>
  <c r="G55" i="46"/>
  <c r="J38" i="46"/>
  <c r="J37" i="46" s="1"/>
  <c r="I38" i="46"/>
  <c r="I37" i="46" s="1"/>
  <c r="H38" i="46"/>
  <c r="H37" i="46" s="1"/>
  <c r="G36" i="46"/>
  <c r="G35" i="46"/>
  <c r="G34" i="46"/>
  <c r="J33" i="46"/>
  <c r="J32" i="46" s="1"/>
  <c r="I33" i="46"/>
  <c r="I32" i="46" s="1"/>
  <c r="H33" i="46"/>
  <c r="G31" i="46"/>
  <c r="G30" i="46"/>
  <c r="G29" i="46"/>
  <c r="G28" i="46"/>
  <c r="G27" i="46"/>
  <c r="G26" i="46"/>
  <c r="G25" i="46"/>
  <c r="G24" i="46"/>
  <c r="G23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38" i="45"/>
  <c r="R137" i="45"/>
  <c r="R146" i="45" s="1"/>
  <c r="Q137" i="45"/>
  <c r="Q146" i="45" s="1"/>
  <c r="P137" i="45"/>
  <c r="P146" i="45" s="1"/>
  <c r="O137" i="45"/>
  <c r="O146" i="45" s="1"/>
  <c r="N137" i="45"/>
  <c r="N146" i="45" s="1"/>
  <c r="M137" i="45"/>
  <c r="M146" i="45" s="1"/>
  <c r="L137" i="45"/>
  <c r="L146" i="45" s="1"/>
  <c r="K137" i="45"/>
  <c r="J137" i="45"/>
  <c r="J146" i="45" s="1"/>
  <c r="I137" i="45"/>
  <c r="I146" i="45" s="1"/>
  <c r="H137" i="45"/>
  <c r="H146" i="45" s="1"/>
  <c r="G137" i="45"/>
  <c r="G146" i="45" s="1"/>
  <c r="F137" i="45"/>
  <c r="F146" i="45" s="1"/>
  <c r="E137" i="45"/>
  <c r="J129" i="45"/>
  <c r="E129" i="45"/>
  <c r="J128" i="45"/>
  <c r="R128" i="45" s="1"/>
  <c r="J127" i="45"/>
  <c r="E127" i="45"/>
  <c r="J126" i="45"/>
  <c r="R126" i="45" s="1"/>
  <c r="J125" i="45"/>
  <c r="E125" i="45"/>
  <c r="Q124" i="45"/>
  <c r="Q123" i="45" s="1"/>
  <c r="P124" i="45"/>
  <c r="P123" i="45" s="1"/>
  <c r="O124" i="45"/>
  <c r="O123" i="45" s="1"/>
  <c r="N124" i="45"/>
  <c r="N123" i="45" s="1"/>
  <c r="M124" i="45"/>
  <c r="M123" i="45" s="1"/>
  <c r="L124" i="45"/>
  <c r="L123" i="45" s="1"/>
  <c r="K124" i="45"/>
  <c r="K123" i="45" s="1"/>
  <c r="I124" i="45"/>
  <c r="I123" i="45" s="1"/>
  <c r="H124" i="45"/>
  <c r="H123" i="45" s="1"/>
  <c r="G124" i="45"/>
  <c r="G123" i="45" s="1"/>
  <c r="F124" i="45"/>
  <c r="F123" i="45" s="1"/>
  <c r="J122" i="45"/>
  <c r="J121" i="45" s="1"/>
  <c r="J120" i="45" s="1"/>
  <c r="E122" i="45"/>
  <c r="Q121" i="45"/>
  <c r="Q120" i="45" s="1"/>
  <c r="P121" i="45"/>
  <c r="P120" i="45" s="1"/>
  <c r="O121" i="45"/>
  <c r="O120" i="45" s="1"/>
  <c r="N121" i="45"/>
  <c r="N120" i="45" s="1"/>
  <c r="M121" i="45"/>
  <c r="M120" i="45" s="1"/>
  <c r="L121" i="45"/>
  <c r="L120" i="45" s="1"/>
  <c r="K121" i="45"/>
  <c r="K120" i="45" s="1"/>
  <c r="I121" i="45"/>
  <c r="I120" i="45" s="1"/>
  <c r="H121" i="45"/>
  <c r="H120" i="45" s="1"/>
  <c r="G121" i="45"/>
  <c r="G120" i="45" s="1"/>
  <c r="F121" i="45"/>
  <c r="F120" i="45" s="1"/>
  <c r="J119" i="45"/>
  <c r="E119" i="45"/>
  <c r="J118" i="45"/>
  <c r="E118" i="45"/>
  <c r="J117" i="45"/>
  <c r="E117" i="45"/>
  <c r="Q116" i="45"/>
  <c r="Q115" i="45" s="1"/>
  <c r="P116" i="45"/>
  <c r="P115" i="45" s="1"/>
  <c r="O116" i="45"/>
  <c r="O115" i="45" s="1"/>
  <c r="N116" i="45"/>
  <c r="N115" i="45" s="1"/>
  <c r="M116" i="45"/>
  <c r="M115" i="45" s="1"/>
  <c r="L116" i="45"/>
  <c r="L115" i="45" s="1"/>
  <c r="K116" i="45"/>
  <c r="K115" i="45" s="1"/>
  <c r="I116" i="45"/>
  <c r="I115" i="45" s="1"/>
  <c r="H116" i="45"/>
  <c r="H115" i="45" s="1"/>
  <c r="G116" i="45"/>
  <c r="G115" i="45" s="1"/>
  <c r="F116" i="45"/>
  <c r="F115" i="45" s="1"/>
  <c r="J114" i="45"/>
  <c r="E114" i="45"/>
  <c r="J113" i="45"/>
  <c r="R107" i="45"/>
  <c r="R106" i="45"/>
  <c r="E104" i="45"/>
  <c r="E103" i="45"/>
  <c r="E102" i="45"/>
  <c r="E101" i="45"/>
  <c r="E100" i="45"/>
  <c r="E95" i="45"/>
  <c r="Q92" i="45"/>
  <c r="P92" i="45"/>
  <c r="O92" i="45"/>
  <c r="N92" i="45"/>
  <c r="M92" i="45"/>
  <c r="L92" i="45"/>
  <c r="K92" i="45"/>
  <c r="I92" i="45"/>
  <c r="H92" i="45"/>
  <c r="G92" i="45"/>
  <c r="F92" i="45"/>
  <c r="R90" i="45"/>
  <c r="R89" i="45"/>
  <c r="R87" i="45"/>
  <c r="R86" i="45"/>
  <c r="R85" i="45"/>
  <c r="R84" i="45"/>
  <c r="E83" i="45"/>
  <c r="J82" i="45"/>
  <c r="E82" i="45"/>
  <c r="J81" i="45"/>
  <c r="E81" i="45"/>
  <c r="J80" i="45"/>
  <c r="E80" i="45"/>
  <c r="J79" i="45"/>
  <c r="E79" i="45"/>
  <c r="J78" i="45"/>
  <c r="E78" i="45"/>
  <c r="Q76" i="45"/>
  <c r="P76" i="45"/>
  <c r="O76" i="45"/>
  <c r="N76" i="45"/>
  <c r="M76" i="45"/>
  <c r="L76" i="45"/>
  <c r="K76" i="45"/>
  <c r="I76" i="45"/>
  <c r="H76" i="45"/>
  <c r="G76" i="45"/>
  <c r="F76" i="45"/>
  <c r="E75" i="45"/>
  <c r="R75" i="45" s="1"/>
  <c r="J74" i="45"/>
  <c r="E74" i="45"/>
  <c r="J73" i="45"/>
  <c r="E73" i="45"/>
  <c r="J72" i="45"/>
  <c r="E72" i="45"/>
  <c r="J71" i="45"/>
  <c r="E71" i="45"/>
  <c r="J70" i="45"/>
  <c r="E70" i="45"/>
  <c r="J69" i="45"/>
  <c r="E69" i="45"/>
  <c r="J68" i="45"/>
  <c r="E68" i="45"/>
  <c r="J67" i="45"/>
  <c r="E67" i="45"/>
  <c r="J66" i="45"/>
  <c r="E66" i="45"/>
  <c r="Q65" i="45"/>
  <c r="Q50" i="45" s="1"/>
  <c r="Q49" i="45" s="1"/>
  <c r="J65" i="45"/>
  <c r="E65" i="45"/>
  <c r="J64" i="45"/>
  <c r="E64" i="45"/>
  <c r="J63" i="45"/>
  <c r="E63" i="45"/>
  <c r="J62" i="45"/>
  <c r="E62" i="45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P50" i="45"/>
  <c r="P49" i="45" s="1"/>
  <c r="O50" i="45"/>
  <c r="N50" i="45"/>
  <c r="M50" i="45"/>
  <c r="L50" i="45"/>
  <c r="K50" i="45"/>
  <c r="I50" i="45"/>
  <c r="I49" i="45" s="1"/>
  <c r="H50" i="45"/>
  <c r="H49" i="45" s="1"/>
  <c r="G50" i="45"/>
  <c r="G49" i="45" s="1"/>
  <c r="F50" i="45"/>
  <c r="F49" i="45" s="1"/>
  <c r="J47" i="45"/>
  <c r="E47" i="45"/>
  <c r="E43" i="45"/>
  <c r="R43" i="45" s="1"/>
  <c r="J42" i="45"/>
  <c r="E42" i="45"/>
  <c r="J41" i="45"/>
  <c r="E41" i="45"/>
  <c r="E40" i="45"/>
  <c r="R40" i="45" s="1"/>
  <c r="J39" i="45"/>
  <c r="E39" i="45"/>
  <c r="J38" i="45"/>
  <c r="E38" i="45"/>
  <c r="J37" i="45"/>
  <c r="E37" i="45"/>
  <c r="J36" i="45"/>
  <c r="J35" i="45"/>
  <c r="E35" i="45"/>
  <c r="J34" i="45"/>
  <c r="E34" i="45"/>
  <c r="J33" i="45"/>
  <c r="E33" i="45"/>
  <c r="J32" i="45"/>
  <c r="E32" i="45"/>
  <c r="J31" i="45"/>
  <c r="E31" i="45"/>
  <c r="Q29" i="45"/>
  <c r="P29" i="45"/>
  <c r="O29" i="45"/>
  <c r="N29" i="45"/>
  <c r="M29" i="45"/>
  <c r="L29" i="45"/>
  <c r="K29" i="45"/>
  <c r="H29" i="45"/>
  <c r="G29" i="45"/>
  <c r="F29" i="45"/>
  <c r="R26" i="45"/>
  <c r="R25" i="45"/>
  <c r="J22" i="45"/>
  <c r="R22" i="45" s="1"/>
  <c r="J21" i="45"/>
  <c r="R21" i="45" s="1"/>
  <c r="J20" i="45"/>
  <c r="R20" i="45" s="1"/>
  <c r="J19" i="45"/>
  <c r="R19" i="45" s="1"/>
  <c r="J17" i="45"/>
  <c r="J16" i="45"/>
  <c r="J15" i="45"/>
  <c r="Q14" i="45"/>
  <c r="P14" i="45"/>
  <c r="O13" i="45"/>
  <c r="L13" i="45"/>
  <c r="K13" i="45"/>
  <c r="F14" i="45"/>
  <c r="F13" i="45" s="1"/>
  <c r="F35" i="44"/>
  <c r="E35" i="44"/>
  <c r="D35" i="44"/>
  <c r="F34" i="44"/>
  <c r="E34" i="44"/>
  <c r="C34" i="44" s="1"/>
  <c r="D34" i="44"/>
  <c r="C31" i="44"/>
  <c r="D30" i="44"/>
  <c r="D29" i="44" s="1"/>
  <c r="C29" i="44" s="1"/>
  <c r="C30" i="44"/>
  <c r="F29" i="44"/>
  <c r="E29" i="44"/>
  <c r="C28" i="44"/>
  <c r="D27" i="44"/>
  <c r="C27" i="44" s="1"/>
  <c r="F26" i="44"/>
  <c r="F25" i="44" s="1"/>
  <c r="E26" i="44"/>
  <c r="E25" i="44" s="1"/>
  <c r="D26" i="44"/>
  <c r="D25" i="44" s="1"/>
  <c r="C22" i="44"/>
  <c r="C21" i="44"/>
  <c r="F20" i="44"/>
  <c r="E20" i="44"/>
  <c r="D20" i="44"/>
  <c r="C20" i="44" s="1"/>
  <c r="F19" i="44"/>
  <c r="E19" i="44"/>
  <c r="D19" i="44"/>
  <c r="C19" i="44" s="1"/>
  <c r="C18" i="44"/>
  <c r="C17" i="44"/>
  <c r="F16" i="44"/>
  <c r="F15" i="44" s="1"/>
  <c r="F23" i="44" s="1"/>
  <c r="E16" i="44"/>
  <c r="E15" i="44" s="1"/>
  <c r="D16" i="44"/>
  <c r="D15" i="44" s="1"/>
  <c r="E23" i="44" l="1"/>
  <c r="C26" i="44"/>
  <c r="N49" i="45"/>
  <c r="N130" i="45"/>
  <c r="O49" i="45"/>
  <c r="O130" i="45"/>
  <c r="L49" i="45"/>
  <c r="L130" i="45"/>
  <c r="M49" i="45"/>
  <c r="M130" i="45"/>
  <c r="K49" i="45"/>
  <c r="K130" i="45"/>
  <c r="J93" i="45"/>
  <c r="J92" i="45" s="1"/>
  <c r="E93" i="45"/>
  <c r="R35" i="45"/>
  <c r="R118" i="45"/>
  <c r="R47" i="45"/>
  <c r="J14" i="45"/>
  <c r="J13" i="45" s="1"/>
  <c r="L33" i="46"/>
  <c r="R117" i="45"/>
  <c r="R80" i="45"/>
  <c r="R15" i="45"/>
  <c r="J77" i="45"/>
  <c r="J76" i="45" s="1"/>
  <c r="E77" i="45"/>
  <c r="J30" i="45"/>
  <c r="J29" i="45" s="1"/>
  <c r="R67" i="45"/>
  <c r="G59" i="46"/>
  <c r="E30" i="45"/>
  <c r="E29" i="45" s="1"/>
  <c r="R61" i="45"/>
  <c r="R52" i="45"/>
  <c r="R64" i="45"/>
  <c r="R102" i="45"/>
  <c r="G74" i="46"/>
  <c r="L38" i="46"/>
  <c r="R34" i="45"/>
  <c r="R38" i="45"/>
  <c r="R103" i="45"/>
  <c r="R70" i="45"/>
  <c r="R109" i="45"/>
  <c r="R79" i="45"/>
  <c r="R33" i="45"/>
  <c r="R81" i="45"/>
  <c r="R17" i="45"/>
  <c r="R59" i="45"/>
  <c r="R114" i="45"/>
  <c r="R53" i="45"/>
  <c r="R72" i="45"/>
  <c r="R82" i="45"/>
  <c r="R54" i="45"/>
  <c r="R58" i="45"/>
  <c r="R69" i="45"/>
  <c r="R73" i="45"/>
  <c r="R122" i="45"/>
  <c r="R16" i="45"/>
  <c r="R66" i="45"/>
  <c r="R55" i="45"/>
  <c r="R63" i="45"/>
  <c r="Q130" i="45"/>
  <c r="R74" i="45"/>
  <c r="R71" i="45"/>
  <c r="R83" i="45"/>
  <c r="R100" i="45"/>
  <c r="G103" i="46"/>
  <c r="G102" i="46" s="1"/>
  <c r="H130" i="45"/>
  <c r="G58" i="46"/>
  <c r="L59" i="46"/>
  <c r="L15" i="46"/>
  <c r="G33" i="46"/>
  <c r="G32" i="46" s="1"/>
  <c r="H32" i="46"/>
  <c r="F33" i="44"/>
  <c r="F32" i="44" s="1"/>
  <c r="F36" i="44" s="1"/>
  <c r="E33" i="44"/>
  <c r="E32" i="44" s="1"/>
  <c r="E36" i="44" s="1"/>
  <c r="C35" i="44"/>
  <c r="D33" i="44"/>
  <c r="D32" i="44" s="1"/>
  <c r="C16" i="44"/>
  <c r="E116" i="45"/>
  <c r="E115" i="45" s="1"/>
  <c r="J116" i="45"/>
  <c r="J115" i="45" s="1"/>
  <c r="L74" i="46"/>
  <c r="G15" i="46"/>
  <c r="G14" i="46" s="1"/>
  <c r="G38" i="46"/>
  <c r="G37" i="46" s="1"/>
  <c r="R95" i="45"/>
  <c r="H107" i="46"/>
  <c r="I107" i="46"/>
  <c r="R111" i="45"/>
  <c r="R51" i="45"/>
  <c r="R62" i="45"/>
  <c r="R68" i="45"/>
  <c r="R56" i="45"/>
  <c r="R60" i="45"/>
  <c r="J50" i="45"/>
  <c r="J49" i="45" s="1"/>
  <c r="R57" i="45"/>
  <c r="R78" i="45"/>
  <c r="R42" i="45"/>
  <c r="R65" i="45"/>
  <c r="E139" i="45"/>
  <c r="G130" i="45"/>
  <c r="P130" i="45"/>
  <c r="R39" i="45"/>
  <c r="R41" i="45"/>
  <c r="R101" i="45"/>
  <c r="R110" i="45"/>
  <c r="R98" i="45"/>
  <c r="E92" i="45"/>
  <c r="R113" i="45"/>
  <c r="R36" i="45"/>
  <c r="R37" i="45"/>
  <c r="R32" i="45"/>
  <c r="P13" i="45"/>
  <c r="G13" i="45"/>
  <c r="H13" i="45"/>
  <c r="M13" i="45"/>
  <c r="E14" i="45"/>
  <c r="E13" i="45" s="1"/>
  <c r="N13" i="45"/>
  <c r="R125" i="45"/>
  <c r="J124" i="45"/>
  <c r="J123" i="45" s="1"/>
  <c r="R127" i="45"/>
  <c r="E124" i="45"/>
  <c r="E123" i="45" s="1"/>
  <c r="R129" i="45"/>
  <c r="L103" i="46"/>
  <c r="H73" i="46"/>
  <c r="G73" i="46" s="1"/>
  <c r="J107" i="46"/>
  <c r="I13" i="45"/>
  <c r="Q13" i="45"/>
  <c r="R31" i="45"/>
  <c r="E50" i="45"/>
  <c r="R119" i="45"/>
  <c r="E121" i="45"/>
  <c r="R121" i="45" s="1"/>
  <c r="R104" i="45"/>
  <c r="F130" i="45"/>
  <c r="C15" i="44"/>
  <c r="C23" i="44" s="1"/>
  <c r="D23" i="44"/>
  <c r="C25" i="44"/>
  <c r="R93" i="45" l="1"/>
  <c r="R116" i="45"/>
  <c r="I36" i="44"/>
  <c r="R77" i="45"/>
  <c r="R76" i="45" s="1"/>
  <c r="R30" i="45"/>
  <c r="R29" i="45" s="1"/>
  <c r="R124" i="45"/>
  <c r="R123" i="45" s="1"/>
  <c r="C32" i="44"/>
  <c r="C36" i="44" s="1"/>
  <c r="D36" i="44"/>
  <c r="C33" i="44"/>
  <c r="R14" i="45"/>
  <c r="R13" i="45" s="1"/>
  <c r="R50" i="45"/>
  <c r="R49" i="45" s="1"/>
  <c r="T77" i="45"/>
  <c r="T116" i="45"/>
  <c r="T115" i="45"/>
  <c r="R115" i="45"/>
  <c r="G107" i="46"/>
  <c r="L107" i="46"/>
  <c r="L108" i="46"/>
  <c r="R92" i="45"/>
  <c r="E76" i="45"/>
  <c r="T76" i="45" s="1"/>
  <c r="T30" i="45"/>
  <c r="T29" i="45"/>
  <c r="T14" i="45"/>
  <c r="J130" i="45"/>
  <c r="T13" i="45"/>
  <c r="T92" i="45"/>
  <c r="T121" i="45"/>
  <c r="E120" i="45"/>
  <c r="T50" i="45"/>
  <c r="E49" i="45"/>
  <c r="T49" i="45" s="1"/>
  <c r="E130" i="45"/>
  <c r="T133" i="45" l="1"/>
  <c r="U133" i="45"/>
  <c r="R130" i="45"/>
  <c r="U130" i="45"/>
  <c r="T130" i="45"/>
  <c r="T120" i="45"/>
  <c r="R120" i="45"/>
  <c r="I30" i="45" l="1"/>
  <c r="I29" i="45" s="1"/>
  <c r="I130" i="45" l="1"/>
</calcChain>
</file>

<file path=xl/sharedStrings.xml><?xml version="1.0" encoding="utf-8"?>
<sst xmlns="http://schemas.openxmlformats.org/spreadsheetml/2006/main" count="1253" uniqueCount="595">
  <si>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</si>
  <si>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</si>
  <si>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</si>
  <si>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</si>
  <si>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</si>
  <si>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</si>
  <si>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</si>
  <si>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</si>
  <si>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</si>
  <si>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</si>
  <si>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</si>
  <si>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</si>
  <si>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</si>
  <si>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</si>
  <si>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</si>
  <si>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</si>
  <si>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</si>
  <si>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</si>
  <si>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</si>
  <si>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</si>
  <si>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</si>
  <si>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</si>
  <si>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</si>
  <si>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</si>
  <si>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</si>
  <si>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</si>
  <si>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</si>
  <si>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</si>
  <si>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</si>
  <si>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</si>
  <si>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</si>
  <si>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</si>
  <si>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</si>
  <si>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</si>
  <si>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</si>
  <si>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</si>
  <si>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</si>
  <si>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</si>
  <si>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</si>
  <si>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</si>
  <si>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</si>
  <si>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</si>
  <si>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</si>
  <si>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</si>
  <si>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</si>
  <si>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</si>
  <si>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</si>
  <si>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</si>
  <si>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</si>
  <si>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</si>
  <si>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</si>
  <si>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</si>
  <si>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</si>
  <si>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</si>
  <si>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</si>
  <si>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</si>
  <si>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</si>
  <si>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</si>
  <si>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</si>
  <si>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</si>
  <si>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</si>
  <si>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</si>
  <si>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</si>
  <si>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</si>
  <si>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</si>
  <si>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</si>
  <si>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</si>
  <si>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</si>
  <si>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</si>
  <si>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</si>
  <si>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</si>
  <si>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</si>
  <si>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</si>
  <si>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</si>
  <si>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</si>
  <si>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</si>
  <si>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</si>
  <si>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</si>
  <si>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</si>
  <si>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</si>
  <si>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</si>
  <si>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</si>
  <si>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</si>
  <si>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</si>
  <si>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</si>
  <si>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</si>
  <si>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</si>
  <si>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</si>
  <si>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</si>
  <si>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</si>
  <si>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</si>
  <si>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</si>
  <si>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</si>
  <si>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</si>
  <si>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</si>
  <si>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</si>
  <si>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</si>
  <si>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</si>
  <si>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</si>
  <si>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</si>
  <si>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</si>
  <si>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</si>
  <si>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</si>
  <si>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</si>
  <si>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</si>
  <si>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</si>
  <si>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</si>
  <si>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</si>
  <si>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</si>
  <si>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</si>
  <si>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</si>
  <si>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</si>
  <si>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</si>
  <si>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</si>
  <si>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</si>
  <si>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</si>
  <si>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</si>
  <si>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</si>
  <si>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</si>
  <si>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</si>
  <si>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</si>
  <si>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</si>
  <si>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</si>
  <si>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</si>
  <si>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</si>
  <si>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</si>
  <si>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</si>
  <si>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</si>
  <si>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</si>
  <si>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</si>
  <si>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</si>
  <si>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</si>
  <si>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</si>
  <si>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</si>
  <si>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</si>
  <si>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</si>
  <si>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</si>
  <si>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</si>
  <si>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</si>
  <si>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</si>
  <si>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</si>
  <si>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</si>
  <si>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</si>
  <si>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</si>
  <si>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</si>
  <si>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</si>
  <si>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</si>
  <si>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</si>
  <si>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</si>
  <si>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</si>
  <si>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</si>
  <si>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</si>
  <si>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</si>
  <si>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</si>
  <si>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</si>
  <si>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</si>
  <si>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</si>
  <si>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</si>
  <si>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</si>
  <si>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</si>
  <si>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</si>
  <si>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</si>
  <si>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</si>
  <si>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</si>
  <si>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</si>
  <si>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</si>
  <si>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</si>
  <si>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</si>
  <si>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</si>
  <si>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</si>
  <si>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</si>
  <si>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</si>
  <si>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</si>
  <si>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</si>
  <si>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</si>
  <si>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</si>
  <si>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</si>
  <si>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</si>
  <si>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Розроблення схем планування та забудови територій (містобудівної документації)</t>
  </si>
  <si>
    <t>7350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</si>
  <si>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</si>
  <si>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</si>
  <si>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</si>
  <si>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</si>
  <si>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</si>
  <si>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</si>
  <si>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</si>
  <si>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</si>
  <si>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</si>
  <si>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</si>
  <si>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</si>
  <si>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</si>
  <si>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</si>
  <si>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</si>
  <si>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</si>
  <si>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</si>
  <si>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</si>
  <si>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</si>
  <si>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</si>
  <si>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</si>
  <si>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</si>
  <si>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</si>
  <si>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</si>
  <si>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</si>
  <si>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</si>
  <si>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</si>
  <si>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</si>
  <si>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</si>
  <si>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</si>
  <si>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</si>
  <si>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</si>
  <si>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</si>
  <si>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</si>
  <si>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</si>
  <si>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</si>
  <si>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</si>
  <si>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</si>
  <si>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</si>
  <si>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</si>
  <si>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</si>
  <si>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</si>
  <si>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</si>
  <si>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</si>
  <si>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</si>
  <si>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</si>
  <si>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</si>
  <si>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</si>
  <si>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</si>
  <si>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</si>
  <si>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</si>
  <si>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</si>
  <si>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</si>
  <si>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</si>
  <si>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</si>
  <si>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</si>
  <si>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</si>
  <si>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</si>
  <si>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</si>
  <si>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</si>
  <si>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</si>
  <si>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</si>
  <si>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</si>
  <si>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</si>
  <si>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</si>
  <si>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</si>
  <si>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</si>
  <si>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</si>
  <si>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</si>
  <si>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</si>
  <si>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</si>
  <si>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</si>
  <si>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</si>
  <si>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</si>
  <si>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</si>
  <si>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</si>
  <si>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</si>
  <si>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</si>
  <si>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</si>
  <si>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</si>
  <si>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</si>
  <si>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</si>
  <si>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</si>
  <si>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</si>
  <si>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</si>
  <si>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</si>
  <si>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</si>
  <si>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</si>
  <si>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</si>
  <si>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</si>
  <si>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</si>
  <si>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</si>
  <si>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</si>
  <si>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</si>
  <si>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</si>
  <si>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</si>
  <si>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</si>
  <si>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</si>
  <si>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</si>
  <si>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</si>
  <si>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</si>
  <si>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</si>
  <si>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</si>
  <si>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</si>
  <si>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</si>
  <si>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</si>
  <si>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</si>
  <si>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</si>
  <si>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</si>
  <si>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</si>
  <si>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</si>
  <si>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</si>
  <si>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</si>
  <si>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</si>
  <si>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</si>
  <si>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</si>
  <si>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</si>
  <si>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</si>
  <si>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</si>
  <si>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</si>
  <si>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</si>
  <si>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</si>
  <si>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</si>
  <si>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</si>
  <si>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</si>
  <si>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</si>
  <si>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</si>
  <si>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</si>
  <si>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</si>
  <si>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</si>
  <si>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</si>
  <si>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</si>
  <si>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</si>
  <si>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</si>
  <si>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</si>
  <si>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</si>
  <si>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</si>
  <si>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</si>
  <si>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</si>
  <si>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</si>
  <si>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</si>
  <si>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</si>
  <si>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</si>
  <si>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</si>
  <si>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</si>
  <si>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</si>
  <si>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</si>
  <si>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</si>
  <si>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</si>
  <si>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</si>
  <si>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</si>
  <si>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</si>
  <si>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</si>
  <si>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</si>
  <si>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</si>
  <si>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</si>
  <si>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</si>
  <si>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</si>
  <si>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</si>
  <si>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</si>
  <si>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</si>
  <si>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</si>
  <si>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</si>
  <si>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</si>
  <si>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</si>
  <si>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</si>
  <si>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</si>
  <si>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</si>
  <si>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</si>
  <si>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</si>
  <si>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</si>
  <si>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</si>
  <si>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</si>
  <si>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</si>
  <si>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</si>
  <si>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</si>
  <si>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</si>
  <si>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</si>
  <si>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</si>
  <si>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</si>
  <si>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</si>
  <si>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</si>
  <si>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</si>
  <si>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</si>
  <si>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</si>
  <si>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</si>
  <si>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</si>
  <si>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</si>
  <si>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</si>
  <si>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</si>
  <si>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</si>
  <si>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</si>
  <si>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</si>
  <si>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</si>
  <si>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</si>
  <si>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</si>
  <si>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</si>
  <si>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</si>
  <si>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</si>
  <si>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</si>
  <si>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</si>
  <si>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</si>
  <si>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</si>
  <si>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</si>
  <si>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</si>
  <si>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</si>
  <si>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</si>
  <si>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</si>
  <si>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</si>
  <si>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1753200000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</si>
  <si>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</si>
  <si>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</si>
  <si>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</si>
  <si>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</si>
  <si>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</si>
  <si>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</si>
  <si>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</si>
  <si>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</si>
  <si>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</si>
  <si>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</si>
  <si>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</si>
  <si>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</si>
  <si>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</si>
  <si>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</si>
  <si>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</si>
  <si>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</si>
  <si>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</si>
  <si>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</si>
  <si>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</si>
  <si>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</si>
  <si>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</si>
  <si>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</si>
  <si>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</si>
  <si>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</si>
  <si>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</si>
  <si>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</si>
  <si>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</si>
  <si>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</si>
  <si>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</si>
  <si>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</si>
  <si>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</si>
  <si>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</si>
  <si>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</si>
  <si>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</si>
  <si>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</si>
  <si>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</si>
  <si>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</si>
  <si>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</si>
  <si>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0619770</t>
  </si>
  <si>
    <t>1018340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</si>
  <si>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</si>
  <si>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</si>
  <si>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1212010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</si>
  <si>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</si>
  <si>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</si>
  <si>
    <t>1213124</t>
  </si>
  <si>
    <t>0217130</t>
  </si>
  <si>
    <t>7130</t>
  </si>
  <si>
    <t>Здійснення заходів із землеустрою</t>
  </si>
  <si>
    <t>0421</t>
  </si>
  <si>
    <t>1217322</t>
  </si>
  <si>
    <t>Будівництво  медичних установ та закладів</t>
  </si>
  <si>
    <t>732</t>
  </si>
  <si>
    <t>1217330</t>
  </si>
  <si>
    <t>7330</t>
  </si>
  <si>
    <t>Будівництво інших об'єктів комунальної власності</t>
  </si>
  <si>
    <t>1217640</t>
  </si>
  <si>
    <t xml:space="preserve">Програма розвитку земельних відносин Вараської міської  територіальної громади на 2022-2026 роки </t>
  </si>
  <si>
    <t>Рішення міської ради від 22.12.2021 №1179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</si>
  <si>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</si>
  <si>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</si>
  <si>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Субвенції з місцевих бюджетів іншим місцевим бюджетам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</si>
  <si>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</si>
  <si>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</si>
  <si>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</si>
  <si>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</si>
  <si>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х</t>
  </si>
  <si>
    <t>/гривень/</t>
  </si>
  <si>
    <t>Найменування інвестиційного проекту</t>
  </si>
  <si>
    <t xml:space="preserve">Загальний період реалізації проекту, (рік початку і завершення) 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</si>
  <si>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</si>
  <si>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</si>
  <si>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бюджетуу 2023 році, гривень</t>
  </si>
  <si>
    <t>Очікуваний рівень готовності проекту на кінець 2023 року</t>
  </si>
  <si>
    <t>Реконструкція системи водовідведення (з влаштуванням локальних очисних споруд) Більськовільського ліцею, за адресою: вул. Шкільна, 14, с. Більська Воля, Вараського району, Рівненської області (в тому числі виготовлення проектної документації)</t>
  </si>
  <si>
    <t>Будівництво водопровідної мережі Собіщицького ліцею, за адресою: вул.Леоніда Коляди 2, село Собіщиці, Вараського району, Рівненської області (виготовлення проектної документації)</t>
  </si>
  <si>
    <t>7322</t>
  </si>
  <si>
    <t>Реконструкція громадського будинку з господарськими будівлями та спорудами БУДІВЛЯ ЛІКУВАЛЬНО-ПРОФІЛАКТИЧНОГО ТА ОЗДОРОВЧОГО ЗАКЛАДУ за адресою: мікрорайон Перемоги, будинок 23/1, місто Вараш, Вараського району, Рівненської області (виготовлення проектної документації)</t>
  </si>
  <si>
    <t>Реконструкція приймального відділення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 (виготовлення проектної документації)</t>
  </si>
  <si>
    <t>0617321</t>
  </si>
  <si>
    <t>Будівництво освітніх установ та закладів</t>
  </si>
  <si>
    <t>Капітальний ремонт (влаштування пандуса та ремонт приміщень басейну) будівлі Дошкільного навчального закладу (ясла-садок) №4 комбінованого типу Вараської міської ради Рівненської області за адресою: Рівненська область, м.Вараш, м-р. Будівельників, 54</t>
  </si>
  <si>
    <t>0611020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</si>
  <si>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</si>
  <si>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</si>
  <si>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</si>
  <si>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</si>
  <si>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</si>
  <si>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</si>
  <si>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</si>
  <si>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Будівництво протирадіаційного укриття дошкільного навчального закладу (ясла-садок) №6 за адресою: мікрорайон Перемоги, 20, місто Вараш, Вараського району, Рівненської області (виготовлення проектної документації)</t>
  </si>
  <si>
    <t>0611271</t>
  </si>
  <si>
    <t>0611272</t>
  </si>
  <si>
    <t>1272</t>
  </si>
  <si>
    <t>1271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</si>
  <si>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</si>
  <si>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</si>
  <si>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</si>
  <si>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</si>
  <si>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</si>
  <si>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 xml:space="preserve">                                         Додаток  1</t>
  </si>
  <si>
    <t xml:space="preserve">       до рішення Вараської міської ради</t>
  </si>
  <si>
    <t xml:space="preserve">         _____________2023 року №_____</t>
  </si>
  <si>
    <t>Зміни до доходів бюджету Вараської міської територіальної громади на 2023 рік</t>
  </si>
  <si>
    <t>Код</t>
  </si>
  <si>
    <t>Найменування згідно з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</si>
  <si>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</si>
  <si>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</si>
  <si>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</si>
  <si>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</si>
  <si>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</si>
  <si>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</si>
  <si>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</si>
  <si>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</si>
  <si>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</si>
  <si>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</si>
  <si>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</si>
  <si>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</si>
  <si>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 xml:space="preserve">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</si>
  <si>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</si>
  <si>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</si>
  <si>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</si>
  <si>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</si>
  <si>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</si>
  <si>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</si>
  <si>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</si>
  <si>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</si>
  <si>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</si>
  <si>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</si>
  <si>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</si>
  <si>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Місцеві податки та збори, що сплачуються (перераховуються) згідно з Податковим кодексом України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</si>
  <si>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</si>
  <si>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</si>
  <si>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</si>
  <si>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</si>
  <si>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</si>
  <si>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</si>
  <si>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</si>
  <si>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</si>
  <si>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</si>
  <si>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</si>
  <si>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</si>
  <si>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</si>
  <si>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</si>
  <si>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</si>
  <si>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</si>
  <si>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</si>
  <si>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</si>
  <si>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</si>
  <si>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 xml:space="preserve">Інші податки та збори                                  </t>
  </si>
  <si>
    <t xml:space="preserve">Екологічний податок                                   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</si>
  <si>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</si>
  <si>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</si>
  <si>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</si>
  <si>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</si>
  <si>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</si>
  <si>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</si>
  <si>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</si>
  <si>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</si>
  <si>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</si>
  <si>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</si>
  <si>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</si>
  <si>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</si>
  <si>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</si>
  <si>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</si>
  <si>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</si>
  <si>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</si>
  <si>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</si>
  <si>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</si>
  <si>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</si>
  <si>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</si>
  <si>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</si>
  <si>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</si>
  <si>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</si>
  <si>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</si>
  <si>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</si>
  <si>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</si>
  <si>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</si>
  <si>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</si>
  <si>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</si>
  <si>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</si>
  <si>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</si>
  <si>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</si>
  <si>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</si>
  <si>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</si>
  <si>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</si>
  <si>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</si>
  <si>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</si>
  <si>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</si>
  <si>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</si>
  <si>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</si>
  <si>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</si>
  <si>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</si>
  <si>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</si>
  <si>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</si>
  <si>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</si>
  <si>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</si>
  <si>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</si>
  <si>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</si>
  <si>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</si>
  <si>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 xml:space="preserve">               Міський голова                                               Олександр МЕНЗУЛ</t>
  </si>
  <si>
    <t>Податок на доходи фізичних осіб у вигляді мінімального податкового зобов'язання, що підлягає сплаті фізичними особами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</si>
  <si>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</si>
  <si>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Будівництво теплової мережі від ТК-27 до вул. Лугова в місті Вараш, Вараського району, Рівненської області (виготовлення проектної документації)</t>
  </si>
  <si>
    <t>Будівництво теплової мережі від ТК-16-1 до провулку Вишневий в місті Вараш, Вараського району, Рівненської області (виготовлення проектної документації)</t>
  </si>
  <si>
    <t>Реконструкція будівлі навчального закладу з облаштуванням захисної споруди цивільного захисту (протирадіаційного укриття) за адресою: мкрн. Перемоги, буд.8 м.Вараш, Вараський район, Рівненська область (коригування проектної документації)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</si>
</sst>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u/>
      <sz val="16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sz val="12"/>
      <color rgb="FFFF0000"/>
      <name val="Helv"/>
      <charset val="204"/>
    </font>
    <font>
      <b/>
      <sz val="13"/>
      <name val="Times New Roman Cyr"/>
      <charset val="204"/>
    </font>
    <font>
      <sz val="14"/>
      <color rgb="FFFF0000"/>
      <name val="Arial Cyr"/>
      <charset val="204"/>
    </font>
    <font>
      <i/>
      <sz val="14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sz val="12"/>
      <name val="Arial Cyr"/>
      <family val="2"/>
      <charset val="204"/>
    </font>
    <font>
      <i/>
      <sz val="10"/>
      <name val="Times New Roman"/>
      <family val="1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3"/>
      <name val="Times New Roman"/>
      <family val="1"/>
    </font>
    <font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4"/>
      <color rgb="FFFF0000"/>
      <name val="Arial Cyr"/>
      <charset val="204"/>
    </font>
    <font>
      <i/>
      <sz val="14"/>
      <color rgb="FFFF0000"/>
      <name val="Times New Roman"/>
      <family val="1"/>
    </font>
    <font>
      <b/>
      <sz val="16"/>
      <name val="Times New Roman CYR"/>
      <family val="1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18"/>
      <color theme="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color theme="0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48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2" fillId="0" borderId="0"/>
  </cellStyleXfs>
  <cellXfs count="583">
    <xf numFmtId="0" fontId="0" fillId="0" borderId="0" xfId="0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 vertical="top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/>
    <xf numFmtId="49" fontId="17" fillId="0" borderId="1" xfId="0" applyNumberFormat="1" applyFont="1" applyBorder="1" applyAlignment="1">
      <alignment horizontal="center" wrapText="1"/>
    </xf>
    <xf numFmtId="0" fontId="27" fillId="0" borderId="0" xfId="3" applyFont="1" applyAlignment="1">
      <alignment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12" fillId="0" borderId="0" xfId="0" applyFont="1"/>
    <xf numFmtId="0" fontId="36" fillId="0" borderId="0" xfId="0" applyFont="1"/>
    <xf numFmtId="3" fontId="15" fillId="0" borderId="1" xfId="0" applyNumberFormat="1" applyFont="1" applyBorder="1" applyAlignment="1">
      <alignment horizontal="center"/>
    </xf>
    <xf numFmtId="3" fontId="4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3" fontId="15" fillId="0" borderId="1" xfId="0" applyNumberFormat="1" applyFont="1" applyBorder="1" applyAlignment="1">
      <alignment horizontal="center" wrapText="1"/>
    </xf>
    <xf numFmtId="0" fontId="15" fillId="0" borderId="0" xfId="0" applyFont="1"/>
    <xf numFmtId="0" fontId="44" fillId="0" borderId="0" xfId="0" applyFont="1"/>
    <xf numFmtId="0" fontId="45" fillId="0" borderId="0" xfId="0" applyFont="1"/>
    <xf numFmtId="3" fontId="38" fillId="0" borderId="0" xfId="0" applyNumberFormat="1" applyFont="1"/>
    <xf numFmtId="3" fontId="10" fillId="0" borderId="0" xfId="0" applyNumberFormat="1" applyFont="1"/>
    <xf numFmtId="49" fontId="0" fillId="0" borderId="0" xfId="0" applyNumberFormat="1" applyAlignment="1" applyProtection="1">
      <alignment vertical="top" wrapText="1"/>
      <protection locked="0"/>
    </xf>
    <xf numFmtId="49" fontId="15" fillId="0" borderId="1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0" fontId="11" fillId="0" borderId="0" xfId="0" applyFont="1"/>
    <xf numFmtId="0" fontId="47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horizontal="center" wrapText="1"/>
    </xf>
    <xf numFmtId="3" fontId="47" fillId="0" borderId="1" xfId="0" applyNumberFormat="1" applyFont="1" applyBorder="1" applyAlignment="1">
      <alignment horizontal="center"/>
    </xf>
    <xf numFmtId="49" fontId="47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51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2" fillId="0" borderId="0" xfId="0" applyFont="1"/>
    <xf numFmtId="0" fontId="46" fillId="0" borderId="0" xfId="0" applyFont="1"/>
    <xf numFmtId="3" fontId="47" fillId="0" borderId="1" xfId="0" applyNumberFormat="1" applyFont="1" applyBorder="1" applyAlignment="1">
      <alignment horizontal="center" wrapText="1"/>
    </xf>
    <xf numFmtId="49" fontId="16" fillId="5" borderId="1" xfId="0" applyNumberFormat="1" applyFont="1" applyFill="1" applyBorder="1" applyAlignment="1">
      <alignment horizontal="center" wrapText="1"/>
    </xf>
    <xf numFmtId="3" fontId="19" fillId="5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49" fontId="29" fillId="0" borderId="0" xfId="0" applyNumberFormat="1" applyFont="1" applyAlignment="1">
      <alignment horizontal="center" vertical="center"/>
    </xf>
    <xf numFmtId="49" fontId="46" fillId="0" borderId="0" xfId="0" applyNumberFormat="1" applyFont="1" applyAlignment="1" applyProtection="1">
      <alignment vertical="top" wrapText="1"/>
      <protection locked="0"/>
    </xf>
    <xf numFmtId="3" fontId="9" fillId="0" borderId="0" xfId="0" applyNumberFormat="1" applyFont="1" applyAlignment="1" applyProtection="1">
      <alignment horizontal="center" vertical="top"/>
      <protection locked="0"/>
    </xf>
    <xf numFmtId="49" fontId="43" fillId="0" borderId="1" xfId="0" applyNumberFormat="1" applyFont="1" applyBorder="1" applyAlignment="1">
      <alignment horizontal="left" wrapText="1"/>
    </xf>
    <xf numFmtId="3" fontId="19" fillId="5" borderId="1" xfId="0" applyNumberFormat="1" applyFont="1" applyFill="1" applyBorder="1" applyAlignment="1">
      <alignment horizontal="center" wrapText="1"/>
    </xf>
    <xf numFmtId="49" fontId="53" fillId="5" borderId="1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/>
    <xf numFmtId="0" fontId="46" fillId="0" borderId="1" xfId="0" applyFont="1" applyBorder="1"/>
    <xf numFmtId="49" fontId="17" fillId="0" borderId="1" xfId="0" applyNumberFormat="1" applyFont="1" applyBorder="1" applyAlignment="1" applyProtection="1">
      <alignment horizontal="left" wrapText="1"/>
      <protection locked="0"/>
    </xf>
    <xf numFmtId="49" fontId="15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Alignment="1">
      <alignment horizontal="center"/>
    </xf>
    <xf numFmtId="0" fontId="56" fillId="0" borderId="0" xfId="0" applyFont="1"/>
    <xf numFmtId="0" fontId="61" fillId="0" borderId="0" xfId="0" applyFont="1"/>
    <xf numFmtId="0" fontId="62" fillId="0" borderId="0" xfId="0" applyFont="1"/>
    <xf numFmtId="0" fontId="6" fillId="0" borderId="0" xfId="0" applyFont="1" applyAlignment="1">
      <alignment horizontal="right"/>
    </xf>
    <xf numFmtId="49" fontId="6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5" fillId="0" borderId="0" xfId="0" applyFont="1"/>
    <xf numFmtId="0" fontId="49" fillId="0" borderId="0" xfId="0" applyFont="1" applyAlignment="1">
      <alignment horizontal="center" vertical="center"/>
    </xf>
    <xf numFmtId="0" fontId="15" fillId="0" borderId="1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6" fillId="0" borderId="0" xfId="0" applyFont="1"/>
    <xf numFmtId="0" fontId="1" fillId="0" borderId="0" xfId="0" applyFont="1"/>
    <xf numFmtId="49" fontId="29" fillId="0" borderId="9" xfId="26" applyNumberFormat="1" applyFont="1" applyBorder="1" applyAlignment="1">
      <alignment horizontal="center" wrapText="1"/>
    </xf>
    <xf numFmtId="1" fontId="2" fillId="0" borderId="0" xfId="26" applyNumberFormat="1" applyAlignment="1">
      <alignment horizontal="center" vertical="top" wrapText="1"/>
    </xf>
    <xf numFmtId="49" fontId="54" fillId="0" borderId="1" xfId="0" applyNumberFormat="1" applyFont="1" applyBorder="1" applyAlignment="1">
      <alignment horizontal="center" wrapText="1"/>
    </xf>
    <xf numFmtId="4" fontId="47" fillId="0" borderId="1" xfId="0" applyNumberFormat="1" applyFont="1" applyBorder="1" applyAlignment="1">
      <alignment horizontal="center"/>
    </xf>
    <xf numFmtId="0" fontId="47" fillId="0" borderId="0" xfId="0" applyFont="1"/>
    <xf numFmtId="4" fontId="67" fillId="0" borderId="0" xfId="0" applyNumberFormat="1" applyFont="1"/>
    <xf numFmtId="49" fontId="59" fillId="0" borderId="1" xfId="0" applyNumberFormat="1" applyFont="1" applyBorder="1" applyAlignment="1" applyProtection="1">
      <alignment horizontal="left" wrapText="1"/>
      <protection locked="0"/>
    </xf>
    <xf numFmtId="0" fontId="59" fillId="0" borderId="0" xfId="0" applyFont="1"/>
    <xf numFmtId="0" fontId="10" fillId="0" borderId="3" xfId="0" applyFont="1" applyBorder="1"/>
    <xf numFmtId="0" fontId="10" fillId="0" borderId="1" xfId="0" applyFont="1" applyBorder="1"/>
    <xf numFmtId="0" fontId="69" fillId="0" borderId="0" xfId="0" applyFont="1"/>
    <xf numFmtId="0" fontId="69" fillId="6" borderId="0" xfId="0" applyFont="1" applyFill="1"/>
    <xf numFmtId="3" fontId="49" fillId="0" borderId="0" xfId="0" applyNumberFormat="1" applyFont="1" applyAlignment="1">
      <alignment horizontal="center"/>
    </xf>
    <xf numFmtId="3" fontId="58" fillId="0" borderId="1" xfId="0" applyNumberFormat="1" applyFont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3" fontId="58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49" fontId="12" fillId="0" borderId="6" xfId="0" applyNumberFormat="1" applyFont="1" applyBorder="1" applyAlignment="1">
      <alignment horizontal="center" wrapText="1"/>
    </xf>
    <xf numFmtId="0" fontId="70" fillId="0" borderId="0" xfId="0" applyFont="1"/>
    <xf numFmtId="49" fontId="16" fillId="5" borderId="1" xfId="0" applyNumberFormat="1" applyFont="1" applyFill="1" applyBorder="1" applyAlignment="1" applyProtection="1">
      <alignment horizontal="left" wrapText="1"/>
      <protection locked="0"/>
    </xf>
    <xf numFmtId="49" fontId="19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/>
    </xf>
    <xf numFmtId="4" fontId="41" fillId="0" borderId="0" xfId="0" applyNumberFormat="1" applyFont="1"/>
    <xf numFmtId="3" fontId="13" fillId="0" borderId="1" xfId="0" applyNumberFormat="1" applyFont="1" applyBorder="1"/>
    <xf numFmtId="49" fontId="15" fillId="0" borderId="3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17" fillId="0" borderId="8" xfId="0" applyNumberFormat="1" applyFont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49" fontId="16" fillId="5" borderId="1" xfId="1" applyNumberFormat="1" applyFont="1" applyFill="1" applyBorder="1" applyAlignment="1" applyProtection="1">
      <alignment horizontal="left" wrapText="1"/>
      <protection locked="0"/>
    </xf>
    <xf numFmtId="3" fontId="53" fillId="5" borderId="1" xfId="0" applyNumberFormat="1" applyFont="1" applyFill="1" applyBorder="1" applyAlignment="1">
      <alignment horizontal="center" wrapText="1"/>
    </xf>
    <xf numFmtId="3" fontId="16" fillId="5" borderId="1" xfId="0" applyNumberFormat="1" applyFont="1" applyFill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49" fontId="43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 applyAlignment="1" applyProtection="1">
      <alignment horizontal="center" wrapText="1"/>
      <protection locked="0"/>
    </xf>
    <xf numFmtId="3" fontId="59" fillId="0" borderId="1" xfId="0" applyNumberFormat="1" applyFont="1" applyBorder="1" applyAlignment="1">
      <alignment horizontal="center" wrapText="1"/>
    </xf>
    <xf numFmtId="3" fontId="72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 applyAlignment="1" applyProtection="1">
      <alignment horizontal="center"/>
      <protection locked="0"/>
    </xf>
    <xf numFmtId="3" fontId="42" fillId="0" borderId="1" xfId="0" applyNumberFormat="1" applyFont="1" applyBorder="1" applyAlignment="1">
      <alignment horizontal="center" wrapText="1"/>
    </xf>
    <xf numFmtId="3" fontId="73" fillId="0" borderId="1" xfId="0" applyNumberFormat="1" applyFont="1" applyBorder="1" applyAlignment="1">
      <alignment horizontal="center" wrapText="1"/>
    </xf>
    <xf numFmtId="3" fontId="33" fillId="0" borderId="1" xfId="0" applyNumberFormat="1" applyFont="1" applyBorder="1" applyAlignment="1">
      <alignment horizontal="center" wrapText="1"/>
    </xf>
    <xf numFmtId="49" fontId="72" fillId="0" borderId="1" xfId="0" applyNumberFormat="1" applyFont="1" applyBorder="1" applyAlignment="1">
      <alignment horizontal="center" wrapText="1"/>
    </xf>
    <xf numFmtId="49" fontId="72" fillId="0" borderId="6" xfId="0" applyNumberFormat="1" applyFont="1" applyBorder="1" applyAlignment="1">
      <alignment horizontal="center" wrapText="1"/>
    </xf>
    <xf numFmtId="49" fontId="73" fillId="0" borderId="1" xfId="0" applyNumberFormat="1" applyFont="1" applyBorder="1" applyAlignment="1" applyProtection="1">
      <alignment horizontal="left" wrapText="1"/>
      <protection locked="0"/>
    </xf>
    <xf numFmtId="3" fontId="74" fillId="0" borderId="1" xfId="0" applyNumberFormat="1" applyFont="1" applyBorder="1" applyAlignment="1">
      <alignment horizontal="center" wrapText="1"/>
    </xf>
    <xf numFmtId="3" fontId="33" fillId="5" borderId="1" xfId="0" applyNumberFormat="1" applyFont="1" applyFill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3" fontId="17" fillId="0" borderId="3" xfId="0" applyNumberFormat="1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49" fontId="73" fillId="0" borderId="1" xfId="0" applyNumberFormat="1" applyFont="1" applyBorder="1" applyAlignment="1">
      <alignment horizontal="left" wrapText="1"/>
    </xf>
    <xf numFmtId="3" fontId="75" fillId="0" borderId="1" xfId="0" applyNumberFormat="1" applyFont="1" applyBorder="1" applyAlignment="1">
      <alignment horizontal="center" wrapText="1"/>
    </xf>
    <xf numFmtId="3" fontId="17" fillId="0" borderId="4" xfId="0" applyNumberFormat="1" applyFont="1" applyBorder="1" applyAlignment="1">
      <alignment horizontal="center" wrapText="1"/>
    </xf>
    <xf numFmtId="3" fontId="43" fillId="0" borderId="4" xfId="0" applyNumberFormat="1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3" fontId="12" fillId="0" borderId="1" xfId="0" applyNumberFormat="1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vertical="top" wrapText="1"/>
    </xf>
    <xf numFmtId="49" fontId="53" fillId="2" borderId="1" xfId="0" applyNumberFormat="1" applyFont="1" applyFill="1" applyBorder="1" applyAlignment="1" applyProtection="1">
      <alignment horizontal="center" wrapText="1"/>
      <protection locked="0"/>
    </xf>
    <xf numFmtId="49" fontId="53" fillId="2" borderId="1" xfId="1" applyNumberFormat="1" applyFont="1" applyFill="1" applyBorder="1" applyAlignment="1" applyProtection="1">
      <alignment horizontal="center" wrapText="1"/>
      <protection locked="0"/>
    </xf>
    <xf numFmtId="0" fontId="15" fillId="0" borderId="1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3" fillId="0" borderId="3" xfId="0" applyFont="1" applyBorder="1" applyAlignment="1">
      <alignment horizontal="center" vertical="center" wrapText="1"/>
    </xf>
    <xf numFmtId="1" fontId="2" fillId="0" borderId="0" xfId="26" applyNumberFormat="1" applyAlignment="1">
      <alignment vertical="top" wrapText="1"/>
    </xf>
    <xf numFmtId="49" fontId="2" fillId="0" borderId="0" xfId="26" applyNumberFormat="1" applyAlignment="1">
      <alignment vertical="top" wrapText="1"/>
    </xf>
    <xf numFmtId="0" fontId="20" fillId="0" borderId="0" xfId="26" applyFont="1"/>
    <xf numFmtId="0" fontId="21" fillId="0" borderId="0" xfId="26" applyFont="1"/>
    <xf numFmtId="0" fontId="15" fillId="0" borderId="0" xfId="26" applyFont="1" applyAlignment="1">
      <alignment horizontal="right"/>
    </xf>
    <xf numFmtId="1" fontId="2" fillId="0" borderId="0" xfId="26" applyNumberFormat="1" applyAlignment="1">
      <alignment horizontal="right" vertical="top" wrapText="1"/>
    </xf>
    <xf numFmtId="49" fontId="63" fillId="0" borderId="0" xfId="26" applyNumberFormat="1" applyFont="1" applyAlignment="1">
      <alignment wrapText="1"/>
    </xf>
    <xf numFmtId="0" fontId="8" fillId="0" borderId="0" xfId="26" applyFont="1"/>
    <xf numFmtId="0" fontId="14" fillId="0" borderId="0" xfId="26" applyFont="1" applyAlignment="1">
      <alignment horizontal="right"/>
    </xf>
    <xf numFmtId="0" fontId="24" fillId="0" borderId="1" xfId="26" applyFont="1" applyBorder="1" applyAlignment="1">
      <alignment horizontal="center" vertical="center"/>
    </xf>
    <xf numFmtId="0" fontId="24" fillId="0" borderId="1" xfId="26" applyFont="1" applyBorder="1" applyAlignment="1">
      <alignment horizontal="center" vertical="center" wrapText="1"/>
    </xf>
    <xf numFmtId="49" fontId="2" fillId="0" borderId="1" xfId="26" applyNumberFormat="1" applyBorder="1" applyAlignment="1">
      <alignment horizontal="center" vertical="top" wrapText="1"/>
    </xf>
    <xf numFmtId="0" fontId="2" fillId="0" borderId="1" xfId="26" applyBorder="1" applyAlignment="1">
      <alignment horizontal="center" vertical="center" wrapText="1"/>
    </xf>
    <xf numFmtId="0" fontId="25" fillId="0" borderId="0" xfId="26" applyFont="1"/>
    <xf numFmtId="0" fontId="21" fillId="3" borderId="0" xfId="26" applyFont="1" applyFill="1"/>
    <xf numFmtId="49" fontId="26" fillId="0" borderId="1" xfId="26" applyNumberFormat="1" applyFont="1" applyBorder="1" applyAlignment="1">
      <alignment horizontal="center" wrapText="1"/>
    </xf>
    <xf numFmtId="49" fontId="26" fillId="0" borderId="1" xfId="26" applyNumberFormat="1" applyFont="1" applyBorder="1" applyAlignment="1">
      <alignment wrapText="1"/>
    </xf>
    <xf numFmtId="3" fontId="23" fillId="0" borderId="1" xfId="26" applyNumberFormat="1" applyFont="1" applyBorder="1" applyAlignment="1">
      <alignment horizontal="center" wrapText="1"/>
    </xf>
    <xf numFmtId="0" fontId="27" fillId="3" borderId="0" xfId="26" applyFont="1" applyFill="1"/>
    <xf numFmtId="0" fontId="27" fillId="0" borderId="0" xfId="26" applyFont="1"/>
    <xf numFmtId="49" fontId="28" fillId="0" borderId="1" xfId="26" applyNumberFormat="1" applyFont="1" applyBorder="1" applyAlignment="1">
      <alignment horizontal="center" wrapText="1"/>
    </xf>
    <xf numFmtId="49" fontId="28" fillId="0" borderId="1" xfId="26" applyNumberFormat="1" applyFont="1" applyBorder="1" applyAlignment="1">
      <alignment horizontal="left" wrapText="1"/>
    </xf>
    <xf numFmtId="3" fontId="29" fillId="0" borderId="1" xfId="26" applyNumberFormat="1" applyFont="1" applyBorder="1" applyAlignment="1">
      <alignment horizontal="center" wrapText="1"/>
    </xf>
    <xf numFmtId="3" fontId="28" fillId="0" borderId="1" xfId="26" applyNumberFormat="1" applyFont="1" applyBorder="1" applyAlignment="1">
      <alignment horizontal="center" wrapText="1"/>
    </xf>
    <xf numFmtId="2" fontId="27" fillId="0" borderId="0" xfId="26" applyNumberFormat="1" applyFont="1"/>
    <xf numFmtId="49" fontId="28" fillId="0" borderId="1" xfId="26" applyNumberFormat="1" applyFont="1" applyBorder="1" applyAlignment="1">
      <alignment vertical="justify" wrapText="1"/>
    </xf>
    <xf numFmtId="3" fontId="29" fillId="0" borderId="1" xfId="26" applyNumberFormat="1" applyFont="1" applyBorder="1" applyAlignment="1">
      <alignment horizontal="center"/>
    </xf>
    <xf numFmtId="0" fontId="30" fillId="3" borderId="0" xfId="26" applyFont="1" applyFill="1"/>
    <xf numFmtId="0" fontId="30" fillId="0" borderId="0" xfId="26" applyFont="1"/>
    <xf numFmtId="49" fontId="28" fillId="0" borderId="1" xfId="26" applyNumberFormat="1" applyFont="1" applyBorder="1" applyAlignment="1">
      <alignment wrapText="1"/>
    </xf>
    <xf numFmtId="3" fontId="23" fillId="0" borderId="1" xfId="26" applyNumberFormat="1" applyFont="1" applyBorder="1" applyAlignment="1">
      <alignment horizontal="center"/>
    </xf>
    <xf numFmtId="49" fontId="28" fillId="0" borderId="1" xfId="26" applyNumberFormat="1" applyFont="1" applyBorder="1" applyAlignment="1">
      <alignment vertical="center" wrapText="1"/>
    </xf>
    <xf numFmtId="3" fontId="23" fillId="0" borderId="1" xfId="26" applyNumberFormat="1" applyFont="1" applyBorder="1" applyAlignment="1">
      <alignment horizontal="left" wrapText="1"/>
    </xf>
    <xf numFmtId="49" fontId="21" fillId="0" borderId="0" xfId="26" applyNumberFormat="1" applyFont="1" applyAlignment="1">
      <alignment vertical="top" wrapText="1"/>
    </xf>
    <xf numFmtId="0" fontId="31" fillId="0" borderId="0" xfId="26" applyFont="1"/>
    <xf numFmtId="164" fontId="30" fillId="0" borderId="0" xfId="26" applyNumberFormat="1" applyFont="1"/>
    <xf numFmtId="3" fontId="30" fillId="0" borderId="0" xfId="26" applyNumberFormat="1" applyFont="1"/>
    <xf numFmtId="1" fontId="21" fillId="0" borderId="0" xfId="26" applyNumberFormat="1" applyFont="1" applyAlignment="1">
      <alignment vertical="top" wrapText="1"/>
    </xf>
    <xf numFmtId="49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49" fontId="43" fillId="0" borderId="6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6" fillId="0" borderId="0" xfId="0" applyFont="1"/>
    <xf numFmtId="49" fontId="53" fillId="5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Border="1"/>
    <xf numFmtId="0" fontId="10" fillId="0" borderId="12" xfId="0" applyFont="1" applyBorder="1"/>
    <xf numFmtId="4" fontId="12" fillId="0" borderId="1" xfId="0" applyNumberFormat="1" applyFont="1" applyBorder="1" applyAlignment="1">
      <alignment horizontal="center" wrapText="1"/>
    </xf>
    <xf numFmtId="4" fontId="19" fillId="5" borderId="1" xfId="0" applyNumberFormat="1" applyFont="1" applyFill="1" applyBorder="1" applyAlignment="1">
      <alignment horizontal="center" wrapText="1"/>
    </xf>
    <xf numFmtId="3" fontId="19" fillId="0" borderId="0" xfId="0" applyNumberFormat="1" applyFont="1" applyAlignment="1">
      <alignment horizontal="center" wrapText="1"/>
    </xf>
    <xf numFmtId="4" fontId="24" fillId="5" borderId="1" xfId="0" applyNumberFormat="1" applyFont="1" applyFill="1" applyBorder="1" applyAlignment="1">
      <alignment horizontal="center" wrapText="1"/>
    </xf>
    <xf numFmtId="3" fontId="77" fillId="2" borderId="1" xfId="0" applyNumberFormat="1" applyFont="1" applyFill="1" applyBorder="1" applyAlignment="1">
      <alignment horizontal="center" wrapText="1"/>
    </xf>
    <xf numFmtId="3" fontId="67" fillId="0" borderId="0" xfId="0" applyNumberFormat="1" applyFont="1"/>
    <xf numFmtId="49" fontId="54" fillId="0" borderId="6" xfId="0" applyNumberFormat="1" applyFont="1" applyBorder="1" applyAlignment="1">
      <alignment horizontal="center" wrapText="1"/>
    </xf>
    <xf numFmtId="0" fontId="47" fillId="0" borderId="1" xfId="0" applyFont="1" applyBorder="1" applyAlignment="1">
      <alignment horizontal="left" wrapText="1"/>
    </xf>
    <xf numFmtId="0" fontId="78" fillId="0" borderId="0" xfId="0" applyFont="1"/>
    <xf numFmtId="49" fontId="59" fillId="3" borderId="1" xfId="0" applyNumberFormat="1" applyFont="1" applyFill="1" applyBorder="1" applyAlignment="1">
      <alignment horizontal="center" wrapText="1"/>
    </xf>
    <xf numFmtId="49" fontId="59" fillId="3" borderId="1" xfId="0" applyNumberFormat="1" applyFont="1" applyFill="1" applyBorder="1" applyAlignment="1">
      <alignment horizontal="left" wrapText="1"/>
    </xf>
    <xf numFmtId="3" fontId="47" fillId="0" borderId="1" xfId="0" applyNumberFormat="1" applyFont="1" applyBorder="1"/>
    <xf numFmtId="4" fontId="47" fillId="0" borderId="1" xfId="0" applyNumberFormat="1" applyFont="1" applyBorder="1" applyAlignment="1">
      <alignment horizontal="center" wrapText="1"/>
    </xf>
    <xf numFmtId="3" fontId="24" fillId="5" borderId="1" xfId="0" applyNumberFormat="1" applyFont="1" applyFill="1" applyBorder="1" applyAlignment="1">
      <alignment horizontal="center" wrapText="1"/>
    </xf>
    <xf numFmtId="4" fontId="34" fillId="0" borderId="0" xfId="0" applyNumberFormat="1" applyFont="1"/>
    <xf numFmtId="4" fontId="21" fillId="0" borderId="0" xfId="26" applyNumberFormat="1" applyFont="1"/>
    <xf numFmtId="4" fontId="15" fillId="0" borderId="1" xfId="0" applyNumberFormat="1" applyFont="1" applyBorder="1" applyAlignment="1">
      <alignment horizontal="center" wrapText="1"/>
    </xf>
    <xf numFmtId="3" fontId="17" fillId="0" borderId="12" xfId="0" applyNumberFormat="1" applyFont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6" xfId="0" applyNumberFormat="1" applyFont="1" applyBorder="1" applyAlignment="1">
      <alignment horizontal="center" wrapText="1"/>
    </xf>
    <xf numFmtId="3" fontId="17" fillId="0" borderId="6" xfId="0" applyNumberFormat="1" applyFont="1" applyBorder="1" applyAlignment="1">
      <alignment horizontal="center" wrapText="1"/>
    </xf>
    <xf numFmtId="3" fontId="12" fillId="0" borderId="4" xfId="0" applyNumberFormat="1" applyFont="1" applyBorder="1" applyAlignment="1">
      <alignment horizontal="center" wrapText="1"/>
    </xf>
    <xf numFmtId="3" fontId="19" fillId="4" borderId="1" xfId="0" applyNumberFormat="1" applyFont="1" applyFill="1" applyBorder="1" applyAlignment="1">
      <alignment horizontal="center"/>
    </xf>
    <xf numFmtId="49" fontId="80" fillId="5" borderId="1" xfId="0" applyNumberFormat="1" applyFont="1" applyFill="1" applyBorder="1" applyAlignment="1">
      <alignment horizontal="center" wrapText="1"/>
    </xf>
    <xf numFmtId="49" fontId="80" fillId="5" borderId="1" xfId="0" applyNumberFormat="1" applyFont="1" applyFill="1" applyBorder="1" applyAlignment="1" applyProtection="1">
      <alignment horizontal="left" wrapText="1"/>
      <protection locked="0"/>
    </xf>
    <xf numFmtId="49" fontId="47" fillId="0" borderId="1" xfId="0" applyNumberFormat="1" applyFont="1" applyBorder="1" applyAlignment="1">
      <alignment horizontal="center" vertical="center"/>
    </xf>
    <xf numFmtId="49" fontId="54" fillId="0" borderId="6" xfId="0" applyNumberFormat="1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/>
    </xf>
    <xf numFmtId="3" fontId="58" fillId="5" borderId="1" xfId="0" applyNumberFormat="1" applyFont="1" applyFill="1" applyBorder="1" applyAlignment="1">
      <alignment horizontal="center"/>
    </xf>
    <xf numFmtId="3" fontId="45" fillId="0" borderId="1" xfId="0" applyNumberFormat="1" applyFont="1" applyBorder="1"/>
    <xf numFmtId="49" fontId="59" fillId="0" borderId="1" xfId="0" applyNumberFormat="1" applyFont="1" applyBorder="1" applyAlignment="1">
      <alignment horizontal="center" wrapText="1"/>
    </xf>
    <xf numFmtId="49" fontId="54" fillId="0" borderId="1" xfId="0" applyNumberFormat="1" applyFont="1" applyBorder="1" applyAlignment="1" applyProtection="1">
      <alignment horizontal="left" wrapText="1"/>
      <protection locked="0"/>
    </xf>
    <xf numFmtId="3" fontId="68" fillId="0" borderId="0" xfId="0" applyNumberFormat="1" applyFont="1"/>
    <xf numFmtId="0" fontId="82" fillId="0" borderId="0" xfId="0" applyFont="1"/>
    <xf numFmtId="0" fontId="83" fillId="0" borderId="0" xfId="0" applyFont="1"/>
    <xf numFmtId="49" fontId="59" fillId="0" borderId="1" xfId="0" applyNumberFormat="1" applyFont="1" applyBorder="1" applyAlignment="1">
      <alignment horizontal="left" wrapText="1"/>
    </xf>
    <xf numFmtId="49" fontId="47" fillId="0" borderId="3" xfId="0" applyNumberFormat="1" applyFont="1" applyBorder="1" applyAlignment="1">
      <alignment horizontal="center"/>
    </xf>
    <xf numFmtId="49" fontId="47" fillId="0" borderId="1" xfId="0" applyNumberFormat="1" applyFont="1" applyBorder="1" applyAlignment="1">
      <alignment horizontal="left" wrapText="1"/>
    </xf>
    <xf numFmtId="49" fontId="81" fillId="0" borderId="1" xfId="0" applyNumberFormat="1" applyFont="1" applyBorder="1" applyAlignment="1">
      <alignment horizontal="left" wrapText="1"/>
    </xf>
    <xf numFmtId="3" fontId="12" fillId="0" borderId="6" xfId="0" applyNumberFormat="1" applyFont="1" applyBorder="1" applyAlignment="1">
      <alignment horizontal="center" wrapText="1"/>
    </xf>
    <xf numFmtId="3" fontId="12" fillId="0" borderId="12" xfId="0" applyNumberFormat="1" applyFont="1" applyBorder="1" applyAlignment="1">
      <alignment horizontal="center" wrapText="1"/>
    </xf>
    <xf numFmtId="49" fontId="19" fillId="5" borderId="1" xfId="0" applyNumberFormat="1" applyFont="1" applyFill="1" applyBorder="1" applyAlignment="1">
      <alignment horizontal="center" wrapText="1"/>
    </xf>
    <xf numFmtId="49" fontId="19" fillId="5" borderId="1" xfId="1" applyNumberFormat="1" applyFont="1" applyFill="1" applyBorder="1" applyAlignment="1" applyProtection="1">
      <alignment horizontal="left" wrapText="1"/>
      <protection locked="0"/>
    </xf>
    <xf numFmtId="0" fontId="19" fillId="5" borderId="1" xfId="0" applyFont="1" applyFill="1" applyBorder="1"/>
    <xf numFmtId="0" fontId="19" fillId="5" borderId="1" xfId="0" applyFont="1" applyFill="1" applyBorder="1" applyAlignment="1">
      <alignment horizontal="center"/>
    </xf>
    <xf numFmtId="3" fontId="19" fillId="0" borderId="0" xfId="0" applyNumberFormat="1" applyFont="1"/>
    <xf numFmtId="3" fontId="46" fillId="0" borderId="0" xfId="0" applyNumberFormat="1" applyFont="1"/>
    <xf numFmtId="0" fontId="15" fillId="0" borderId="7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 applyProtection="1">
      <alignment vertical="center" wrapText="1"/>
      <protection locked="0"/>
    </xf>
    <xf numFmtId="49" fontId="15" fillId="3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vertical="center" wrapText="1"/>
    </xf>
    <xf numFmtId="49" fontId="17" fillId="0" borderId="1" xfId="0" applyNumberFormat="1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49" fontId="59" fillId="0" borderId="1" xfId="0" applyNumberFormat="1" applyFont="1" applyBorder="1" applyAlignment="1">
      <alignment vertical="center" wrapText="1"/>
    </xf>
    <xf numFmtId="49" fontId="54" fillId="0" borderId="1" xfId="0" applyNumberFormat="1" applyFont="1" applyBorder="1" applyAlignment="1" applyProtection="1">
      <alignment vertical="center" wrapText="1"/>
      <protection locked="0"/>
    </xf>
    <xf numFmtId="49" fontId="54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49" fontId="54" fillId="0" borderId="4" xfId="0" applyNumberFormat="1" applyFont="1" applyBorder="1" applyAlignment="1">
      <alignment horizontal="center" vertical="center" wrapText="1"/>
    </xf>
    <xf numFmtId="49" fontId="54" fillId="0" borderId="8" xfId="0" applyNumberFormat="1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9" fontId="47" fillId="0" borderId="4" xfId="0" applyNumberFormat="1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49" fontId="84" fillId="5" borderId="1" xfId="0" applyNumberFormat="1" applyFont="1" applyFill="1" applyBorder="1" applyAlignment="1" applyProtection="1">
      <alignment horizontal="left" wrapText="1"/>
      <protection locked="0"/>
    </xf>
    <xf numFmtId="0" fontId="47" fillId="5" borderId="1" xfId="0" applyFont="1" applyFill="1" applyBorder="1" applyAlignment="1">
      <alignment wrapText="1"/>
    </xf>
    <xf numFmtId="0" fontId="47" fillId="5" borderId="1" xfId="0" applyFont="1" applyFill="1" applyBorder="1" applyAlignment="1">
      <alignment horizontal="center" wrapText="1"/>
    </xf>
    <xf numFmtId="3" fontId="58" fillId="5" borderId="1" xfId="0" applyNumberFormat="1" applyFont="1" applyFill="1" applyBorder="1" applyAlignment="1">
      <alignment horizontal="center" wrapText="1"/>
    </xf>
    <xf numFmtId="4" fontId="68" fillId="0" borderId="0" xfId="0" applyNumberFormat="1" applyFont="1"/>
    <xf numFmtId="49" fontId="59" fillId="0" borderId="1" xfId="0" applyNumberFormat="1" applyFont="1" applyBorder="1" applyAlignment="1">
      <alignment horizontal="center" vertical="center"/>
    </xf>
    <xf numFmtId="49" fontId="80" fillId="5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9" fillId="0" borderId="0" xfId="2" applyFont="1"/>
    <xf numFmtId="0" fontId="85" fillId="0" borderId="0" xfId="2" applyFont="1"/>
    <xf numFmtId="49" fontId="63" fillId="0" borderId="0" xfId="26" applyNumberFormat="1" applyFont="1" applyAlignment="1">
      <alignment horizontal="right" wrapText="1"/>
    </xf>
    <xf numFmtId="0" fontId="12" fillId="0" borderId="0" xfId="2" applyFont="1"/>
    <xf numFmtId="0" fontId="9" fillId="0" borderId="1" xfId="2" applyFont="1" applyBorder="1" applyAlignment="1">
      <alignment horizontal="center" vertical="center" wrapText="1"/>
    </xf>
    <xf numFmtId="0" fontId="85" fillId="0" borderId="0" xfId="2" applyFont="1" applyAlignment="1">
      <alignment horizontal="center" vertical="center" wrapText="1"/>
    </xf>
    <xf numFmtId="0" fontId="86" fillId="0" borderId="1" xfId="2" applyFont="1" applyBorder="1" applyAlignment="1">
      <alignment horizontal="center" vertical="center" wrapText="1"/>
    </xf>
    <xf numFmtId="0" fontId="87" fillId="0" borderId="0" xfId="2" applyFont="1" applyAlignment="1">
      <alignment horizontal="center" vertical="center" wrapText="1"/>
    </xf>
    <xf numFmtId="0" fontId="12" fillId="5" borderId="1" xfId="2" applyFont="1" applyFill="1" applyBorder="1" applyAlignment="1">
      <alignment horizontal="center" wrapText="1"/>
    </xf>
    <xf numFmtId="3" fontId="19" fillId="5" borderId="1" xfId="2" applyNumberFormat="1" applyFont="1" applyFill="1" applyBorder="1" applyAlignment="1">
      <alignment horizontal="center" wrapText="1"/>
    </xf>
    <xf numFmtId="0" fontId="88" fillId="0" borderId="0" xfId="2" applyFont="1" applyAlignment="1">
      <alignment horizontal="center" vertical="center" wrapText="1"/>
    </xf>
    <xf numFmtId="0" fontId="89" fillId="0" borderId="1" xfId="2" applyFont="1" applyBorder="1" applyAlignment="1">
      <alignment wrapText="1"/>
    </xf>
    <xf numFmtId="3" fontId="12" fillId="0" borderId="1" xfId="2" applyNumberFormat="1" applyFont="1" applyBorder="1" applyAlignment="1">
      <alignment horizontal="center" wrapText="1"/>
    </xf>
    <xf numFmtId="3" fontId="59" fillId="0" borderId="1" xfId="2" applyNumberFormat="1" applyFont="1" applyBorder="1" applyAlignment="1">
      <alignment horizontal="center" wrapText="1"/>
    </xf>
    <xf numFmtId="0" fontId="90" fillId="0" borderId="0" xfId="2" applyFont="1" applyAlignment="1">
      <alignment horizontal="center" vertical="center" wrapText="1"/>
    </xf>
    <xf numFmtId="0" fontId="12" fillId="0" borderId="1" xfId="2" applyFont="1" applyBorder="1" applyAlignment="1">
      <alignment wrapText="1"/>
    </xf>
    <xf numFmtId="0" fontId="59" fillId="0" borderId="1" xfId="2" applyFont="1" applyBorder="1" applyAlignment="1">
      <alignment wrapText="1"/>
    </xf>
    <xf numFmtId="49" fontId="47" fillId="0" borderId="4" xfId="0" applyNumberFormat="1" applyFont="1" applyBorder="1" applyAlignment="1">
      <alignment horizontal="left" wrapText="1"/>
    </xf>
    <xf numFmtId="4" fontId="59" fillId="0" borderId="1" xfId="2" applyNumberFormat="1" applyFont="1" applyBorder="1" applyAlignment="1">
      <alignment horizontal="center" wrapText="1"/>
    </xf>
    <xf numFmtId="3" fontId="54" fillId="0" borderId="1" xfId="2" applyNumberFormat="1" applyFont="1" applyBorder="1" applyAlignment="1">
      <alignment horizontal="center" wrapText="1"/>
    </xf>
    <xf numFmtId="0" fontId="88" fillId="5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left" wrapText="1"/>
    </xf>
    <xf numFmtId="0" fontId="15" fillId="0" borderId="1" xfId="2" applyFont="1" applyBorder="1" applyAlignment="1">
      <alignment horizontal="center" wrapText="1"/>
    </xf>
    <xf numFmtId="3" fontId="15" fillId="0" borderId="1" xfId="2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91" fillId="0" borderId="1" xfId="2" applyFont="1" applyBorder="1" applyAlignment="1">
      <alignment horizontal="center" vertical="center" wrapText="1"/>
    </xf>
    <xf numFmtId="3" fontId="91" fillId="0" borderId="1" xfId="2" applyNumberFormat="1" applyFont="1" applyBorder="1" applyAlignment="1">
      <alignment horizontal="center" vertical="center" wrapText="1"/>
    </xf>
    <xf numFmtId="0" fontId="92" fillId="0" borderId="0" xfId="2" applyFont="1" applyAlignment="1">
      <alignment horizontal="center" vertical="center" wrapText="1"/>
    </xf>
    <xf numFmtId="49" fontId="80" fillId="5" borderId="1" xfId="2" applyNumberFormat="1" applyFont="1" applyFill="1" applyBorder="1" applyAlignment="1" applyProtection="1">
      <alignment horizontal="center" wrapText="1"/>
      <protection locked="0"/>
    </xf>
    <xf numFmtId="3" fontId="80" fillId="5" borderId="1" xfId="2" applyNumberFormat="1" applyFont="1" applyFill="1" applyBorder="1" applyAlignment="1" applyProtection="1">
      <alignment horizontal="center" wrapText="1"/>
      <protection locked="0"/>
    </xf>
    <xf numFmtId="0" fontId="90" fillId="0" borderId="0" xfId="2" applyFont="1" applyAlignment="1">
      <alignment wrapText="1"/>
    </xf>
    <xf numFmtId="49" fontId="81" fillId="0" borderId="1" xfId="2" applyNumberFormat="1" applyFont="1" applyBorder="1" applyAlignment="1" applyProtection="1">
      <alignment horizontal="center" wrapText="1"/>
      <protection locked="0"/>
    </xf>
    <xf numFmtId="49" fontId="80" fillId="0" borderId="1" xfId="2" applyNumberFormat="1" applyFont="1" applyBorder="1" applyAlignment="1" applyProtection="1">
      <alignment horizontal="center" wrapText="1"/>
      <protection locked="0"/>
    </xf>
    <xf numFmtId="3" fontId="81" fillId="0" borderId="1" xfId="2" applyNumberFormat="1" applyFont="1" applyBorder="1" applyAlignment="1" applyProtection="1">
      <alignment horizontal="center" wrapText="1"/>
      <protection locked="0"/>
    </xf>
    <xf numFmtId="49" fontId="81" fillId="0" borderId="6" xfId="0" applyNumberFormat="1" applyFont="1" applyBorder="1" applyAlignment="1">
      <alignment horizontal="center" wrapText="1"/>
    </xf>
    <xf numFmtId="0" fontId="47" fillId="7" borderId="1" xfId="0" applyFont="1" applyFill="1" applyBorder="1" applyAlignment="1">
      <alignment horizontal="center" wrapText="1"/>
    </xf>
    <xf numFmtId="0" fontId="93" fillId="0" borderId="1" xfId="0" applyFont="1" applyBorder="1"/>
    <xf numFmtId="0" fontId="47" fillId="7" borderId="1" xfId="0" applyFont="1" applyFill="1" applyBorder="1" applyAlignment="1">
      <alignment horizontal="left" wrapText="1"/>
    </xf>
    <xf numFmtId="49" fontId="81" fillId="0" borderId="11" xfId="0" applyNumberFormat="1" applyFont="1" applyBorder="1" applyAlignment="1">
      <alignment horizontal="center" wrapText="1"/>
    </xf>
    <xf numFmtId="0" fontId="47" fillId="7" borderId="3" xfId="0" applyFont="1" applyFill="1" applyBorder="1" applyAlignment="1">
      <alignment horizontal="left" wrapText="1"/>
    </xf>
    <xf numFmtId="49" fontId="84" fillId="0" borderId="1" xfId="2" applyNumberFormat="1" applyFont="1" applyBorder="1" applyAlignment="1" applyProtection="1">
      <alignment horizontal="center" wrapText="1"/>
      <protection locked="0"/>
    </xf>
    <xf numFmtId="49" fontId="16" fillId="5" borderId="1" xfId="2" applyNumberFormat="1" applyFont="1" applyFill="1" applyBorder="1" applyAlignment="1" applyProtection="1">
      <alignment horizontal="center" wrapText="1"/>
      <protection locked="0"/>
    </xf>
    <xf numFmtId="3" fontId="16" fillId="5" borderId="1" xfId="2" applyNumberFormat="1" applyFont="1" applyFill="1" applyBorder="1" applyAlignment="1" applyProtection="1">
      <alignment horizontal="center" wrapText="1"/>
      <protection locked="0"/>
    </xf>
    <xf numFmtId="0" fontId="88" fillId="0" borderId="0" xfId="2" applyFont="1" applyAlignment="1">
      <alignment wrapText="1"/>
    </xf>
    <xf numFmtId="3" fontId="80" fillId="0" borderId="1" xfId="2" applyNumberFormat="1" applyFont="1" applyBorder="1" applyAlignment="1" applyProtection="1">
      <alignment horizontal="center" wrapText="1"/>
      <protection locked="0"/>
    </xf>
    <xf numFmtId="0" fontId="47" fillId="0" borderId="1" xfId="0" applyFont="1" applyBorder="1" applyAlignment="1">
      <alignment horizontal="left" vertical="center" wrapText="1"/>
    </xf>
    <xf numFmtId="0" fontId="79" fillId="0" borderId="1" xfId="0" applyFont="1" applyBorder="1" applyAlignment="1">
      <alignment horizontal="left" vertical="center" wrapText="1"/>
    </xf>
    <xf numFmtId="3" fontId="79" fillId="0" borderId="1" xfId="2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left" vertical="center" wrapText="1"/>
    </xf>
    <xf numFmtId="3" fontId="42" fillId="0" borderId="1" xfId="2" applyNumberFormat="1" applyFont="1" applyBorder="1" applyAlignment="1">
      <alignment horizontal="center" wrapText="1"/>
    </xf>
    <xf numFmtId="3" fontId="94" fillId="5" borderId="1" xfId="0" applyNumberFormat="1" applyFont="1" applyFill="1" applyBorder="1" applyAlignment="1">
      <alignment horizontal="center" wrapText="1"/>
    </xf>
    <xf numFmtId="3" fontId="94" fillId="0" borderId="1" xfId="0" applyNumberFormat="1" applyFont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49" fontId="95" fillId="2" borderId="1" xfId="2" applyNumberFormat="1" applyFont="1" applyFill="1" applyBorder="1" applyAlignment="1" applyProtection="1">
      <alignment horizontal="center" wrapText="1"/>
      <protection locked="0"/>
    </xf>
    <xf numFmtId="49" fontId="16" fillId="2" borderId="1" xfId="2" applyNumberFormat="1" applyFont="1" applyFill="1" applyBorder="1" applyAlignment="1" applyProtection="1">
      <alignment horizontal="center" wrapText="1"/>
      <protection locked="0"/>
    </xf>
    <xf numFmtId="3" fontId="95" fillId="2" borderId="1" xfId="2" applyNumberFormat="1" applyFont="1" applyFill="1" applyBorder="1" applyAlignment="1" applyProtection="1">
      <alignment horizontal="center" wrapText="1"/>
      <protection locked="0"/>
    </xf>
    <xf numFmtId="49" fontId="12" fillId="0" borderId="0" xfId="2" applyNumberFormat="1" applyFont="1"/>
    <xf numFmtId="0" fontId="88" fillId="0" borderId="0" xfId="2" applyFont="1"/>
    <xf numFmtId="49" fontId="85" fillId="0" borderId="0" xfId="2" applyNumberFormat="1" applyFont="1"/>
    <xf numFmtId="0" fontId="96" fillId="0" borderId="0" xfId="2" applyFont="1"/>
    <xf numFmtId="49" fontId="97" fillId="0" borderId="0" xfId="2" applyNumberFormat="1" applyFont="1" applyAlignment="1">
      <alignment horizontal="center" vertical="center" wrapText="1"/>
    </xf>
    <xf numFmtId="49" fontId="10" fillId="0" borderId="0" xfId="2" applyNumberFormat="1" applyFont="1" applyAlignment="1" applyProtection="1">
      <alignment vertical="top" wrapText="1"/>
      <protection locked="0"/>
    </xf>
    <xf numFmtId="49" fontId="97" fillId="0" borderId="0" xfId="2" applyNumberFormat="1" applyFont="1" applyAlignment="1" applyProtection="1">
      <alignment vertical="top" wrapText="1"/>
      <protection locked="0"/>
    </xf>
    <xf numFmtId="0" fontId="15" fillId="0" borderId="26" xfId="0" applyFont="1" applyBorder="1" applyAlignment="1">
      <alignment horizontal="left"/>
    </xf>
    <xf numFmtId="49" fontId="15" fillId="3" borderId="1" xfId="0" applyNumberFormat="1" applyFont="1" applyFill="1" applyBorder="1" applyAlignment="1">
      <alignment horizontal="left" wrapText="1"/>
    </xf>
    <xf numFmtId="49" fontId="19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justify" wrapText="1"/>
    </xf>
    <xf numFmtId="0" fontId="19" fillId="5" borderId="1" xfId="0" applyFont="1" applyFill="1" applyBorder="1" applyAlignment="1">
      <alignment horizontal="center" wrapText="1"/>
    </xf>
    <xf numFmtId="3" fontId="41" fillId="0" borderId="0" xfId="0" applyNumberFormat="1" applyFont="1"/>
    <xf numFmtId="3" fontId="19" fillId="0" borderId="1" xfId="0" applyNumberFormat="1" applyFont="1" applyBorder="1" applyAlignment="1">
      <alignment horizontal="center"/>
    </xf>
    <xf numFmtId="0" fontId="0" fillId="0" borderId="1" xfId="0" applyBorder="1"/>
    <xf numFmtId="49" fontId="1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4" fontId="38" fillId="0" borderId="0" xfId="0" applyNumberFormat="1" applyFont="1"/>
    <xf numFmtId="49" fontId="12" fillId="0" borderId="1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3" fontId="19" fillId="0" borderId="1" xfId="0" applyNumberFormat="1" applyFont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98" fillId="0" borderId="0" xfId="0" applyFont="1"/>
    <xf numFmtId="0" fontId="99" fillId="0" borderId="0" xfId="0" applyFont="1"/>
    <xf numFmtId="49" fontId="100" fillId="0" borderId="0" xfId="0" applyNumberFormat="1" applyFont="1" applyProtection="1">
      <protection locked="0"/>
    </xf>
    <xf numFmtId="0" fontId="29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49" fontId="101" fillId="0" borderId="0" xfId="0" applyNumberFormat="1" applyFont="1" applyAlignment="1" applyProtection="1">
      <alignment horizontal="center" vertical="top"/>
      <protection locked="0"/>
    </xf>
    <xf numFmtId="0" fontId="102" fillId="0" borderId="0" xfId="0" applyFont="1" applyAlignment="1">
      <alignment horizontal="center"/>
    </xf>
    <xf numFmtId="49" fontId="102" fillId="0" borderId="0" xfId="0" applyNumberFormat="1" applyFont="1" applyAlignment="1" applyProtection="1">
      <alignment vertical="top"/>
      <protection locked="0"/>
    </xf>
    <xf numFmtId="0" fontId="102" fillId="0" borderId="0" xfId="0" applyFont="1"/>
    <xf numFmtId="0" fontId="28" fillId="0" borderId="0" xfId="0" applyFont="1"/>
    <xf numFmtId="0" fontId="103" fillId="0" borderId="1" xfId="0" applyFont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wrapText="1"/>
    </xf>
    <xf numFmtId="0" fontId="104" fillId="0" borderId="13" xfId="0" applyFont="1" applyBorder="1" applyAlignment="1">
      <alignment horizontal="left" wrapText="1"/>
    </xf>
    <xf numFmtId="49" fontId="104" fillId="0" borderId="24" xfId="0" applyNumberFormat="1" applyFont="1" applyBorder="1" applyAlignment="1" applyProtection="1">
      <alignment horizontal="left" wrapText="1"/>
      <protection locked="0"/>
    </xf>
    <xf numFmtId="3" fontId="19" fillId="0" borderId="10" xfId="0" applyNumberFormat="1" applyFont="1" applyBorder="1" applyAlignment="1" applyProtection="1">
      <alignment wrapText="1"/>
      <protection locked="0"/>
    </xf>
    <xf numFmtId="3" fontId="19" fillId="0" borderId="24" xfId="0" applyNumberFormat="1" applyFont="1" applyBorder="1" applyAlignment="1">
      <alignment wrapText="1"/>
    </xf>
    <xf numFmtId="3" fontId="105" fillId="0" borderId="24" xfId="0" applyNumberFormat="1" applyFont="1" applyBorder="1" applyAlignment="1">
      <alignment horizontal="right" wrapText="1"/>
    </xf>
    <xf numFmtId="3" fontId="106" fillId="0" borderId="14" xfId="0" applyNumberFormat="1" applyFont="1" applyBorder="1" applyAlignment="1">
      <alignment horizontal="right" wrapText="1"/>
    </xf>
    <xf numFmtId="0" fontId="104" fillId="0" borderId="15" xfId="0" applyFont="1" applyBorder="1" applyAlignment="1">
      <alignment horizontal="left" wrapText="1"/>
    </xf>
    <xf numFmtId="49" fontId="104" fillId="0" borderId="10" xfId="0" applyNumberFormat="1" applyFont="1" applyBorder="1" applyAlignment="1" applyProtection="1">
      <alignment horizontal="left" wrapText="1"/>
      <protection locked="0"/>
    </xf>
    <xf numFmtId="3" fontId="19" fillId="0" borderId="10" xfId="0" applyNumberFormat="1" applyFont="1" applyBorder="1" applyAlignment="1">
      <alignment wrapText="1"/>
    </xf>
    <xf numFmtId="4" fontId="107" fillId="0" borderId="10" xfId="0" applyNumberFormat="1" applyFont="1" applyBorder="1" applyAlignment="1">
      <alignment horizontal="center" wrapText="1"/>
    </xf>
    <xf numFmtId="4" fontId="107" fillId="0" borderId="16" xfId="0" applyNumberFormat="1" applyFont="1" applyBorder="1" applyAlignment="1">
      <alignment horizontal="center" wrapText="1"/>
    </xf>
    <xf numFmtId="0" fontId="108" fillId="0" borderId="15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right" wrapText="1"/>
    </xf>
    <xf numFmtId="4" fontId="98" fillId="0" borderId="10" xfId="0" applyNumberFormat="1" applyFont="1" applyBorder="1" applyAlignment="1">
      <alignment horizontal="center" wrapText="1"/>
    </xf>
    <xf numFmtId="4" fontId="98" fillId="0" borderId="16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0" xfId="0" applyFont="1" applyBorder="1"/>
    <xf numFmtId="3" fontId="19" fillId="0" borderId="10" xfId="0" applyNumberFormat="1" applyFont="1" applyBorder="1" applyAlignment="1">
      <alignment horizontal="right" wrapText="1"/>
    </xf>
    <xf numFmtId="0" fontId="15" fillId="0" borderId="15" xfId="0" applyFont="1" applyBorder="1" applyAlignment="1">
      <alignment horizontal="left" wrapText="1"/>
    </xf>
    <xf numFmtId="0" fontId="109" fillId="0" borderId="10" xfId="0" applyFont="1" applyBorder="1" applyAlignment="1">
      <alignment wrapText="1"/>
    </xf>
    <xf numFmtId="0" fontId="109" fillId="0" borderId="0" xfId="0" applyFont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3" fontId="19" fillId="0" borderId="10" xfId="0" applyNumberFormat="1" applyFont="1" applyBorder="1" applyAlignment="1" applyProtection="1">
      <alignment horizontal="right" wrapText="1"/>
      <protection locked="0"/>
    </xf>
    <xf numFmtId="3" fontId="98" fillId="0" borderId="10" xfId="0" applyNumberFormat="1" applyFont="1" applyBorder="1" applyAlignment="1">
      <alignment horizontal="right" wrapText="1"/>
    </xf>
    <xf numFmtId="3" fontId="98" fillId="0" borderId="16" xfId="0" applyNumberFormat="1" applyFont="1" applyBorder="1" applyAlignment="1">
      <alignment horizontal="center" wrapText="1"/>
    </xf>
    <xf numFmtId="3" fontId="13" fillId="0" borderId="0" xfId="0" applyNumberFormat="1" applyFont="1"/>
    <xf numFmtId="0" fontId="110" fillId="0" borderId="10" xfId="0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 wrapText="1"/>
    </xf>
    <xf numFmtId="0" fontId="15" fillId="0" borderId="17" xfId="0" applyFont="1" applyBorder="1" applyAlignment="1">
      <alignment horizontal="left" wrapText="1"/>
    </xf>
    <xf numFmtId="3" fontId="98" fillId="0" borderId="16" xfId="0" applyNumberFormat="1" applyFont="1" applyBorder="1" applyAlignment="1">
      <alignment horizontal="right" wrapText="1"/>
    </xf>
    <xf numFmtId="3" fontId="111" fillId="0" borderId="0" xfId="0" applyNumberFormat="1" applyFont="1"/>
    <xf numFmtId="0" fontId="15" fillId="0" borderId="20" xfId="0" applyFont="1" applyBorder="1" applyAlignment="1">
      <alignment horizontal="left" wrapText="1"/>
    </xf>
    <xf numFmtId="0" fontId="111" fillId="0" borderId="0" xfId="0" applyFont="1"/>
    <xf numFmtId="0" fontId="108" fillId="0" borderId="28" xfId="0" applyFont="1" applyBorder="1" applyAlignment="1">
      <alignment horizontal="left" wrapText="1"/>
    </xf>
    <xf numFmtId="49" fontId="108" fillId="0" borderId="10" xfId="0" applyNumberFormat="1" applyFont="1" applyBorder="1" applyAlignment="1" applyProtection="1">
      <alignment horizontal="left" wrapText="1"/>
      <protection locked="0"/>
    </xf>
    <xf numFmtId="3" fontId="98" fillId="0" borderId="10" xfId="0" applyNumberFormat="1" applyFont="1" applyBorder="1" applyAlignment="1">
      <alignment horizontal="center" wrapText="1"/>
    </xf>
    <xf numFmtId="0" fontId="19" fillId="0" borderId="29" xfId="0" applyFont="1" applyBorder="1" applyAlignment="1">
      <alignment horizontal="left" wrapText="1"/>
    </xf>
    <xf numFmtId="0" fontId="19" fillId="0" borderId="30" xfId="0" applyFont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33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5" fillId="0" borderId="35" xfId="0" applyFont="1" applyBorder="1" applyAlignment="1">
      <alignment horizontal="left" wrapText="1"/>
    </xf>
    <xf numFmtId="3" fontId="15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left" wrapText="1"/>
    </xf>
    <xf numFmtId="3" fontId="112" fillId="0" borderId="10" xfId="0" applyNumberFormat="1" applyFont="1" applyBorder="1" applyAlignment="1">
      <alignment horizontal="right" wrapText="1"/>
    </xf>
    <xf numFmtId="0" fontId="104" fillId="0" borderId="36" xfId="0" applyFont="1" applyBorder="1" applyAlignment="1">
      <alignment horizontal="left" wrapText="1"/>
    </xf>
    <xf numFmtId="3" fontId="19" fillId="0" borderId="21" xfId="0" applyNumberFormat="1" applyFont="1" applyBorder="1" applyAlignment="1" applyProtection="1">
      <alignment horizontal="right" wrapText="1"/>
      <protection locked="0"/>
    </xf>
    <xf numFmtId="3" fontId="19" fillId="0" borderId="21" xfId="0" applyNumberFormat="1" applyFont="1" applyBorder="1" applyAlignment="1">
      <alignment horizontal="right" wrapText="1"/>
    </xf>
    <xf numFmtId="3" fontId="98" fillId="0" borderId="21" xfId="0" applyNumberFormat="1" applyFont="1" applyBorder="1" applyAlignment="1">
      <alignment horizontal="center" wrapText="1"/>
    </xf>
    <xf numFmtId="3" fontId="98" fillId="0" borderId="37" xfId="0" applyNumberFormat="1" applyFont="1" applyBorder="1" applyAlignment="1">
      <alignment horizontal="center" wrapText="1"/>
    </xf>
    <xf numFmtId="0" fontId="113" fillId="0" borderId="0" xfId="0" applyFont="1"/>
    <xf numFmtId="0" fontId="13" fillId="0" borderId="0" xfId="0" applyFont="1" applyAlignment="1">
      <alignment wrapText="1"/>
    </xf>
    <xf numFmtId="3" fontId="22" fillId="0" borderId="10" xfId="0" applyNumberFormat="1" applyFont="1" applyBorder="1" applyAlignment="1">
      <alignment horizontal="center" wrapText="1"/>
    </xf>
    <xf numFmtId="3" fontId="22" fillId="0" borderId="16" xfId="0" applyNumberFormat="1" applyFont="1" applyBorder="1" applyAlignment="1">
      <alignment horizontal="center" wrapText="1"/>
    </xf>
    <xf numFmtId="49" fontId="108" fillId="0" borderId="0" xfId="0" applyNumberFormat="1" applyFont="1" applyAlignment="1" applyProtection="1">
      <alignment horizontal="left" wrapText="1"/>
      <protection locked="0"/>
    </xf>
    <xf numFmtId="49" fontId="108" fillId="0" borderId="35" xfId="0" applyNumberFormat="1" applyFont="1" applyBorder="1" applyAlignment="1" applyProtection="1">
      <alignment horizontal="left" wrapText="1"/>
      <protection locked="0"/>
    </xf>
    <xf numFmtId="0" fontId="110" fillId="0" borderId="0" xfId="0" applyFont="1" applyAlignment="1">
      <alignment wrapText="1"/>
    </xf>
    <xf numFmtId="3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5" fillId="0" borderId="35" xfId="0" applyFont="1" applyBorder="1"/>
    <xf numFmtId="3" fontId="112" fillId="0" borderId="16" xfId="0" applyNumberFormat="1" applyFont="1" applyBorder="1" applyAlignment="1">
      <alignment horizontal="right" wrapText="1"/>
    </xf>
    <xf numFmtId="3" fontId="114" fillId="0" borderId="0" xfId="0" applyNumberFormat="1" applyFont="1" applyAlignment="1">
      <alignment horizontal="justify" wrapText="1"/>
    </xf>
    <xf numFmtId="3" fontId="19" fillId="0" borderId="10" xfId="0" applyNumberFormat="1" applyFont="1" applyBorder="1" applyAlignment="1">
      <alignment horizontal="right" vertical="center" wrapText="1"/>
    </xf>
    <xf numFmtId="3" fontId="98" fillId="0" borderId="16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/>
    </xf>
    <xf numFmtId="3" fontId="98" fillId="0" borderId="16" xfId="0" applyNumberFormat="1" applyFont="1" applyBorder="1" applyAlignment="1">
      <alignment wrapText="1"/>
    </xf>
    <xf numFmtId="0" fontId="110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/>
    </xf>
    <xf numFmtId="0" fontId="109" fillId="0" borderId="10" xfId="0" applyFont="1" applyBorder="1" applyAlignment="1">
      <alignment horizontal="left" wrapText="1"/>
    </xf>
    <xf numFmtId="0" fontId="19" fillId="0" borderId="15" xfId="0" applyFont="1" applyBorder="1" applyAlignment="1">
      <alignment horizontal="left"/>
    </xf>
    <xf numFmtId="0" fontId="98" fillId="0" borderId="10" xfId="0" applyFont="1" applyBorder="1" applyAlignment="1">
      <alignment horizontal="center" wrapText="1"/>
    </xf>
    <xf numFmtId="0" fontId="98" fillId="0" borderId="16" xfId="0" applyFont="1" applyBorder="1" applyAlignment="1">
      <alignment horizontal="center" wrapText="1"/>
    </xf>
    <xf numFmtId="0" fontId="15" fillId="0" borderId="38" xfId="0" applyFont="1" applyBorder="1" applyAlignment="1">
      <alignment horizontal="left"/>
    </xf>
    <xf numFmtId="0" fontId="98" fillId="0" borderId="21" xfId="0" applyFont="1" applyBorder="1" applyAlignment="1">
      <alignment horizontal="center" wrapText="1"/>
    </xf>
    <xf numFmtId="0" fontId="98" fillId="0" borderId="37" xfId="0" applyFont="1" applyBorder="1" applyAlignment="1">
      <alignment horizontal="center" wrapText="1"/>
    </xf>
    <xf numFmtId="0" fontId="15" fillId="0" borderId="39" xfId="0" applyFont="1" applyBorder="1" applyAlignment="1">
      <alignment horizontal="left"/>
    </xf>
    <xf numFmtId="0" fontId="110" fillId="0" borderId="21" xfId="0" applyFont="1" applyBorder="1" applyAlignment="1">
      <alignment horizontal="left" wrapText="1"/>
    </xf>
    <xf numFmtId="3" fontId="15" fillId="0" borderId="21" xfId="0" applyNumberFormat="1" applyFont="1" applyBorder="1" applyAlignment="1">
      <alignment horizontal="right" wrapText="1"/>
    </xf>
    <xf numFmtId="3" fontId="98" fillId="0" borderId="21" xfId="0" applyNumberFormat="1" applyFont="1" applyBorder="1" applyAlignment="1">
      <alignment horizontal="right" wrapText="1"/>
    </xf>
    <xf numFmtId="0" fontId="40" fillId="0" borderId="22" xfId="0" applyFont="1" applyBorder="1" applyAlignment="1">
      <alignment horizontal="left"/>
    </xf>
    <xf numFmtId="0" fontId="18" fillId="0" borderId="25" xfId="0" applyFont="1" applyBorder="1" applyAlignment="1">
      <alignment horizontal="left" wrapText="1"/>
    </xf>
    <xf numFmtId="3" fontId="19" fillId="0" borderId="25" xfId="0" applyNumberFormat="1" applyFont="1" applyBorder="1" applyAlignment="1">
      <alignment horizontal="right" wrapText="1"/>
    </xf>
    <xf numFmtId="3" fontId="112" fillId="0" borderId="23" xfId="0" applyNumberFormat="1" applyFont="1" applyBorder="1" applyAlignment="1">
      <alignment horizontal="right" wrapText="1"/>
    </xf>
    <xf numFmtId="0" fontId="37" fillId="0" borderId="0" xfId="0" applyFont="1" applyAlignment="1">
      <alignment horizontal="left"/>
    </xf>
    <xf numFmtId="0" fontId="115" fillId="0" borderId="0" xfId="0" applyFont="1" applyAlignment="1">
      <alignment horizontal="left" wrapText="1"/>
    </xf>
    <xf numFmtId="0" fontId="116" fillId="0" borderId="0" xfId="0" applyFont="1" applyAlignment="1">
      <alignment horizontal="justify" wrapText="1"/>
    </xf>
    <xf numFmtId="3" fontId="116" fillId="0" borderId="0" xfId="0" applyNumberFormat="1" applyFont="1" applyAlignment="1">
      <alignment horizontal="right" wrapText="1"/>
    </xf>
    <xf numFmtId="3" fontId="117" fillId="0" borderId="0" xfId="0" applyNumberFormat="1" applyFont="1" applyAlignment="1">
      <alignment horizontal="right" wrapText="1"/>
    </xf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left" vertical="center" wrapText="1"/>
    </xf>
    <xf numFmtId="164" fontId="118" fillId="0" borderId="0" xfId="0" applyNumberFormat="1" applyFont="1" applyAlignment="1">
      <alignment horizontal="right" wrapText="1"/>
    </xf>
    <xf numFmtId="0" fontId="118" fillId="0" borderId="0" xfId="0" applyFont="1" applyAlignment="1">
      <alignment horizontal="center" vertical="top" wrapText="1"/>
    </xf>
    <xf numFmtId="49" fontId="117" fillId="0" borderId="0" xfId="0" applyNumberFormat="1" applyFont="1" applyAlignment="1" applyProtection="1">
      <alignment wrapText="1"/>
      <protection locked="0"/>
    </xf>
    <xf numFmtId="164" fontId="117" fillId="0" borderId="0" xfId="0" applyNumberFormat="1" applyFont="1" applyAlignment="1">
      <alignment horizontal="right" wrapText="1"/>
    </xf>
    <xf numFmtId="0" fontId="119" fillId="0" borderId="0" xfId="0" applyFont="1"/>
    <xf numFmtId="0" fontId="118" fillId="0" borderId="0" xfId="0" applyFont="1" applyAlignment="1">
      <alignment vertical="top" wrapText="1"/>
    </xf>
    <xf numFmtId="0" fontId="15" fillId="0" borderId="16" xfId="0" applyFont="1" applyBorder="1" applyAlignment="1">
      <alignment horizontal="center" wrapText="1"/>
    </xf>
    <xf numFmtId="0" fontId="108" fillId="0" borderId="40" xfId="0" applyFont="1" applyBorder="1" applyAlignment="1">
      <alignment horizontal="left" wrapText="1"/>
    </xf>
    <xf numFmtId="0" fontId="15" fillId="0" borderId="41" xfId="0" applyFont="1" applyBorder="1" applyAlignment="1">
      <alignment horizontal="left" wrapText="1"/>
    </xf>
    <xf numFmtId="3" fontId="15" fillId="0" borderId="41" xfId="0" applyNumberFormat="1" applyFont="1" applyBorder="1" applyAlignment="1">
      <alignment horizontal="right" wrapText="1"/>
    </xf>
    <xf numFmtId="4" fontId="98" fillId="0" borderId="41" xfId="0" applyNumberFormat="1" applyFont="1" applyBorder="1" applyAlignment="1">
      <alignment horizontal="center" wrapText="1"/>
    </xf>
    <xf numFmtId="4" fontId="98" fillId="0" borderId="42" xfId="0" applyNumberFormat="1" applyFont="1" applyBorder="1" applyAlignment="1">
      <alignment horizontal="center" wrapText="1"/>
    </xf>
    <xf numFmtId="49" fontId="104" fillId="0" borderId="21" xfId="0" applyNumberFormat="1" applyFont="1" applyBorder="1" applyAlignment="1" applyProtection="1">
      <alignment horizontal="left" wrapText="1"/>
      <protection locked="0"/>
    </xf>
    <xf numFmtId="0" fontId="102" fillId="0" borderId="4" xfId="0" applyFont="1" applyBorder="1" applyAlignment="1">
      <alignment horizontal="center" vertical="center" wrapText="1"/>
    </xf>
    <xf numFmtId="49" fontId="102" fillId="0" borderId="27" xfId="0" applyNumberFormat="1" applyFont="1" applyBorder="1" applyAlignment="1" applyProtection="1">
      <alignment horizontal="center" vertical="center" wrapText="1"/>
      <protection locked="0"/>
    </xf>
    <xf numFmtId="0" fontId="102" fillId="0" borderId="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3" fontId="120" fillId="0" borderId="25" xfId="0" applyNumberFormat="1" applyFont="1" applyBorder="1" applyAlignment="1">
      <alignment horizontal="right" wrapText="1"/>
    </xf>
    <xf numFmtId="0" fontId="121" fillId="0" borderId="0" xfId="0" applyFont="1"/>
    <xf numFmtId="0" fontId="122" fillId="0" borderId="0" xfId="0" applyFont="1"/>
    <xf numFmtId="0" fontId="15" fillId="0" borderId="3" xfId="0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49" fontId="118" fillId="0" borderId="0" xfId="0" applyNumberFormat="1" applyFont="1" applyAlignment="1" applyProtection="1">
      <alignment horizontal="left"/>
      <protection locked="0"/>
    </xf>
    <xf numFmtId="0" fontId="15" fillId="0" borderId="0" xfId="0" applyFont="1"/>
    <xf numFmtId="2" fontId="15" fillId="0" borderId="0" xfId="0" applyNumberFormat="1" applyFont="1"/>
    <xf numFmtId="2" fontId="37" fillId="0" borderId="0" xfId="0" applyNumberFormat="1" applyFont="1"/>
    <xf numFmtId="49" fontId="22" fillId="0" borderId="0" xfId="0" applyNumberFormat="1" applyFont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26" fillId="0" borderId="6" xfId="26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32" fillId="0" borderId="0" xfId="26" applyNumberFormat="1" applyFont="1" applyAlignment="1" applyProtection="1">
      <alignment horizontal="left" vertical="top" wrapText="1"/>
      <protection locked="0"/>
    </xf>
    <xf numFmtId="49" fontId="18" fillId="0" borderId="0" xfId="26" applyNumberFormat="1" applyFont="1" applyAlignment="1" applyProtection="1">
      <alignment horizontal="left" wrapText="1"/>
      <protection locked="0"/>
    </xf>
    <xf numFmtId="0" fontId="60" fillId="0" borderId="0" xfId="0" applyFont="1"/>
    <xf numFmtId="0" fontId="15" fillId="0" borderId="0" xfId="26" applyFont="1"/>
    <xf numFmtId="0" fontId="15" fillId="0" borderId="0" xfId="26" applyFont="1" applyAlignment="1">
      <alignment horizontal="right"/>
    </xf>
    <xf numFmtId="1" fontId="22" fillId="0" borderId="0" xfId="26" applyNumberFormat="1" applyFont="1" applyAlignment="1">
      <alignment horizontal="center" vertical="center" wrapText="1"/>
    </xf>
    <xf numFmtId="0" fontId="23" fillId="0" borderId="3" xfId="26" applyFont="1" applyBorder="1" applyAlignment="1">
      <alignment horizontal="center" vertical="center" wrapText="1"/>
    </xf>
    <xf numFmtId="0" fontId="23" fillId="0" borderId="4" xfId="26" applyFont="1" applyBorder="1" applyAlignment="1">
      <alignment horizontal="center" vertical="center" wrapText="1"/>
    </xf>
    <xf numFmtId="49" fontId="24" fillId="0" borderId="3" xfId="26" applyNumberFormat="1" applyFont="1" applyBorder="1" applyAlignment="1">
      <alignment horizontal="center" vertical="center" wrapText="1"/>
    </xf>
    <xf numFmtId="49" fontId="24" fillId="0" borderId="4" xfId="26" applyNumberFormat="1" applyFont="1" applyBorder="1" applyAlignment="1">
      <alignment horizontal="center" vertical="center" wrapText="1"/>
    </xf>
    <xf numFmtId="0" fontId="24" fillId="0" borderId="3" xfId="26" applyFont="1" applyBorder="1" applyAlignment="1">
      <alignment horizontal="center" vertical="center"/>
    </xf>
    <xf numFmtId="0" fontId="24" fillId="0" borderId="4" xfId="26" applyFont="1" applyBorder="1" applyAlignment="1">
      <alignment horizontal="center" vertical="center"/>
    </xf>
    <xf numFmtId="0" fontId="24" fillId="0" borderId="3" xfId="26" applyFont="1" applyBorder="1" applyAlignment="1">
      <alignment horizontal="center" vertical="center" wrapText="1"/>
    </xf>
    <xf numFmtId="0" fontId="24" fillId="0" borderId="4" xfId="26" applyFont="1" applyBorder="1" applyAlignment="1">
      <alignment horizontal="center" vertical="center" wrapText="1"/>
    </xf>
    <xf numFmtId="0" fontId="24" fillId="0" borderId="6" xfId="26" applyFont="1" applyBorder="1" applyAlignment="1">
      <alignment horizontal="center" vertical="center"/>
    </xf>
    <xf numFmtId="0" fontId="24" fillId="0" borderId="2" xfId="26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71" fillId="0" borderId="0" xfId="26" applyNumberFormat="1" applyFont="1" applyAlignment="1">
      <alignment horizontal="left" wrapText="1"/>
    </xf>
    <xf numFmtId="0" fontId="40" fillId="0" borderId="0" xfId="0" applyFont="1"/>
    <xf numFmtId="1" fontId="15" fillId="0" borderId="0" xfId="26" applyNumberFormat="1" applyFont="1" applyAlignment="1">
      <alignment horizontal="left" vertical="top" wrapText="1"/>
    </xf>
    <xf numFmtId="0" fontId="37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4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9" fillId="0" borderId="9" xfId="26" applyNumberFormat="1" applyFont="1" applyBorder="1" applyAlignment="1">
      <alignment horizontal="center" wrapText="1"/>
    </xf>
    <xf numFmtId="0" fontId="0" fillId="0" borderId="9" xfId="0" applyBorder="1" applyAlignment="1">
      <alignment wrapText="1"/>
    </xf>
    <xf numFmtId="1" fontId="2" fillId="0" borderId="0" xfId="26" applyNumberFormat="1" applyAlignment="1">
      <alignment horizontal="center" vertical="top" wrapText="1"/>
    </xf>
    <xf numFmtId="0" fontId="0" fillId="0" borderId="0" xfId="0" applyAlignment="1">
      <alignment wrapText="1"/>
    </xf>
  </cellXfs>
  <cellStyles count="28">
    <cellStyle name="Normal_meresha_07" xfId="5" xr:uid="{00000000-0005-0000-0000-000000000000}"/>
    <cellStyle name="Гиперссылка" xfId="1" builtinId="8"/>
    <cellStyle name="Звичайний 10" xfId="6" xr:uid="{00000000-0005-0000-0000-000002000000}"/>
    <cellStyle name="Звичайний 11" xfId="7" xr:uid="{00000000-0005-0000-0000-000003000000}"/>
    <cellStyle name="Звичайний 12" xfId="8" xr:uid="{00000000-0005-0000-0000-000004000000}"/>
    <cellStyle name="Звичайний 13" xfId="9" xr:uid="{00000000-0005-0000-0000-000005000000}"/>
    <cellStyle name="Звичайний 14" xfId="10" xr:uid="{00000000-0005-0000-0000-000006000000}"/>
    <cellStyle name="Звичайний 15" xfId="11" xr:uid="{00000000-0005-0000-0000-000007000000}"/>
    <cellStyle name="Звичайний 16" xfId="12" xr:uid="{00000000-0005-0000-0000-000008000000}"/>
    <cellStyle name="Звичайний 17" xfId="13" xr:uid="{00000000-0005-0000-0000-000009000000}"/>
    <cellStyle name="Звичайний 18" xfId="14" xr:uid="{00000000-0005-0000-0000-00000A000000}"/>
    <cellStyle name="Звичайний 19" xfId="15" xr:uid="{00000000-0005-0000-0000-00000B000000}"/>
    <cellStyle name="Звичайний 2" xfId="16" xr:uid="{00000000-0005-0000-0000-00000C000000}"/>
    <cellStyle name="Звичайний 20" xfId="17" xr:uid="{00000000-0005-0000-0000-00000D000000}"/>
    <cellStyle name="Звичайний 3" xfId="18" xr:uid="{00000000-0005-0000-0000-00000E000000}"/>
    <cellStyle name="Звичайний 4" xfId="19" xr:uid="{00000000-0005-0000-0000-00000F000000}"/>
    <cellStyle name="Звичайний 5" xfId="20" xr:uid="{00000000-0005-0000-0000-000010000000}"/>
    <cellStyle name="Звичайний 6" xfId="21" xr:uid="{00000000-0005-0000-0000-000011000000}"/>
    <cellStyle name="Звичайний 7" xfId="22" xr:uid="{00000000-0005-0000-0000-000012000000}"/>
    <cellStyle name="Звичайний 8" xfId="23" xr:uid="{00000000-0005-0000-0000-000013000000}"/>
    <cellStyle name="Звичайний 9" xfId="24" xr:uid="{00000000-0005-0000-0000-000014000000}"/>
    <cellStyle name="Обычный" xfId="0" builtinId="0"/>
    <cellStyle name="Обычный 2" xfId="4" xr:uid="{00000000-0005-0000-0000-000016000000}"/>
    <cellStyle name="Обычный 2 2" xfId="27" xr:uid="{00000000-0005-0000-0000-000017000000}"/>
    <cellStyle name="Обычный_Dod5 2" xfId="26" xr:uid="{00000000-0005-0000-0000-000018000000}"/>
    <cellStyle name="Обычный_Dod6" xfId="2" xr:uid="{00000000-0005-0000-0000-000019000000}"/>
    <cellStyle name="Обычный_ZV1PIV98" xfId="3" xr:uid="{00000000-0005-0000-0000-00001A000000}"/>
    <cellStyle name="Стиль 1" xfId="25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" name="Text Box 1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" name="Text Box 1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" name="Text Box 1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" name="Text Box 2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" name="Text Box 2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" name="Text Box 2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" name="Text Box 3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" name="Text Box 3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" name="Text Box 3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" name="Text Box 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" name="Text Box 1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" name="Text Box 1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" name="Text Box 1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" name="Text Box 1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" name="Text Box 2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" name="Text Box 2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" name="Text Box 2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" name="Text Box 3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" name="Text Box 3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" name="Text Box 1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" name="Text Box 1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" name="Text Box 1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6" name="Text Box 17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" name="Text Box 1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" name="Text Box 2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" name="Text Box 2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" name="Text Box 2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" name="Text Box 2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" name="Text Box 2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" name="Text Box 2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8" name="Text Box 2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" name="Text Box 3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" name="Text Box 3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" name="Text Box 3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" name="Text Box 3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" name="Text Box 3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" name="Text Box 3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5" name="Text Box 3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2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2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30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3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3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3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10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1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14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1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1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" name="Text Box 2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" name="Text Box 2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" name="Text Box 2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" name="Text Box 2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" name="Text Box 2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" name="Text Box 3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" name="Text Box 34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" name="Text Box 3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" name="Text Box 10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" name="Text Box 1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" name="Text Box 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" name="Text Box 1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4" name="Text Box 1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" name="Text Box 1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" name="Text Box 1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" name="Text Box 1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9" name="Text Box 2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" name="Text Box 2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" name="Text Box 2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" name="Text Box 2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" name="Text Box 2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" name="Text Box 30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" name="Text Box 3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7" name="Text Box 3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2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2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2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2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3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3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34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3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1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1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14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18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0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2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2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28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3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3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3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1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1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1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" name="Text Box 2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" name="Text Box 2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" name="Text Box 24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" name="Text Box 2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" name="Text Box 2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" name="Text Box 30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" name="Text Box 34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" name="Text Box 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" name="Text Box 10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" name="Text Box 1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" name="Text Box 1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" name="Text Box 1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" name="Text Box 18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" name="Text Box 1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" name="Text Box 1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" name="Text Box 1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9" name="Text Box 2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0" name="Text Box 2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1" name="Text Box 2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2" name="Text Box 2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" name="Text Box 3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" name="Text Box 3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6" name="Text Box 3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" name="Text Box 20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" name="Text Box 2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" name="Text Box 24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" name="Text Box 2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" name="Text Box 2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" name="Text Box 3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" name="Text Box 3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" name="Text Box 34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" name="Text Box 3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" name="Text Box 1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" name="Text Box 1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" name="Text Box 14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" name="Text Box 1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" name="Text Box 1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" name="Text Box 1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" name="Text Box 1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5" name="Text Box 1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7" name="Text Box 1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9" name="Text Box 1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0" name="Text Box 1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" name="Text Box 1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2" name="Text Box 1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3" name="Text Box 20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4" name="Text Box 2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5" name="Text Box 2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6" name="Text Box 2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7" name="Text Box 2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8" name="Text Box 2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9" name="Text Box 2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0" name="Text Box 2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" name="Text Box 28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2" name="Text Box 2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3" name="Text Box 30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" name="Text Box 3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" name="Text Box 3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" name="Text Box 3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" name="Text Box 3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9" name="Text Box 3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10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1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14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1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1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0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2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2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2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2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30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3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3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" name="Text Box 10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" name="Text Box 1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" name="Text Box 1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" name="Text Box 1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" name="Text Box 1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" name="Text Box 14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" name="Text Box 1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" name="Text Box 1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0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2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2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2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2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3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34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3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1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1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1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1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1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7" name="Text Box 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8" name="Text Box 1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9" name="Text Box 1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" name="Text Box 14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" name="Text Box 1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" name="Text Box 1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3" name="Text Box 2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" name="Text Box 2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" name="Text Box 2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" name="Text Box 2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" name="Text Box 2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" name="Text Box 30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9" name="Text Box 3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0" name="Text Box 3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1" name="Text Box 3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10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1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1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1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1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2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24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2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2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30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3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3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1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1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1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1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0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2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24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2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2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30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3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3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3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1" name="Text Box 1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" name="Text Box 1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" name="Text Box 14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" name="Text Box 1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" name="Text Box 1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" name="Text Box 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" name="Text Box 1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1" name="Text Box 1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" name="Text Box 1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" name="Text Box 1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0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2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24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2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2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30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3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3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3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10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1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1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1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1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7" name="Text Box 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" name="Text Box 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" name="Text Box 1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" name="Text Box 1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2" name="Text Box 20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3" name="Text Box 2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4" name="Text Box 24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5" name="Text Box 2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6" name="Text Box 2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" name="Text Box 3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" name="Text Box 3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" name="Text Box 34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0" name="Text Box 3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" name="Text Box 10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" name="Text Box 1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" name="Text Box 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" name="Text Box 1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0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2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24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2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8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30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34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3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1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1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1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16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1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2" name="Text Box 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" name="Text Box 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" name="Text Box 1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" name="Text Box 1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9" name="Text Box 1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0" name="Text Box 1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1" name="Text Box 14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3" name="Text Box 1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4" name="Text Box 1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" name="Text Box 1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6" name="Text Box 1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7" name="Text Box 2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8" name="Text Box 2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9" name="Text Box 2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0" name="Text Box 2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1" name="Text Box 2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2" name="Text Box 2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3" name="Text Box 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4" name="Text Box 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" name="Text Box 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6" name="Text Box 2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7" name="Text Box 3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" name="Text Box 3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" name="Text Box 3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" name="Text Box 3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" name="Text Box 3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" name="Text Box 3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3" name="Text Box 3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8" name="Text Box 1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" name="Text Box 1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" name="Text Box 1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" name="Text Box 16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" name="Text Box 1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" name="Text Box 2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" name="Text Box 2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" name="Text Box 2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" name="Text Box 26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" name="Text Box 28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8" name="Text Box 3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" name="Text Box 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" name="Text Box 3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" name="Text Box 3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1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1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1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16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2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24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2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8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3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3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34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36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2" name="Text Box 1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3" name="Text Box 1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" name="Text Box 1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" name="Text Box 16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" name="Text Box 1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7" name="Text Box 2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" name="Text Box 2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" name="Text Box 2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" name="Text Box 26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" name="Text Box 2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" name="Text Box 3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3" name="Text Box 3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4" name="Text Box 3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5" name="Text Box 36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" name="Text Box 1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" name="Text Box 1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" name="Text Box 14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" name="Text Box 16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" name="Text Box 1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" name="Text Box 2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" name="Text Box 2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" name="Text Box 24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" name="Text Box 26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6" name="Text Box 28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7" name="Text Box 3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8" name="Text Box 3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" name="Text Box 34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" name="Text Box 36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8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1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1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14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1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1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2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2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26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8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3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34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" name="Text Box 1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" name="Text Box 1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" name="Text Box 1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" name="Text Box 18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1" name="Text Box 1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" name="Text Box 1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" name="Text Box 1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" name="Text Box 16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" name="Text Box 18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7" name="Text Box 2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8" name="Text Box 2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9" name="Text Box 2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" name="Text Box 3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4" name="Text Box 36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8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1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6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4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8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3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4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6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6" name="Text Box 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7" name="Text Box 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8" name="Text Box 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" name="Text Box 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" name="Text Box 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3" name="Text Box 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5" name="Text Box 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7" name="Text Box 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8" name="Text Box 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" name="Text Box 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0" name="Text Box 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1" name="Text Box 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2" name="Text Box 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3" name="Text Box 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4" name="Text Box 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5" name="Text Box 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6" name="Text Box 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7" name="Text Box 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8" name="Text Box 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" name="Text Box 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0" name="Text Box 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1" name="Text Box 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" name="Text Box 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" name="Text Box 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" name="Text Box 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" name="Text Box 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" name="Text Box 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7" name="Text Box 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6" name="Text Box 1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7" name="Text Box 1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" name="Text Box 1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" name="Text Box 1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" name="Text Box 1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1" name="Text Box 2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" name="Text Box 2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" name="Text Box 2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" name="Text Box 2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" name="Text Box 2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" name="Text Box 3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7" name="Text Box 3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8" name="Text Box 3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9" name="Text Box 3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" name="Text Box 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5" name="Text Box 1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" name="Text Box 1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" name="Text Box 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" name="Text Box 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0" name="Text Box 2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1" name="Text Box 2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2" name="Text Box 24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3" name="Text Box 26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4" name="Text Box 28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" name="Text Box 3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" name="Text Box 3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8" name="Text Box 36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0" name="Text Box 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1" name="Text Box 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2" name="Text Box 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9" name="Text Box 14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1" name="Text Box 1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2" name="Text Box 17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" name="Text Box 18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4" name="Text Box 1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5" name="Text Box 2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6" name="Text Box 2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7" name="Text Box 2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8" name="Text Box 2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9" name="Text Box 2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0" name="Text Box 2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1" name="Text Box 26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2" name="Text Box 2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" name="Text Box 28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4" name="Text Box 2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5" name="Text Box 3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" name="Text Box 3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" name="Text Box 3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" name="Text Box 3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" name="Text Box 3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" name="Text Box 3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1" name="Text Box 3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8" name="Text Box 6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0" name="Text Box 1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1" name="Text Box 1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" name="Text Box 1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" name="Text Box 1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5" name="Text Box 2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" name="Text Box 2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" name="Text Box 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" name="Text Box 2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" name="Text Box 2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" name="Text Box 3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2" name="Text Box 3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3" name="Text Box 3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9" name="Text Box 1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" name="Text Box 1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" name="Text Box 1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5" name="Text Box 2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7" name="Text Box 2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8" name="Text Box 2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" name="Text Box 3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" name="Text Box 3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2" name="Text Box 3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4" name="Text Box 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5" name="Text Box 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6" name="Text Box 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" name="Text Box 8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" name="Text Box 1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" name="Text Box 1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1" name="Text Box 1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2" name="Text Box 1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3" name="Text Box 1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5" name="Text Box 1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6" name="Text Box 1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" name="Text Box 1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8" name="Text Box 1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9" name="Text Box 2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0" name="Text Box 2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1" name="Text Box 2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2" name="Text Box 2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3" name="Text Box 2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4" name="Text Box 25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5" name="Text Box 26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6" name="Text Box 2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" name="Text Box 2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8" name="Text Box 2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9" name="Text Box 3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" name="Text Box 3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" name="Text Box 3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" name="Text Box 3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" name="Text Box 35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5" name="Text Box 36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2" name="Text Box 6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3" name="Text Box 8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4" name="Text Box 1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5" name="Text Box 1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" name="Text Box 14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" name="Text Box 1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" name="Text Box 18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9" name="Text Box 2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" name="Text Box 2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" name="Text Box 24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" name="Text Box 26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" name="Text Box 28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" name="Text Box 3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5" name="Text Box 3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6" name="Text Box 34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" name="Text Box 1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" name="Text Box 1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" name="Text Box 16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" name="Text Box 18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8" name="Text Box 2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9" name="Text Box 22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0" name="Text Box 24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1" name="Text Box 2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2" name="Text Box 28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" name="Text Box 3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" name="Text Box 3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" name="Text Box 3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6" name="Text Box 36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8" name="Text Box 5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9" name="Text Box 6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0" name="Text Box 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" name="Text Box 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" name="Text Box 1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5" name="Text Box 1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6" name="Text Box 1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7" name="Text Box 1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9" name="Text Box 1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0" name="Text Box 1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" name="Text Box 18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3" name="Text Box 2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4" name="Text Box 2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5" name="Text Box 2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6" name="Text Box 2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8" name="Text Box 2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9" name="Text Box 2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0" name="Text Box 2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" name="Text Box 2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2" name="Text Box 2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3" name="Text Box 3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" name="Text Box 3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" name="Text Box 3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" name="Text Box 3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" name="Text Box 3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9" name="Text Box 3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6" name="Text Box 6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7" name="Text Box 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8" name="Text Box 1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9" name="Text Box 1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" name="Text Box 14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" name="Text Box 16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" name="Text Box 1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3" name="Text Box 2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" name="Text Box 2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" name="Text Box 26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" name="Text Box 2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" name="Text Box 3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0" name="Text Box 34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1" name="Text Box 36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" name="Text Box 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6" name="Text Box 8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7" name="Text Box 1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" name="Text Box 12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" name="Text Box 14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" name="Text Box 18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2" name="Text Box 2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3" name="Text Box 2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4" name="Text Box 2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5" name="Text Box 2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6" name="Text Box 28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" name="Text Box 3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" name="Text Box 32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" name="Text Box 34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0" name="Text Box 36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2" name="Text Box 5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3" name="Text Box 6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4" name="Text Box 7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" name="Text Box 8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" name="Text Box 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9" name="Text Box 12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0" name="Text Box 1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1" name="Text Box 1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3" name="Text Box 16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4" name="Text Box 1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" name="Text Box 18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8" name="Text Box 2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9" name="Text Box 2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0" name="Text Box 2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2" name="Text Box 2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3" name="Text Box 26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4" name="Text Box 27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" name="Text Box 28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6" name="Text Box 2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7" name="Text Box 3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" name="Text Box 3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" name="Text Box 3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" name="Text Box 3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" name="Text Box 34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" name="Text Box 3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3" name="Text Box 36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0" name="Text Box 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1" name="Text Box 8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2" name="Text Box 1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" name="Text Box 1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" name="Text Box 1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" name="Text Box 18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7" name="Text Box 2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" name="Text Box 2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" name="Text Box 24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" name="Text Box 26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" name="Text Box 28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" name="Text Box 3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3" name="Text Box 3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4" name="Text Box 3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5" name="Text Box 3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" name="Text Box 6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0" name="Text Box 8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1" name="Text Box 1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" name="Text Box 1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" name="Text Box 1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" name="Text Box 1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" name="Text Box 18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6" name="Text Box 2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7" name="Text Box 22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8" name="Text Box 2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9" name="Text Box 2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0" name="Text Box 28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" name="Text Box 3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" name="Text Box 3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4" name="Text Box 36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6" name="Text Box 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7" name="Text Box 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8" name="Text Box 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" name="Text Box 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" name="Text Box 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" name="Text Box 1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" name="Text Box 1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3" name="Text Box 1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4" name="Text Box 1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5" name="Text Box 1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8" name="Text Box 1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" name="Text Box 1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0" name="Text Box 1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1" name="Text Box 2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2" name="Text Box 2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3" name="Text Box 2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4" name="Text Box 2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5" name="Text Box 2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6" name="Text Box 2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7" name="Text Box 2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8" name="Text Box 2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" name="Text Box 2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0" name="Text Box 2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1" name="Text Box 3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" name="Text Box 3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" name="Text Box 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" name="Text Box 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" name="Text Box 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" name="Text Box 3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7" name="Text Box 3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4" name="Text Box 6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6" name="Text Box 1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7" name="Text Box 1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" name="Text Box 18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" name="Text Box 2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" name="Text Box 24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" name="Text Box 2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" name="Text Box 2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" name="Text Box 3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8" name="Text Box 3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9" name="Text Box 3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" name="Text Box 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4" name="Text Box 8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5" name="Text Box 1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" name="Text Box 1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" name="Text Box 1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" name="Text Box 16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" name="Text Box 1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0" name="Text Box 2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1" name="Text Box 2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2" name="Text Box 24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3" name="Text Box 26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4" name="Text Box 2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" name="Text Box 3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" name="Text Box 3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7" name="Text Box 3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8" name="Text Box 36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0" name="Text Box 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" name="Text Box 8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" name="Text Box 1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7" name="Text Box 1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9" name="Text Box 1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2" name="Text Box 1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4" name="Text Box 1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5" name="Text Box 2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6" name="Text Box 2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7" name="Text Box 2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8" name="Text Box 2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9" name="Text Box 2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0" name="Text Box 2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1" name="Text Box 2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2" name="Text Box 2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" name="Text Box 28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4" name="Text Box 2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5" name="Text Box 3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6" name="Text Box 3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" name="Text Box 3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" name="Text Box 3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0" name="Text Box 3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41" name="Text Box 36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8" name="Text Box 6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9" name="Text Box 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0" name="Text Box 1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1" name="Text Box 1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2" name="Text Box 1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3" name="Text Box 16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4" name="Text Box 18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5" name="Text Box 2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6" name="Text Box 2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7" name="Text Box 24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8" name="Text Box 26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9" name="Text Box 2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0" name="Text Box 3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1" name="Text Box 3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2" name="Text Box 34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3" name="Text Box 36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6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28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3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3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34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36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6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8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1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1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1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6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8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4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8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1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1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1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6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2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24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6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28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3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34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36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4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6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8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1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12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1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16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18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22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24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2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3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3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34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36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4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6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1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1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14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16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18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6" name="Text Box 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7" name="Text Box 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8" name="Text Box 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9" name="Text Box 1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0" name="Text Box 12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1" name="Text Box 14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2" name="Text Box 16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3" name="Text Box 18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4" name="Text Box 2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5" name="Text Box 2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6" name="Text Box 24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7" name="Text Box 2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8" name="Text Box 28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9" name="Text Box 3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0" name="Text Box 3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1" name="Text Box 3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2" name="Text Box 36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4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6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8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1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12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1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6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8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2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6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28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3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32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34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36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6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8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1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1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1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6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4" name="Text Box 5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5" name="Text Box 6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6" name="Text Box 7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7" name="Text Box 8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8" name="Text Box 9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9" name="Text Box 1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0" name="Text Box 1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1" name="Text Box 1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2" name="Text Box 1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3" name="Text Box 1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5" name="Text Box 16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6" name="Text Box 17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7" name="Text Box 1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8" name="Text Box 1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9" name="Text Box 2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0" name="Text Box 2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1" name="Text Box 2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2" name="Text Box 2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3" name="Text Box 24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4" name="Text Box 25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5" name="Text Box 26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6" name="Text Box 27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7" name="Text Box 28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8" name="Text Box 29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9" name="Text Box 3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0" name="Text Box 3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1" name="Text Box 3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2" name="Text Box 3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3" name="Text Box 34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4" name="Text Box 35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5" name="Text Box 36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4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1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1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14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8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2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2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24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6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3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34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6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8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8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4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6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8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1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12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1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1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18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2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2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24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6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28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3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3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3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3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4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6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8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4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6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1" name="Text Box 4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2" name="Text Box 6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3" name="Text Box 8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4" name="Text Box 1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5" name="Text Box 1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6" name="Text Box 14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7" name="Text Box 1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8" name="Text Box 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9" name="Text Box 2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0" name="Text Box 22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1" name="Text Box 24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2" name="Text Box 26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3" name="Text Box 28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4" name="Text Box 3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5" name="Text Box 3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6" name="Text Box 34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7" name="Text Box 3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8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1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1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4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6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8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2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22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4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8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3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3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4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6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4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8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4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8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1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12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1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6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8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2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2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24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28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30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32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34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36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4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6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8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4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6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8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4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6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8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1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1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14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6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8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2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2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4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26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28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3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32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34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36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4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6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8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4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8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1" name="Text Box 6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2" name="Text Box 8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3" name="Text Box 1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4" name="Text Box 1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5" name="Text Box 1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6" name="Text Box 16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7" name="Text Box 18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8" name="Text Box 20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9" name="Text Box 22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0" name="Text Box 24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1" name="Text Box 26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2" name="Text Box 28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3" name="Text Box 3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4" name="Text Box 32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5" name="Text Box 3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6" name="Text Box 36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4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6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8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1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12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4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6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8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20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22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4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6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8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3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32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4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6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4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8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2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4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6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8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8" name="Text Box 5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9" name="Text Box 6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0" name="Text Box 7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1" name="Text Box 8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2" name="Text Box 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3" name="Text Box 1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4" name="Text Box 1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5" name="Text Box 12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6" name="Text Box 1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7" name="Text Box 1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8" name="Text Box 15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9" name="Text Box 16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0" name="Text Box 17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1" name="Text Box 18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2" name="Text Box 1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3" name="Text Box 2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4" name="Text Box 2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5" name="Text Box 22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6" name="Text Box 2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7" name="Text Box 24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8" name="Text Box 25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9" name="Text Box 26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0" name="Text Box 27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1" name="Text Box 28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2" name="Text Box 2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3" name="Text Box 3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4" name="Text Box 3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5" name="Text Box 32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6" name="Text Box 3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7" name="Text Box 34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8" name="Text Box 35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9" name="Text Box 36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4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6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8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2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4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8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0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2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4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6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28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2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4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3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8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6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8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4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6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8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4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6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18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2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4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6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28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4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36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8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2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4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6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8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5" name="Text Box 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6" name="Text Box 6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7" name="Text Box 8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8" name="Text Box 1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9" name="Text Box 12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0" name="Text Box 1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2" name="Text Box 18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3" name="Text Box 2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4" name="Text Box 22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5" name="Text Box 2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6" name="Text Box 26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7" name="Text Box 28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8" name="Text Box 3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0" name="Text Box 34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1" name="Text Box 36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4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6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8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0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6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8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2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4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6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8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2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4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6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4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6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8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4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8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4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6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8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2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6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8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2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4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6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28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2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3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4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6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8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2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4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6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8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4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6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2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4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6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8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2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4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6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2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4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36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6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8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0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2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4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6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8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4" name="Text Box 4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5" name="Text Box 6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6" name="Text Box 8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7" name="Text Box 10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8" name="Text Box 12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9" name="Text Box 14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0" name="Text Box 16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1" name="Text Box 18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2" name="Text Box 2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3" name="Text Box 2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4" name="Text Box 24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5" name="Text Box 26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6" name="Text Box 28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7" name="Text Box 30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9" name="Text Box 34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0" name="Text Box 36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4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6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8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2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6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2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4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6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8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2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4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6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4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6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8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2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8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0" name="Text Box 3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2" name="Text Box 5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3" name="Text Box 6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4" name="Text Box 7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5" name="Text Box 8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6" name="Text Box 9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7" name="Text Box 1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8" name="Text Box 1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9" name="Text Box 12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0" name="Text Box 1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1" name="Text Box 1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2" name="Text Box 15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3" name="Text Box 16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4" name="Text Box 17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5" name="Text Box 18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6" name="Text Box 19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7" name="Text Box 2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8" name="Text Box 2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9" name="Text Box 22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0" name="Text Box 2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1" name="Text Box 24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2" name="Text Box 25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3" name="Text Box 26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4" name="Text Box 27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5" name="Text Box 28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6" name="Text Box 29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7" name="Text Box 3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8" name="Text Box 3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9" name="Text Box 32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0" name="Text Box 3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1" name="Text Box 34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2" name="Text Box 35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3" name="Text Box 36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8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2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4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6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8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2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22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2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26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28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3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32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34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36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4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6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8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1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1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1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8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6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8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2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1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2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22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24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6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28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3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3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34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36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4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6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8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1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1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6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8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0" name="Text Box 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1" name="Text Box 8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2" name="Text Box 1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3" name="Text Box 1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4" name="Text Box 1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5" name="Text Box 16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6" name="Text Box 18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7" name="Text Box 20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8" name="Text Box 22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9" name="Text Box 24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0" name="Text Box 26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1" name="Text Box 28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2" name="Text Box 3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3" name="Text Box 3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4" name="Text Box 34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5" name="Text Box 36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6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2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4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6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8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2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2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4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6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3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32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4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6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8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1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1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6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8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6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8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2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4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6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8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2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24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6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28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30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32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34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36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4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6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1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1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6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4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6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8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2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4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8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2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2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26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2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3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34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3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6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8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1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1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8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8" name="Text Box 4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9" name="Text Box 6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0" name="Text Box 8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1" name="Text Box 1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2" name="Text Box 12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3" name="Text Box 14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4" name="Text Box 16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5" name="Text Box 18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6" name="Text Box 2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7" name="Text Box 2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8" name="Text Box 2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9" name="Text Box 26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0" name="Text Box 28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1" name="Text Box 3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2" name="Text Box 32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3" name="Text Box 34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4" name="Text Box 36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4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8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2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4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2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2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4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8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3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32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4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6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4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6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8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1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12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4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6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6" name="Text Box 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7" name="Text Box 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8" name="Text Box 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9" name="Text Box 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1" name="Text Box 1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2" name="Text Box 1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3" name="Text Box 1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4" name="Text Box 1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5" name="Text Box 1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8" name="Text Box 1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9" name="Text Box 1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0" name="Text Box 1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1" name="Text Box 2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2" name="Text Box 2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3" name="Text Box 2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4" name="Text Box 2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5" name="Text Box 2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6" name="Text Box 2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7" name="Text Box 2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8" name="Text Box 2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9" name="Text Box 2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0" name="Text Box 2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1" name="Text Box 3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2" name="Text Box 3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4" name="Text Box 3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5" name="Text Box 3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6" name="Text Box 3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7" name="Text Box 3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4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6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1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1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8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2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22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2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26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2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30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34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5" name="Text Box 36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7" name="Text Box 4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8" name="Text Box 6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1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12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1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4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8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1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12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14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16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18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20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22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24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28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30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3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34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3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6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8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1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12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6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8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3" name="Text Box 4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4" name="Text Box 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5" name="Text Box 8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6" name="Text Box 1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7" name="Text Box 1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8" name="Text Box 14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9" name="Text Box 16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0" name="Text Box 18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1" name="Text Box 2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2" name="Text Box 22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3" name="Text Box 24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4" name="Text Box 26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5" name="Text Box 28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6" name="Text Box 3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7" name="Text Box 3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8" name="Text Box 3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9" name="Text Box 3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4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6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1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12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4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8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20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22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4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2" name="Text Box 4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3" name="Text Box 6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4" name="Text Box 8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5" name="Text Box 1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6" name="Text Box 1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7" name="Text Box 1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8" name="Text Box 16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9" name="Text Box 1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0" name="Text Box 2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1" name="Text Box 22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2" name="Text Box 2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3" name="Text Box 26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4" name="Text Box 2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5" name="Text Box 3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6" name="Text Box 32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7" name="Text Box 34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8" name="Text Box 36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8" name="Text Box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0" name="Text Box 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1" name="Text Box 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3" name="Text Box 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4" name="Text Box 9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5" name="Text Box 1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6" name="Text Box 1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7" name="Text Box 12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8" name="Text Box 1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9" name="Text Box 1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1" name="Text Box 16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2" name="Text Box 1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3" name="Text Box 18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4" name="Text Box 1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5" name="Text Box 2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6" name="Text Box 2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7" name="Text Box 22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8" name="Text Box 2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9" name="Text Box 2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0" name="Text Box 25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1" name="Text Box 26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2" name="Text Box 2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3" name="Text Box 28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4" name="Text Box 2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5" name="Text Box 3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6" name="Text Box 3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7" name="Text Box 3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8" name="Text Box 3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9" name="Text Box 3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10" name="Text Box 3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11" name="Text Box 36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7" name="Text Box 4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8" name="Text Box 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0" name="Text Box 1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1" name="Text Box 12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2" name="Text Box 1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3" name="Text Box 16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4" name="Text Box 18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5" name="Text Box 2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6" name="Text Box 2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7" name="Text Box 2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8" name="Text Box 26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9" name="Text Box 2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0" name="Text Box 3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1" name="Text Box 32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2" name="Text Box 34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3" name="Text Box 36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6" name="Text Box 4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7" name="Text Box 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8" name="Text Box 8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9" name="Text Box 1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0" name="Text Box 1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1" name="Text Box 1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2" name="Text Box 1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3" name="Text Box 18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4" name="Text Box 2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5" name="Text Box 22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6" name="Text Box 24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7" name="Text Box 2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8" name="Text Box 28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9" name="Text Box 3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0" name="Text Box 32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1" name="Text Box 34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2" name="Text Box 36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4" name="Text Box 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5" name="Text Box 6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6" name="Text Box 7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7" name="Text Box 8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8" name="Text Box 9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9" name="Text Box 1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0" name="Text Box 1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1" name="Text Box 12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2" name="Text Box 1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3" name="Text Box 14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5" name="Text Box 16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6" name="Text Box 17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7" name="Text Box 18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8" name="Text Box 19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9" name="Text Box 2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0" name="Text Box 2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1" name="Text Box 22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2" name="Text Box 2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3" name="Text Box 2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4" name="Text Box 2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5" name="Text Box 26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6" name="Text Box 27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7" name="Text Box 28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8" name="Text Box 29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9" name="Text Box 3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0" name="Text Box 3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1" name="Text Box 32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2" name="Text Box 33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3" name="Text Box 3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4" name="Text Box 3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5" name="Text Box 3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2" name="Text Box 6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3" name="Text Box 8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4" name="Text Box 1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5" name="Text Box 12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6" name="Text Box 14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7" name="Text Box 1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8" name="Text Box 18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9" name="Text Box 2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0" name="Text Box 2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1" name="Text Box 2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2" name="Text Box 26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3" name="Text Box 28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4" name="Text Box 3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5" name="Text Box 32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6" name="Text Box 34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7" name="Text Box 3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0" name="Text Box 4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1" name="Text Box 6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2" name="Text Box 8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3" name="Text Box 1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4" name="Text Box 12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5" name="Text Box 1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6" name="Text Box 1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7" name="Text Box 18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8" name="Text Box 2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9" name="Text Box 22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0" name="Text Box 24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1" name="Text Box 26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2" name="Text Box 28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3" name="Text Box 3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4" name="Text Box 32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6" name="Text Box 36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8" name="Text Box 5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9" name="Text Box 6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0" name="Text Box 7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1" name="Text Box 8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2" name="Text Box 9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3" name="Text Box 1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4" name="Text Box 1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5" name="Text Box 12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6" name="Text Box 1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7" name="Text Box 14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8" name="Text Box 15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9" name="Text Box 16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0" name="Text Box 17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1" name="Text Box 18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2" name="Text Box 19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3" name="Text Box 2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4" name="Text Box 2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5" name="Text Box 22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6" name="Text Box 2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7" name="Text Box 24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8" name="Text Box 25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9" name="Text Box 26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0" name="Text Box 27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1" name="Text Box 28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2" name="Text Box 2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3" name="Text Box 3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4" name="Text Box 3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5" name="Text Box 32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6" name="Text Box 3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7" name="Text Box 3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8" name="Text Box 35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9" name="Text Box 36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5" name="Text Box 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6" name="Text Box 6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7" name="Text Box 8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8" name="Text Box 1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9" name="Text Box 1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0" name="Text Box 14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1" name="Text Box 16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2" name="Text Box 18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3" name="Text Box 2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4" name="Text Box 22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5" name="Text Box 2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6" name="Text Box 26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7" name="Text Box 28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8" name="Text Box 3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9" name="Text Box 32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0" name="Text Box 34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1" name="Text Box 3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4" name="Text Box 4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5" name="Text Box 6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6" name="Text Box 8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7" name="Text Box 1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8" name="Text Box 12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9" name="Text Box 14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0" name="Text Box 16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1" name="Text Box 18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2" name="Text Box 2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3" name="Text Box 2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4" name="Text Box 24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5" name="Text Box 26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6" name="Text Box 28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7" name="Text Box 3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8" name="Text Box 32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9" name="Text Box 34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50" name="Text Box 36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0" name="Text Box 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2" name="Text Box 5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3" name="Text Box 6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5" name="Text Box 8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6" name="Text Box 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7" name="Text Box 1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8" name="Text Box 1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9" name="Text Box 12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0" name="Text Box 1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1" name="Text Box 1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2" name="Text Box 15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3" name="Text Box 16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4" name="Text Box 17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5" name="Text Box 18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6" name="Text Box 1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7" name="Text Box 2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8" name="Text Box 2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9" name="Text Box 22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0" name="Text Box 2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1" name="Text Box 24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2" name="Text Box 25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3" name="Text Box 26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4" name="Text Box 27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5" name="Text Box 28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6" name="Text Box 2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7" name="Text Box 3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8" name="Text Box 3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9" name="Text Box 3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0" name="Text Box 3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1" name="Text Box 34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2" name="Text Box 35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3" name="Text Box 36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0" name="Text Box 6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1" name="Text Box 8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2" name="Text Box 1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3" name="Text Box 1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4" name="Text Box 14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6" name="Text Box 18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7" name="Text Box 2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8" name="Text Box 22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9" name="Text Box 24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0" name="Text Box 26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1" name="Text Box 28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2" name="Text Box 3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3" name="Text Box 3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4" name="Text Box 34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5" name="Text Box 36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8" name="Text Box 4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9" name="Text Box 6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0" name="Text Box 8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1" name="Text Box 1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2" name="Text Box 12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3" name="Text Box 14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4" name="Text Box 16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5" name="Text Box 18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6" name="Text Box 2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7" name="Text Box 22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8" name="Text Box 24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9" name="Text Box 26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0" name="Text Box 28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1" name="Text Box 3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2" name="Text Box 32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3" name="Text Box 34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4" name="Text Box 36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4" name="Text Box 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6" name="Text Box 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7" name="Text Box 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8" name="Text Box 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9" name="Text Box 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0" name="Text Box 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1" name="Text Box 1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2" name="Text Box 1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3" name="Text Box 1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4" name="Text Box 1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5" name="Text Box 1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7" name="Text Box 1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8" name="Text Box 1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9" name="Text Box 1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0" name="Text Box 1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1" name="Text Box 2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2" name="Text Box 2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3" name="Text Box 2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4" name="Text Box 2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5" name="Text Box 2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6" name="Text Box 2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7" name="Text Box 2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8" name="Text Box 2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9" name="Text Box 2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0" name="Text Box 2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1" name="Text Box 3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2" name="Text Box 3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4" name="Text Box 3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5" name="Text Box 3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6" name="Text Box 3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7" name="Text Box 3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3" name="Text Box 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4" name="Text Box 6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5" name="Text Box 8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6" name="Text Box 1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7" name="Text Box 12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8" name="Text Box 14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9" name="Text Box 16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0" name="Text Box 18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1" name="Text Box 2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2" name="Text Box 22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3" name="Text Box 24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4" name="Text Box 26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5" name="Text Box 28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6" name="Text Box 3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7" name="Text Box 32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8" name="Text Box 34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9" name="Text Box 36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3" name="Text Box 6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4" name="Text Box 8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5" name="Text Box 1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6" name="Text Box 12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7" name="Text Box 14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8" name="Text Box 16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9" name="Text Box 1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0" name="Text Box 2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1" name="Text Box 22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2" name="Text Box 2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3" name="Text Box 26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4" name="Text Box 28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5" name="Text Box 3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6" name="Text Box 32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7" name="Text Box 34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8" name="Text Box 36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8" name="Text Box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0" name="Text Box 5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1" name="Text Box 6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2" name="Text Box 7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3" name="Text Box 8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4" name="Text Box 9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5" name="Text Box 1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6" name="Text Box 1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7" name="Text Box 12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8" name="Text Box 1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9" name="Text Box 14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0" name="Text Box 15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1" name="Text Box 16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2" name="Text Box 17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3" name="Text Box 18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4" name="Text Box 19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5" name="Text Box 2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6" name="Text Box 2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7" name="Text Box 22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8" name="Text Box 23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9" name="Text Box 24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0" name="Text Box 25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1" name="Text Box 26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2" name="Text Box 27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3" name="Text Box 28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4" name="Text Box 29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5" name="Text Box 3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6" name="Text Box 3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7" name="Text Box 32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8" name="Text Box 33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9" name="Text Box 34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0" name="Text Box 35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81" name="Text Box 36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8" name="Text Box 6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9" name="Text Box 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0" name="Text Box 1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1" name="Text Box 12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2" name="Text Box 14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3" name="Text Box 16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4" name="Text Box 18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5" name="Text Box 2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6" name="Text Box 22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7" name="Text Box 24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8" name="Text Box 26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9" name="Text Box 2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0" name="Text Box 3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1" name="Text Box 32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2" name="Text Box 34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3" name="Text Box 36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7" name="Text Box 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8" name="Text Box 8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9" name="Text Box 1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0" name="Text Box 12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1" name="Text Box 14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2" name="Text Box 16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3" name="Text Box 18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4" name="Text Box 2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5" name="Text Box 2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6" name="Text Box 24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7" name="Text Box 2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8" name="Text Box 28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9" name="Text Box 3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0" name="Text Box 32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1" name="Text Box 34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2" name="Text Box 36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2" name="Text Box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4" name="Text Box 5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5" name="Text Box 6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6" name="Text Box 7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7" name="Text Box 8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8" name="Text Box 9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9" name="Text Box 1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0" name="Text Box 1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1" name="Text Box 12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2" name="Text Box 1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3" name="Text Box 14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4" name="Text Box 15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5" name="Text Box 16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6" name="Text Box 17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7" name="Text Box 18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8" name="Text Box 19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9" name="Text Box 2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0" name="Text Box 2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1" name="Text Box 22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2" name="Text Box 2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3" name="Text Box 24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4" name="Text Box 25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5" name="Text Box 26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6" name="Text Box 27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7" name="Text Box 28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8" name="Text Box 29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9" name="Text Box 3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0" name="Text Box 3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1" name="Text Box 32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2" name="Text Box 3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3" name="Text Box 34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4" name="Text Box 35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5" name="Text Box 36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2" name="Text Box 6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3" name="Text Box 8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4" name="Text Box 1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5" name="Text Box 12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6" name="Text Box 14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7" name="Text Box 1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8" name="Text Box 18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9" name="Text Box 2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0" name="Text Box 22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1" name="Text Box 24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2" name="Text Box 26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3" name="Text Box 2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4" name="Text Box 3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5" name="Text Box 32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6" name="Text Box 34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7" name="Text Box 3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0" name="Text Box 4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1" name="Text Box 6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2" name="Text Box 8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3" name="Text Box 1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4" name="Text Box 12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5" name="Text Box 1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6" name="Text Box 16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7" name="Text Box 18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8" name="Text Box 2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9" name="Text Box 22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0" name="Text Box 2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1" name="Text Box 26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2" name="Text Box 28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3" name="Text Box 3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4" name="Text Box 32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5" name="Text Box 3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6" name="Text Box 36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6" name="Text Box 3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8" name="Text Box 5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9" name="Text Box 6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0" name="Text Box 7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1" name="Text Box 8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2" name="Text Box 9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3" name="Text Box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4" name="Text Box 1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5" name="Text Box 12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6" name="Text Box 1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7" name="Text Box 14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8" name="Text Box 15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9" name="Text Box 16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0" name="Text Box 17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1" name="Text Box 18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2" name="Text Box 19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3" name="Text Box 2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4" name="Text Box 2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5" name="Text Box 22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6" name="Text Box 23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7" name="Text Box 24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8" name="Text Box 25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9" name="Text Box 26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0" name="Text Box 2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1" name="Text Box 28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2" name="Text Box 29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3" name="Text Box 3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4" name="Text Box 3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5" name="Text Box 32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6" name="Text Box 33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7" name="Text Box 34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8" name="Text Box 35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9" name="Text Box 36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6" name="Text Box 6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7" name="Text Box 8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8" name="Text Box 1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9" name="Text Box 12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0" name="Text Box 14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1" name="Text Box 16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2" name="Text Box 18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3" name="Text Box 2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4" name="Text Box 22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5" name="Text Box 2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6" name="Text Box 26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7" name="Text Box 28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8" name="Text Box 3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9" name="Text Box 32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0" name="Text Box 34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1" name="Text Box 36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5" name="Text Box 6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6" name="Text Box 8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7" name="Text Box 1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8" name="Text Box 12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9" name="Text Box 14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0" name="Text Box 16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1" name="Text Box 18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2" name="Text Box 20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3" name="Text Box 2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4" name="Text Box 24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5" name="Text Box 26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6" name="Text Box 28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7" name="Text Box 30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8" name="Text Box 32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9" name="Text Box 34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0" name="Text Box 36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0" name="Text Box 3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2" name="Text Box 5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3" name="Text Box 6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5" name="Text Box 8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6" name="Text Box 9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7" name="Text Box 10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8" name="Text Box 1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9" name="Text Box 12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0" name="Text Box 13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1" name="Text Box 14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3" name="Text Box 16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4" name="Text Box 17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5" name="Text Box 18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6" name="Text Box 19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7" name="Text Box 20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8" name="Text Box 2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9" name="Text Box 22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0" name="Text Box 23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1" name="Text Box 24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2" name="Text Box 25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3" name="Text Box 26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4" name="Text Box 27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5" name="Text Box 28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6" name="Text Box 29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7" name="Text Box 3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8" name="Text Box 3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9" name="Text Box 32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0" name="Text Box 33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1" name="Text Box 34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2" name="Text Box 35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3" name="Text Box 36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0" name="Text Box 6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1" name="Text Box 8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2" name="Text Box 10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3" name="Text Box 1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4" name="Text Box 14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5" name="Text Box 16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6" name="Text Box 18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7" name="Text Box 20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8" name="Text Box 2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9" name="Text Box 24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0" name="Text Box 26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1" name="Text Box 28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2" name="Text Box 30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3" name="Text Box 3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4" name="Text Box 34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5" name="Text Box 36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8" name="Text Box 4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9" name="Text Box 6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0" name="Text Box 8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1" name="Text Box 1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2" name="Text Box 12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3" name="Text Box 14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5" name="Text Box 18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6" name="Text Box 20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7" name="Text Box 22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8" name="Text Box 24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9" name="Text Box 26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0" name="Text Box 28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1" name="Text Box 3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2" name="Text Box 32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3" name="Text Box 3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4" name="Text Box 36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4" name="Text Box 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5" name="Text Box 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6" name="Text Box 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7" name="Text Box 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8" name="Text Box 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9" name="Text Box 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0" name="Text Box 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1" name="Text Box 1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2" name="Text Box 1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3" name="Text Box 1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4" name="Text Box 1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5" name="Text Box 1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6" name="Text Box 1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7" name="Text Box 1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8" name="Text Box 1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9" name="Text Box 1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0" name="Text Box 1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1" name="Text Box 2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2" name="Text Box 2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3" name="Text Box 2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4" name="Text Box 2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5" name="Text Box 2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6" name="Text Box 2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7" name="Text Box 2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8" name="Text Box 2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9" name="Text Box 2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0" name="Text Box 2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1" name="Text Box 3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2" name="Text Box 3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3" name="Text Box 3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4" name="Text Box 3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5" name="Text Box 3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6" name="Text Box 3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7" name="Text Box 3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4" name="Text Box 6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5" name="Text Box 8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6" name="Text Box 1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7" name="Text Box 12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8" name="Text Box 14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9" name="Text Box 16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0" name="Text Box 18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1" name="Text Box 2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2" name="Text Box 22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3" name="Text Box 24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4" name="Text Box 26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5" name="Text Box 28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6" name="Text Box 3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7" name="Text Box 32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8" name="Text Box 34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9" name="Text Box 36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2" name="Text Box 4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3" name="Text Box 6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4" name="Text Box 8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5" name="Text Box 10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6" name="Text Box 12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7" name="Text Box 14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8" name="Text Box 16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9" name="Text Box 18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0" name="Text Box 20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1" name="Text Box 22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2" name="Text Box 24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3" name="Text Box 26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4" name="Text Box 28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5" name="Text Box 30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6" name="Text Box 32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7" name="Text Box 34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8" name="Text Box 36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8" name="Text Box 3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9" name="Text Box 4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0" name="Text Box 5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1" name="Text Box 6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2" name="Text Box 7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3" name="Text Box 8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4" name="Text Box 9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5" name="Text Box 10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6" name="Text Box 1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7" name="Text Box 12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8" name="Text Box 13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9" name="Text Box 14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0" name="Text Box 15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1" name="Text Box 16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2" name="Text Box 17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3" name="Text Box 18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4" name="Text Box 19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5" name="Text Box 20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6" name="Text Box 2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7" name="Text Box 22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8" name="Text Box 23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9" name="Text Box 24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0" name="Text Box 25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1" name="Text Box 26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2" name="Text Box 27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3" name="Text Box 28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4" name="Text Box 29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5" name="Text Box 30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6" name="Text Box 3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7" name="Text Box 32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8" name="Text Box 33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9" name="Text Box 34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50" name="Text Box 35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51" name="Text Box 36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7" name="Text Box 4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8" name="Text Box 6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9" name="Text Box 8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0" name="Text Box 10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1" name="Text Box 1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2" name="Text Box 14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3" name="Text Box 16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4" name="Text Box 18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5" name="Text Box 20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6" name="Text Box 22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7" name="Text Box 24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8" name="Text Box 26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9" name="Text Box 28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0" name="Text Box 30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1" name="Text Box 3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2" name="Text Box 34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3" name="Text Box 36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6" name="Text Box 4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7" name="Text Box 6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8" name="Text Box 8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9" name="Text Box 10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0" name="Text Box 12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1" name="Text Box 14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2" name="Text Box 16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3" name="Text Box 18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4" name="Text Box 20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5" name="Text Box 22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6" name="Text Box 24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7" name="Text Box 2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8" name="Text Box 28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9" name="Text Box 30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0" name="Text Box 32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1" name="Text Box 34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2" name="Text Box 36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3" name="Text Box 4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4" name="Text Box 5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5" name="Text Box 6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6" name="Text Box 7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7" name="Text Box 8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8" name="Text Box 9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9" name="Text Box 10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0" name="Text Box 1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1" name="Text Box 12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2" name="Text Box 13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3" name="Text Box 14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4" name="Text Box 15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5" name="Text Box 16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6" name="Text Box 17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7" name="Text Box 18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8" name="Text Box 19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9" name="Text Box 20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0" name="Text Box 2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1" name="Text Box 22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2" name="Text Box 23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3" name="Text Box 24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4" name="Text Box 25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5" name="Text Box 26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6" name="Text Box 27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7" name="Text Box 28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8" name="Text Box 2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9" name="Text Box 3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0" name="Text Box 3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1" name="Text Box 32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2" name="Text Box 33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3" name="Text Box 34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4" name="Text Box 35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5" name="Text Box 36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1" name="Text Box 4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2" name="Text Box 6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3" name="Text Box 8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4" name="Text Box 10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5" name="Text Box 1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6" name="Text Box 14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7" name="Text Box 16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8" name="Text Box 18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9" name="Text Box 20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0" name="Text Box 22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1" name="Text Box 24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2" name="Text Box 26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3" name="Text Box 28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4" name="Text Box 30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5" name="Text Box 3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6" name="Text Box 34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7" name="Text Box 3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0" name="Text Box 4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1" name="Text Box 6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2" name="Text Box 8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3" name="Text Box 1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4" name="Text Box 12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5" name="Text Box 1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6" name="Text Box 16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7" name="Text Box 18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8" name="Text Box 20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9" name="Text Box 22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0" name="Text Box 24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1" name="Text Box 26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2" name="Text Box 28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3" name="Text Box 3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4" name="Text Box 32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5" name="Text Box 3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6" name="Text Box 36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7" name="Text Box 4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8" name="Text Box 5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9" name="Text Box 6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0" name="Text Box 7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1" name="Text Box 8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2" name="Text Box 9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3" name="Text Box 10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4" name="Text Box 1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5" name="Text Box 12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6" name="Text Box 13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7" name="Text Box 14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8" name="Text Box 15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9" name="Text Box 16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0" name="Text Box 17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1" name="Text Box 18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2" name="Text Box 19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3" name="Text Box 20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4" name="Text Box 2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5" name="Text Box 22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6" name="Text Box 23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7" name="Text Box 24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8" name="Text Box 25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9" name="Text Box 26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0" name="Text Box 27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1" name="Text Box 28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2" name="Text Box 29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3" name="Text Box 30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4" name="Text Box 3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5" name="Text Box 3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6" name="Text Box 3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7" name="Text Box 34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8" name="Text Box 35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9" name="Text Box 36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6" name="Text Box 6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7" name="Text Box 8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8" name="Text Box 10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9" name="Text Box 12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0" name="Text Box 14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1" name="Text Box 16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2" name="Text Box 18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3" name="Text Box 20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4" name="Text Box 22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5" name="Text Box 24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6" name="Text Box 26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7" name="Text Box 28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8" name="Text Box 30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9" name="Text Box 32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0" name="Text Box 34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1" name="Text Box 36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4" name="Text Box 4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5" name="Text Box 6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6" name="Text Box 8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7" name="Text Box 10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8" name="Text Box 12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9" name="Text Box 14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0" name="Text Box 16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1" name="Text Box 18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2" name="Text Box 20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3" name="Text Box 2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4" name="Text Box 24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5" name="Text Box 26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6" name="Text Box 28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7" name="Text Box 30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8" name="Text Box 32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9" name="Text Box 34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90" name="Text Box 36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2" name="Text Box 5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3" name="Text Box 6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4" name="Text Box 7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5" name="Text Box 8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6" name="Text Box 9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7" name="Text Box 10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8" name="Text Box 1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9" name="Text Box 12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0" name="Text Box 13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1" name="Text Box 14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2" name="Text Box 15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3" name="Text Box 16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4" name="Text Box 17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5" name="Text Box 18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6" name="Text Box 19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7" name="Text Box 20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8" name="Text Box 2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9" name="Text Box 22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0" name="Text Box 23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1" name="Text Box 24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2" name="Text Box 25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3" name="Text Box 26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4" name="Text Box 27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5" name="Text Box 28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6" name="Text Box 29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7" name="Text Box 30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8" name="Text Box 3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9" name="Text Box 32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0" name="Text Box 33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1" name="Text Box 34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2" name="Text Box 35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3" name="Text Box 36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9" name="Text Box 4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0" name="Text Box 6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1" name="Text Box 8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2" name="Text Box 10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3" name="Text Box 1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4" name="Text Box 14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5" name="Text Box 16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6" name="Text Box 18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7" name="Text Box 20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8" name="Text Box 22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9" name="Text Box 24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0" name="Text Box 26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1" name="Text Box 28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2" name="Text Box 30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3" name="Text Box 3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4" name="Text Box 34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5" name="Text Box 36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8" name="Text Box 4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9" name="Text Box 6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0" name="Text Box 8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1" name="Text Box 1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2" name="Text Box 12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3" name="Text Box 14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4" name="Text Box 16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5" name="Text Box 18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6" name="Text Box 20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7" name="Text Box 2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8" name="Text Box 24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9" name="Text Box 26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0" name="Text Box 28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1" name="Text Box 3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2" name="Text Box 32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3" name="Text Box 34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4" name="Text Box 36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5" name="Text Box 4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6" name="Text Box 5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7" name="Text Box 6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8" name="Text Box 7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9" name="Text Box 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0" name="Text Box 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1" name="Text Box 1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2" name="Text Box 1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3" name="Text Box 1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4" name="Text Box 1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5" name="Text Box 14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6" name="Text Box 15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7" name="Text Box 16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8" name="Text Box 17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9" name="Text Box 18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0" name="Text Box 1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1" name="Text Box 2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2" name="Text Box 2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3" name="Text Box 22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4" name="Text Box 2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5" name="Text Box 24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6" name="Text Box 25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7" name="Text Box 26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8" name="Text Box 27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9" name="Text Box 28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0" name="Text Box 2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1" name="Text Box 3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2" name="Text Box 3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3" name="Text Box 3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4" name="Text Box 3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5" name="Text Box 34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6" name="Text Box 35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7" name="Text Box 36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3" name="Text Box 4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4" name="Text Box 6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5" name="Text Box 8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6" name="Text Box 10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7" name="Text Box 12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8" name="Text Box 14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9" name="Text Box 16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0" name="Text Box 18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1" name="Text Box 2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2" name="Text Box 22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3" name="Text Box 24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4" name="Text Box 26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5" name="Text Box 28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6" name="Text Box 30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7" name="Text Box 32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8" name="Text Box 34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9" name="Text Box 36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3" name="Text Box 6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4" name="Text Box 8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5" name="Text Box 1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6" name="Text Box 12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7" name="Text Box 14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8" name="Text Box 16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9" name="Text Box 18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0" name="Text Box 20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1" name="Text Box 22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2" name="Text Box 24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3" name="Text Box 26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4" name="Text Box 28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5" name="Text Box 3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6" name="Text Box 32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7" name="Text Box 34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8" name="Text Box 36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8" name="Text Box 3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9" name="Text Box 4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0" name="Text Box 5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1" name="Text Box 6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2" name="Text Box 7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3" name="Text Box 8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4" name="Text Box 9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5" name="Text Box 10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6" name="Text Box 1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7" name="Text Box 12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8" name="Text Box 13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9" name="Text Box 14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0" name="Text Box 15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1" name="Text Box 16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2" name="Text Box 17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3" name="Text Box 18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4" name="Text Box 19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5" name="Text Box 20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6" name="Text Box 2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7" name="Text Box 22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8" name="Text Box 23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9" name="Text Box 24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0" name="Text Box 25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1" name="Text Box 26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2" name="Text Box 27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3" name="Text Box 28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4" name="Text Box 29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5" name="Text Box 30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6" name="Text Box 3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7" name="Text Box 32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8" name="Text Box 33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9" name="Text Box 34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0" name="Text Box 35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21" name="Text Box 36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7" name="Text Box 4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8" name="Text Box 6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9" name="Text Box 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0" name="Text Box 10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1" name="Text Box 12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2" name="Text Box 14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3" name="Text Box 16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4" name="Text Box 18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5" name="Text Box 20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6" name="Text Box 22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7" name="Text Box 24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8" name="Text Box 26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9" name="Text Box 2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0" name="Text Box 30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1" name="Text Box 32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2" name="Text Box 34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3" name="Text Box 36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6" name="Text Box 4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7" name="Text Box 6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8" name="Text Box 8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9" name="Text Box 10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0" name="Text Box 12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1" name="Text Box 14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2" name="Text Box 16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3" name="Text Box 18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4" name="Text Box 20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5" name="Text Box 2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6" name="Text Box 24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7" name="Text Box 26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8" name="Text Box 28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9" name="Text Box 30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0" name="Text Box 32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1" name="Text Box 34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2" name="Text Box 36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2" name="Text Box 3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3" name="Text Box 4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4" name="Text Box 5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5" name="Text Box 6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6" name="Text Box 7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7" name="Text Box 8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8" name="Text Box 9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9" name="Text Box 10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0" name="Text Box 1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1" name="Text Box 12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2" name="Text Box 13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3" name="Text Box 14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4" name="Text Box 15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5" name="Text Box 16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6" name="Text Box 17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7" name="Text Box 18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8" name="Text Box 19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9" name="Text Box 20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0" name="Text Box 2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1" name="Text Box 22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2" name="Text Box 23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3" name="Text Box 24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4" name="Text Box 25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5" name="Text Box 26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6" name="Text Box 27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7" name="Text Box 28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8" name="Text Box 29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9" name="Text Box 30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0" name="Text Box 3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1" name="Text Box 3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2" name="Text Box 3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3" name="Text Box 34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4" name="Text Box 35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5" name="Text Box 36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1" name="Text Box 4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2" name="Text Box 6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3" name="Text Box 8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4" name="Text Box 10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5" name="Text Box 12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6" name="Text Box 14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7" name="Text Box 16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8" name="Text Box 18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9" name="Text Box 20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0" name="Text Box 22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1" name="Text Box 24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2" name="Text Box 26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3" name="Text Box 28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4" name="Text Box 30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5" name="Text Box 32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6" name="Text Box 34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7" name="Text Box 36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0" name="Text Box 4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1" name="Text Box 6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2" name="Text Box 8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3" name="Text Box 10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4" name="Text Box 12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5" name="Text Box 14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6" name="Text Box 1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7" name="Text Box 18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8" name="Text Box 20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9" name="Text Box 22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0" name="Text Box 24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1" name="Text Box 26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2" name="Text Box 28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3" name="Text Box 30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4" name="Text Box 32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5" name="Text Box 34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6" name="Text Box 36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7" name="Text Box 4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8" name="Text Box 5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9" name="Text Box 6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0" name="Text Box 7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1" name="Text Box 8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2" name="Text Box 9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3" name="Text Box 10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4" name="Text Box 1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5" name="Text Box 12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6" name="Text Box 13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7" name="Text Box 14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8" name="Text Box 15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9" name="Text Box 16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0" name="Text Box 17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1" name="Text Box 18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2" name="Text Box 19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3" name="Text Box 20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4" name="Text Box 2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5" name="Text Box 22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6" name="Text Box 23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7" name="Text Box 24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8" name="Text Box 25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9" name="Text Box 26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0" name="Text Box 27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1" name="Text Box 28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2" name="Text Box 29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3" name="Text Box 30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4" name="Text Box 3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5" name="Text Box 32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6" name="Text Box 33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7" name="Text Box 34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8" name="Text Box 35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9" name="Text Box 36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6" name="Text Box 6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7" name="Text Box 8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8" name="Text Box 10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9" name="Text Box 12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0" name="Text Box 14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1" name="Text Box 16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2" name="Text Box 18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3" name="Text Box 20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4" name="Text Box 22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5" name="Text Box 24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6" name="Text Box 26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7" name="Text Box 28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8" name="Text Box 30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9" name="Text Box 32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0" name="Text Box 34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1" name="Text Box 36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4" name="Text Box 4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5" name="Text Box 6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6" name="Text Box 8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7" name="Text Box 10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8" name="Text Box 12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9" name="Text Box 14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0" name="Text Box 16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1" name="Text Box 18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2" name="Text Box 20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3" name="Text Box 2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4" name="Text Box 24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5" name="Text Box 26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6" name="Text Box 28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7" name="Text Box 30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8" name="Text Box 32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9" name="Text Box 34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0" name="Text Box 36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0" name="Text Box 3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2" name="Text Box 5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3" name="Text Box 6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4" name="Text Box 7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5" name="Text Box 8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6" name="Text Box 9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7" name="Text Box 10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8" name="Text Box 1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9" name="Text Box 12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0" name="Text Box 13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1" name="Text Box 14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2" name="Text Box 15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3" name="Text Box 16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4" name="Text Box 17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5" name="Text Box 18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6" name="Text Box 19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7" name="Text Box 20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8" name="Text Box 2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9" name="Text Box 22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0" name="Text Box 23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1" name="Text Box 24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2" name="Text Box 25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3" name="Text Box 26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4" name="Text Box 27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5" name="Text Box 28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6" name="Text Box 29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7" name="Text Box 30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8" name="Text Box 3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9" name="Text Box 32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0" name="Text Box 33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1" name="Text Box 34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2" name="Text Box 35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3" name="Text Box 36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9" name="Text Box 4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0" name="Text Box 6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1" name="Text Box 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2" name="Text Box 10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3" name="Text Box 12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4" name="Text Box 14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5" name="Text Box 16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6" name="Text Box 18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7" name="Text Box 20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8" name="Text Box 22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9" name="Text Box 24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0" name="Text Box 26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1" name="Text Box 28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2" name="Text Box 30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3" name="Text Box 3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4" name="Text Box 34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5" name="Text Box 36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8" name="Text Box 4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9" name="Text Box 6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0" name="Text Box 8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1" name="Text Box 1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2" name="Text Box 12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3" name="Text Box 14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4" name="Text Box 16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5" name="Text Box 18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6" name="Text Box 20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7" name="Text Box 2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8" name="Text Box 24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9" name="Text Box 26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0" name="Text Box 28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1" name="Text Box 3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2" name="Text Box 32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3" name="Text Box 34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4" name="Text Box 36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5" name="Text Box 4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6" name="Text Box 5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7" name="Text Box 6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8" name="Text Box 7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9" name="Text Box 8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0" name="Text Box 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1" name="Text Box 1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2" name="Text Box 1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3" name="Text Box 1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4" name="Text Box 1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5" name="Text Box 14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6" name="Text Box 15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7" name="Text Box 16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8" name="Text Box 17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9" name="Text Box 18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0" name="Text Box 1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1" name="Text Box 2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2" name="Text Box 2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3" name="Text Box 2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4" name="Text Box 23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5" name="Text Box 24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6" name="Text Box 25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7" name="Text Box 26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8" name="Text Box 27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9" name="Text Box 28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0" name="Text Box 2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1" name="Text Box 3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2" name="Text Box 3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3" name="Text Box 32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4" name="Text Box 33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5" name="Text Box 34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6" name="Text Box 35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7" name="Text Box 36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3" name="Text Box 4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4" name="Text Box 6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5" name="Text Box 8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6" name="Text Box 10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7" name="Text Box 1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8" name="Text Box 14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9" name="Text Box 16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0" name="Text Box 18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1" name="Text Box 2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2" name="Text Box 22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3" name="Text Box 24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4" name="Text Box 26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5" name="Text Box 28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6" name="Text Box 30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7" name="Text Box 32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8" name="Text Box 34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9" name="Text Box 36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2" name="Text Box 4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3" name="Text Box 6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4" name="Text Box 8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5" name="Text Box 10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6" name="Text Box 12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7" name="Text Box 14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8" name="Text Box 16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9" name="Text Box 18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0" name="Text Box 20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1" name="Text Box 22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2" name="Text Box 24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3" name="Text Box 26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4" name="Text Box 28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5" name="Text Box 30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6" name="Text Box 3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7" name="Text Box 34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8" name="Text Box 36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8" name="Text Box 3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9" name="Text Box 4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0" name="Text Box 5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1" name="Text Box 6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2" name="Text Box 7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3" name="Text Box 8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4" name="Text Box 9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5" name="Text Box 10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6" name="Text Box 1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7" name="Text Box 12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8" name="Text Box 13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9" name="Text Box 14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0" name="Text Box 15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1" name="Text Box 16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2" name="Text Box 17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3" name="Text Box 18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4" name="Text Box 19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5" name="Text Box 20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6" name="Text Box 2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7" name="Text Box 22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8" name="Text Box 23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9" name="Text Box 24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0" name="Text Box 25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1" name="Text Box 26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2" name="Text Box 27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3" name="Text Box 28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4" name="Text Box 29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5" name="Text Box 30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6" name="Text Box 3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7" name="Text Box 32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8" name="Text Box 33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9" name="Text Box 34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90" name="Text Box 35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91" name="Text Box 36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7" name="Text Box 4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8" name="Text Box 6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9" name="Text Box 8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0" name="Text Box 10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1" name="Text Box 12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2" name="Text Box 1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3" name="Text Box 16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4" name="Text Box 18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5" name="Text Box 2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6" name="Text Box 22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7" name="Text Box 24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8" name="Text Box 26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9" name="Text Box 28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0" name="Text Box 30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1" name="Text Box 32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2" name="Text Box 34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3" name="Text Box 36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6" name="Text Box 4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7" name="Text Box 6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8" name="Text Box 8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9" name="Text Box 10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0" name="Text Box 12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1" name="Text Box 14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2" name="Text Box 16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3" name="Text Box 18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4" name="Text Box 2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5" name="Text Box 22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6" name="Text Box 24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7" name="Text Box 26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8" name="Text Box 28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9" name="Text Box 30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0" name="Text Box 32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1" name="Text Box 34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2" name="Text Box 36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2" name="Text Box 3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3" name="Text Box 4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4" name="Text Box 5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5" name="Text Box 6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6" name="Text Box 7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7" name="Text Box 8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8" name="Text Box 9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9" name="Text Box 10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0" name="Text Box 1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1" name="Text Box 12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2" name="Text Box 13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3" name="Text Box 14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4" name="Text Box 15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5" name="Text Box 16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6" name="Text Box 17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7" name="Text Box 18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8" name="Text Box 19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9" name="Text Box 20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0" name="Text Box 2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1" name="Text Box 22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2" name="Text Box 23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3" name="Text Box 24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4" name="Text Box 25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5" name="Text Box 26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6" name="Text Box 27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7" name="Text Box 28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8" name="Text Box 29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9" name="Text Box 30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0" name="Text Box 3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1" name="Text Box 32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2" name="Text Box 33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3" name="Text Box 34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4" name="Text Box 35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5" name="Text Box 36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1" name="Text Box 4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2" name="Text Box 6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3" name="Text Box 8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4" name="Text Box 10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5" name="Text Box 12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6" name="Text Box 14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7" name="Text Box 16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8" name="Text Box 18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9" name="Text Box 20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0" name="Text Box 22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1" name="Text Box 24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2" name="Text Box 26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3" name="Text Box 28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4" name="Text Box 30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5" name="Text Box 32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6" name="Text Box 34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7" name="Text Box 36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0" name="Text Box 4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1" name="Text Box 6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2" name="Text Box 8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3" name="Text Box 10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4" name="Text Box 12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5" name="Text Box 14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6" name="Text Box 16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7" name="Text Box 18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8" name="Text Box 20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9" name="Text Box 22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0" name="Text Box 24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1" name="Text Box 26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2" name="Text Box 28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3" name="Text Box 30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4" name="Text Box 32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5" name="Text Box 34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6" name="Text Box 36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6" name="Text Box 3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7" name="Text Box 4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8" name="Text Box 5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9" name="Text Box 6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0" name="Text Box 7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1" name="Text Box 8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2" name="Text Box 9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3" name="Text Box 10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4" name="Text Box 1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5" name="Text Box 12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6" name="Text Box 13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7" name="Text Box 14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8" name="Text Box 15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9" name="Text Box 16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0" name="Text Box 17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1" name="Text Box 18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2" name="Text Box 19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3" name="Text Box 20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4" name="Text Box 2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5" name="Text Box 22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6" name="Text Box 23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7" name="Text Box 24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8" name="Text Box 25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9" name="Text Box 26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0" name="Text Box 27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1" name="Text Box 28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2" name="Text Box 29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3" name="Text Box 30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4" name="Text Box 3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5" name="Text Box 32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6" name="Text Box 33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7" name="Text Box 34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8" name="Text Box 35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9" name="Text Box 36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4" name="Text Box 2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5" name="Text Box 4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6" name="Text Box 6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7" name="Text Box 8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8" name="Text Box 10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9" name="Text Box 12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0" name="Text Box 14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1" name="Text Box 16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2" name="Text Box 18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3" name="Text Box 20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4" name="Text Box 22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5" name="Text Box 24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6" name="Text Box 26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7" name="Text Box 28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8" name="Text Box 30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9" name="Text Box 32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0" name="Text Box 34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1" name="Text Box 36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3" name="Text Box 2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4" name="Text Box 4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5" name="Text Box 6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6" name="Text Box 8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7" name="Text Box 10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8" name="Text Box 12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9" name="Text Box 14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0" name="Text Box 16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1" name="Text Box 18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2" name="Text Box 20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3" name="Text Box 22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4" name="Text Box 24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5" name="Text Box 26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6" name="Text Box 28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7" name="Text Box 30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8" name="Text Box 32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9" name="Text Box 34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30" name="Text Box 36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59" name="Text Box 2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0" name="Text Box 3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1" name="Text Box 4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2" name="Text Box 5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3" name="Text Box 6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4" name="Text Box 7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5" name="Text Box 8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6" name="Text Box 9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7" name="Text Box 10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8" name="Text Box 1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9" name="Text Box 12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0" name="Text Box 13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1" name="Text Box 14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2" name="Text Box 15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3" name="Text Box 16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4" name="Text Box 17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5" name="Text Box 18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6" name="Text Box 19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7" name="Text Box 20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8" name="Text Box 2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9" name="Text Box 22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0" name="Text Box 23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1" name="Text Box 24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2" name="Text Box 25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3" name="Text Box 26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4" name="Text Box 27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5" name="Text Box 28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6" name="Text Box 29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7" name="Text Box 30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8" name="Text Box 3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9" name="Text Box 32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0" name="Text Box 33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1" name="Text Box 34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2" name="Text Box 35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3" name="Text Box 36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8" name="Text Box 2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9" name="Text Box 4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0" name="Text Box 6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1" name="Text Box 8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2" name="Text Box 10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3" name="Text Box 12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4" name="Text Box 14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5" name="Text Box 16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6" name="Text Box 18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7" name="Text Box 20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8" name="Text Box 22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9" name="Text Box 24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0" name="Text Box 26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1" name="Text Box 28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2" name="Text Box 30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3" name="Text Box 32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4" name="Text Box 34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5" name="Text Box 36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7" name="Text Box 2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8" name="Text Box 4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9" name="Text Box 6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0" name="Text Box 8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1" name="Text Box 1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2" name="Text Box 12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3" name="Text Box 14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4" name="Text Box 16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5" name="Text Box 18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6" name="Text Box 20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7" name="Text Box 22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8" name="Text Box 24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9" name="Text Box 26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0" name="Text Box 28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1" name="Text Box 30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2" name="Text Box 32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3" name="Text Box 34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4" name="Text Box 36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3" name="Text Box 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4" name="Text Box 3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5" name="Text Box 4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6" name="Text Box 5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7" name="Text Box 6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8" name="Text Box 7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9" name="Text Box 8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0" name="Text Box 9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1" name="Text Box 1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2" name="Text Box 1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3" name="Text Box 12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4" name="Text Box 13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5" name="Text Box 14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7" name="Text Box 16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8" name="Text Box 17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9" name="Text Box 18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0" name="Text Box 19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1" name="Text Box 2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2" name="Text Box 2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3" name="Text Box 22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4" name="Text Box 23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5" name="Text Box 24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6" name="Text Box 25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7" name="Text Box 26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8" name="Text Box 27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9" name="Text Box 28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0" name="Text Box 29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1" name="Text Box 3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2" name="Text Box 3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3" name="Text Box 32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4" name="Text Box 33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5" name="Text Box 34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6" name="Text Box 35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7" name="Text Box 36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2" name="Text Box 2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3" name="Text Box 4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4" name="Text Box 6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5" name="Text Box 8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6" name="Text Box 10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7" name="Text Box 12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8" name="Text Box 14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9" name="Text Box 16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0" name="Text Box 18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1" name="Text Box 2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2" name="Text Box 22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3" name="Text Box 24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4" name="Text Box 26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5" name="Text Box 28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6" name="Text Box 30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7" name="Text Box 32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8" name="Text Box 34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9" name="Text Box 36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2" name="Text Box 4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3" name="Text Box 6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4" name="Text Box 8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5" name="Text Box 10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6" name="Text Box 12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7" name="Text Box 14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8" name="Text Box 16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9" name="Text Box 18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0" name="Text Box 20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1" name="Text Box 22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2" name="Text Box 24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3" name="Text Box 26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4" name="Text Box 28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5" name="Text Box 30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6" name="Text Box 32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7" name="Text Box 34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8" name="Text Box 36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8" name="Text Box 3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9" name="Text Box 4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0" name="Text Box 5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1" name="Text Box 6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2" name="Text Box 7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3" name="Text Box 8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4" name="Text Box 9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5" name="Text Box 10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6" name="Text Box 1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7" name="Text Box 12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8" name="Text Box 13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9" name="Text Box 14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0" name="Text Box 15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1" name="Text Box 16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2" name="Text Box 17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3" name="Text Box 18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4" name="Text Box 19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5" name="Text Box 20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6" name="Text Box 2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7" name="Text Box 2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8" name="Text Box 23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9" name="Text Box 24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0" name="Text Box 25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1" name="Text Box 26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2" name="Text Box 27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3" name="Text Box 28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4" name="Text Box 29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5" name="Text Box 30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6" name="Text Box 3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7" name="Text Box 32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8" name="Text Box 33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9" name="Text Box 34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0" name="Text Box 35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61" name="Text Box 36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7" name="Text Box 4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8" name="Text Box 6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9" name="Text Box 8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0" name="Text Box 10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1" name="Text Box 12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2" name="Text Box 14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3" name="Text Box 16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4" name="Text Box 18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5" name="Text Box 20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6" name="Text Box 22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7" name="Text Box 24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8" name="Text Box 26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9" name="Text Box 28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0" name="Text Box 30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1" name="Text Box 32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2" name="Text Box 34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3" name="Text Box 36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6" name="Text Box 4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7" name="Text Box 6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8" name="Text Box 8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9" name="Text Box 10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0" name="Text Box 12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1" name="Text Box 14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2" name="Text Box 16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3" name="Text Box 18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4" name="Text Box 20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5" name="Text Box 22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6" name="Text Box 24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7" name="Text Box 26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8" name="Text Box 28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9" name="Text Box 30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0" name="Text Box 32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1" name="Text Box 34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2" name="Text Box 36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1" name="Text Box 2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2" name="Text Box 3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3" name="Text Box 4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4" name="Text Box 5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5" name="Text Box 6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6" name="Text Box 7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7" name="Text Box 8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8" name="Text Box 9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9" name="Text Box 10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0" name="Text Box 1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1" name="Text Box 12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2" name="Text Box 13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3" name="Text Box 14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4" name="Text Box 15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5" name="Text Box 16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6" name="Text Box 17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7" name="Text Box 18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8" name="Text Box 19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9" name="Text Box 20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0" name="Text Box 2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1" name="Text Box 22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2" name="Text Box 23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3" name="Text Box 24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4" name="Text Box 25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5" name="Text Box 26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6" name="Text Box 27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7" name="Text Box 28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8" name="Text Box 29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9" name="Text Box 30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0" name="Text Box 3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1" name="Text Box 32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2" name="Text Box 33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3" name="Text Box 34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4" name="Text Box 35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5" name="Text Box 36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1" name="Text Box 4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2" name="Text Box 6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3" name="Text Box 8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4" name="Text Box 10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5" name="Text Box 12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6" name="Text Box 14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7" name="Text Box 16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8" name="Text Box 18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9" name="Text Box 20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0" name="Text Box 22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1" name="Text Box 24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2" name="Text Box 26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3" name="Text Box 28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4" name="Text Box 30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5" name="Text Box 32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6" name="Text Box 34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7" name="Text Box 36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49" name="Text Box 2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0" name="Text Box 4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1" name="Text Box 6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2" name="Text Box 8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3" name="Text Box 10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4" name="Text Box 12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5" name="Text Box 14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6" name="Text Box 16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7" name="Text Box 18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8" name="Text Box 20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9" name="Text Box 22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0" name="Text Box 24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1" name="Text Box 26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2" name="Text Box 28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3" name="Text Box 30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4" name="Text Box 32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5" name="Text Box 34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6" name="Text Box 36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6" name="Text Box 3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7" name="Text Box 4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8" name="Text Box 5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9" name="Text Box 6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0" name="Text Box 7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1" name="Text Box 8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2" name="Text Box 9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3" name="Text Box 10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4" name="Text Box 1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5" name="Text Box 12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6" name="Text Box 13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7" name="Text Box 14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8" name="Text Box 15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9" name="Text Box 16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0" name="Text Box 17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1" name="Text Box 18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2" name="Text Box 19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3" name="Text Box 20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4" name="Text Box 2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5" name="Text Box 22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6" name="Text Box 23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7" name="Text Box 24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8" name="Text Box 25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9" name="Text Box 26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0" name="Text Box 27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1" name="Text Box 28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2" name="Text Box 29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3" name="Text Box 30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4" name="Text Box 3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5" name="Text Box 32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6" name="Text Box 33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7" name="Text Box 34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8" name="Text Box 35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9" name="Text Box 36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5" name="Text Box 4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6" name="Text Box 6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7" name="Text Box 8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8" name="Text Box 10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9" name="Text Box 12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0" name="Text Box 14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1" name="Text Box 16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2" name="Text Box 18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3" name="Text Box 20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4" name="Text Box 22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5" name="Text Box 24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6" name="Text Box 26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7" name="Text Box 28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8" name="Text Box 30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9" name="Text Box 32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0" name="Text Box 34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1" name="Text Box 36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4" name="Text Box 4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5" name="Text Box 6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6" name="Text Box 8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7" name="Text Box 10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8" name="Text Box 12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9" name="Text Box 14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0" name="Text Box 16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1" name="Text Box 18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2" name="Text Box 20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3" name="Text Box 22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4" name="Text Box 24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5" name="Text Box 26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6" name="Text Box 28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7" name="Text Box 30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8" name="Text Box 32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9" name="Text Box 34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0" name="Text Box 36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9" name="Text Box 2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0" name="Text Box 3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1" name="Text Box 4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2" name="Text Box 5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3" name="Text Box 6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4" name="Text Box 7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5" name="Text Box 8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6" name="Text Box 9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7" name="Text Box 10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8" name="Text Box 1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9" name="Text Box 12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0" name="Text Box 13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1" name="Text Box 14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2" name="Text Box 15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3" name="Text Box 16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4" name="Text Box 17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5" name="Text Box 18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6" name="Text Box 19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7" name="Text Box 20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8" name="Text Box 2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9" name="Text Box 22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0" name="Text Box 23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1" name="Text Box 24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2" name="Text Box 25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3" name="Text Box 26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4" name="Text Box 27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5" name="Text Box 28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6" name="Text Box 29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7" name="Text Box 30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8" name="Text Box 3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9" name="Text Box 32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0" name="Text Box 33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1" name="Text Box 34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2" name="Text Box 35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3" name="Text Box 36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8" name="Text Box 2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9" name="Text Box 4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0" name="Text Box 6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1" name="Text Box 8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2" name="Text Box 10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3" name="Text Box 12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4" name="Text Box 14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5" name="Text Box 16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6" name="Text Box 18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7" name="Text Box 20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8" name="Text Box 22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9" name="Text Box 24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0" name="Text Box 26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1" name="Text Box 28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2" name="Text Box 30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3" name="Text Box 32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4" name="Text Box 34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5" name="Text Box 36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8" name="Text Box 4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9" name="Text Box 6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0" name="Text Box 8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1" name="Text Box 10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2" name="Text Box 12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3" name="Text Box 14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4" name="Text Box 16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5" name="Text Box 18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6" name="Text Box 20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7" name="Text Box 22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8" name="Text Box 24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9" name="Text Box 26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0" name="Text Box 28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1" name="Text Box 3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2" name="Text Box 32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3" name="Text Box 34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4" name="Text Box 36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3" name="Text Box 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4" name="Text Box 3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5" name="Text Box 4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6" name="Text Box 5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7" name="Text Box 6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8" name="Text Box 7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9" name="Text Box 8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0" name="Text Box 9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1" name="Text Box 10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2" name="Text Box 1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3" name="Text Box 12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4" name="Text Box 13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5" name="Text Box 14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6" name="Text Box 15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7" name="Text Box 16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8" name="Text Box 17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9" name="Text Box 18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0" name="Text Box 19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1" name="Text Box 20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2" name="Text Box 2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3" name="Text Box 22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4" name="Text Box 23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5" name="Text Box 24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6" name="Text Box 25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7" name="Text Box 26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8" name="Text Box 27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9" name="Text Box 28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0" name="Text Box 29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1" name="Text Box 30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2" name="Text Box 3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3" name="Text Box 32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4" name="Text Box 33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5" name="Text Box 34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6" name="Text Box 35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7" name="Text Box 36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2" name="Text Box 2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3" name="Text Box 4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4" name="Text Box 6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5" name="Text Box 8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6" name="Text Box 10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7" name="Text Box 12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8" name="Text Box 14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9" name="Text Box 16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0" name="Text Box 18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1" name="Text Box 20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2" name="Text Box 22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3" name="Text Box 24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4" name="Text Box 26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5" name="Text Box 28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6" name="Text Box 30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7" name="Text Box 32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8" name="Text Box 34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9" name="Text Box 36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1" name="Text Box 2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2" name="Text Box 4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3" name="Text Box 6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4" name="Text Box 8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5" name="Text Box 10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6" name="Text Box 12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7" name="Text Box 14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8" name="Text Box 16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9" name="Text Box 18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0" name="Text Box 20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1" name="Text Box 22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2" name="Text Box 24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3" name="Text Box 26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4" name="Text Box 28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5" name="Text Box 30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6" name="Text Box 32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7" name="Text Box 34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8" name="Text Box 36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7" name="Text Box 2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8" name="Text Box 3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9" name="Text Box 4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0" name="Text Box 5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1" name="Text Box 6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2" name="Text Box 7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3" name="Text Box 8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4" name="Text Box 9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5" name="Text Box 10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6" name="Text Box 1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7" name="Text Box 12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8" name="Text Box 13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9" name="Text Box 14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0" name="Text Box 15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1" name="Text Box 16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2" name="Text Box 17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3" name="Text Box 18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4" name="Text Box 19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5" name="Text Box 20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6" name="Text Box 2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7" name="Text Box 22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8" name="Text Box 23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9" name="Text Box 24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0" name="Text Box 25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1" name="Text Box 26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2" name="Text Box 27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3" name="Text Box 28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4" name="Text Box 29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5" name="Text Box 30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6" name="Text Box 3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7" name="Text Box 32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8" name="Text Box 33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9" name="Text Box 34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30" name="Text Box 35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31" name="Text Box 36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6" name="Text Box 2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7" name="Text Box 4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8" name="Text Box 6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9" name="Text Box 8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0" name="Text Box 10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1" name="Text Box 12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2" name="Text Box 14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3" name="Text Box 16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4" name="Text Box 18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5" name="Text Box 20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6" name="Text Box 22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7" name="Text Box 24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8" name="Text Box 26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9" name="Text Box 28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0" name="Text Box 30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1" name="Text Box 32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2" name="Text Box 34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3" name="Text Box 36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5" name="Text Box 2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6" name="Text Box 4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7" name="Text Box 6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8" name="Text Box 8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9" name="Text Box 10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0" name="Text Box 12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1" name="Text Box 14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2" name="Text Box 16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3" name="Text Box 18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4" name="Text Box 20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5" name="Text Box 22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6" name="Text Box 24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7" name="Text Box 26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8" name="Text Box 28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9" name="Text Box 30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0" name="Text Box 32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1" name="Text Box 34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2" name="Text Box 36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1" name="Text Box 2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2" name="Text Box 3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3" name="Text Box 4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4" name="Text Box 5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5" name="Text Box 6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6" name="Text Box 7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7" name="Text Box 8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8" name="Text Box 9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9" name="Text Box 10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0" name="Text Box 1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1" name="Text Box 12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2" name="Text Box 13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3" name="Text Box 14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4" name="Text Box 15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5" name="Text Box 16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6" name="Text Box 17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7" name="Text Box 18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8" name="Text Box 19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9" name="Text Box 20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0" name="Text Box 2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1" name="Text Box 22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2" name="Text Box 23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3" name="Text Box 24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4" name="Text Box 25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5" name="Text Box 26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6" name="Text Box 27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7" name="Text Box 28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8" name="Text Box 29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9" name="Text Box 30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0" name="Text Box 3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1" name="Text Box 32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2" name="Text Box 33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3" name="Text Box 34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4" name="Text Box 35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5" name="Text Box 36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0" name="Text Box 2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1" name="Text Box 4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2" name="Text Box 6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3" name="Text Box 8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4" name="Text Box 10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5" name="Text Box 12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6" name="Text Box 14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7" name="Text Box 16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8" name="Text Box 18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9" name="Text Box 20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0" name="Text Box 22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1" name="Text Box 24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2" name="Text Box 26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3" name="Text Box 28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4" name="Text Box 30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5" name="Text Box 32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6" name="Text Box 34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7" name="Text Box 36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9" name="Text Box 2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0" name="Text Box 4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1" name="Text Box 6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2" name="Text Box 8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3" name="Text Box 10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4" name="Text Box 12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5" name="Text Box 14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6" name="Text Box 16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7" name="Text Box 18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8" name="Text Box 20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9" name="Text Box 22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0" name="Text Box 24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1" name="Text Box 26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2" name="Text Box 28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3" name="Text Box 30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4" name="Text Box 32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5" name="Text Box 34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6" name="Text Box 36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5" name="Text Box 2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6" name="Text Box 3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7" name="Text Box 4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8" name="Text Box 5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9" name="Text Box 6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0" name="Text Box 7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1" name="Text Box 8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2" name="Text Box 9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3" name="Text Box 10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4" name="Text Box 1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5" name="Text Box 12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6" name="Text Box 13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7" name="Text Box 14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8" name="Text Box 15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9" name="Text Box 16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0" name="Text Box 17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1" name="Text Box 18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2" name="Text Box 19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3" name="Text Box 20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4" name="Text Box 2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5" name="Text Box 22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6" name="Text Box 23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7" name="Text Box 24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8" name="Text Box 25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9" name="Text Box 26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0" name="Text Box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1" name="Text Box 2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2" name="Text Box 2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3" name="Text Box 30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4" name="Text Box 3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5" name="Text Box 32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6" name="Text Box 33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7" name="Text Box 34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8" name="Text Box 35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9" name="Text Box 36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5" name="Text Box 4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6" name="Text Box 6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7" name="Text Box 8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8" name="Text Box 10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9" name="Text Box 1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0" name="Text Box 14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1" name="Text Box 16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2" name="Text Box 18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3" name="Text Box 20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4" name="Text Box 22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5" name="Text Box 24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6" name="Text Box 26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7" name="Text Box 28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8" name="Text Box 30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9" name="Text Box 32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0" name="Text Box 34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1" name="Text Box 36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5" name="Text Box 6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6" name="Text Box 8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7" name="Text Box 10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8" name="Text Box 12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9" name="Text Box 14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0" name="Text Box 16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1" name="Text Box 18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2" name="Text Box 20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3" name="Text Box 22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4" name="Text Box 24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5" name="Text Box 26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6" name="Text Box 28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7" name="Text Box 30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8" name="Text Box 32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9" name="Text Box 34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70" name="Text Box 36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7991475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11197" name="Text Box 18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7862491" y="482997"/>
          <a:ext cx="1009650" cy="116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99" name="Text Box 2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0" name="Text Box 3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2" name="Text Box 5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3" name="Text Box 6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4" name="Text Box 7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5" name="Text Box 8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6" name="Text Box 9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7" name="Text Box 10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8" name="Text Box 1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9" name="Text Box 12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0" name="Text Box 13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1" name="Text Box 14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2" name="Text Box 15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3" name="Text Box 16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4" name="Text Box 17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5" name="Text Box 18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6" name="Text Box 19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7" name="Text Box 20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8" name="Text Box 2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9" name="Text Box 22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0" name="Text Box 23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1" name="Text Box 24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2" name="Text Box 25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3" name="Text Box 26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4" name="Text Box 27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5" name="Text Box 28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6" name="Text Box 29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7" name="Text Box 30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8" name="Text Box 3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9" name="Text Box 32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0" name="Text Box 33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1" name="Text Box 34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2" name="Text Box 35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1085850" y="3248025"/>
          <a:ext cx="778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3" name="Text Box 36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9334500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1693215</xdr:colOff>
      <xdr:row>132</xdr:row>
      <xdr:rowOff>398286</xdr:rowOff>
    </xdr:from>
    <xdr:to>
      <xdr:col>13</xdr:col>
      <xdr:colOff>321615</xdr:colOff>
      <xdr:row>133</xdr:row>
      <xdr:rowOff>47038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3903956" y="6371990"/>
          <a:ext cx="10058400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17</xdr:col>
      <xdr:colOff>885619</xdr:colOff>
      <xdr:row>3</xdr:row>
      <xdr:rowOff>432435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38100</xdr:rowOff>
    </xdr:from>
    <xdr:to>
      <xdr:col>9</xdr:col>
      <xdr:colOff>703078</xdr:colOff>
      <xdr:row>3</xdr:row>
      <xdr:rowOff>238125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9134475" y="38100"/>
          <a:ext cx="401777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Додаток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023 року  №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___________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075660" y="1068351"/>
          <a:ext cx="8716704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обсягів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капітальних вкладень бюджету 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Вараської міської територіальної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громади 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розрізі інвестиційних проектів у 2023 році</a:t>
          </a:r>
        </a:p>
      </xdr:txBody>
    </xdr:sp>
    <xdr:clientData/>
  </xdr:twoCellAnchor>
  <xdr:twoCellAnchor>
    <xdr:from>
      <xdr:col>3</xdr:col>
      <xdr:colOff>76201</xdr:colOff>
      <xdr:row>52</xdr:row>
      <xdr:rowOff>114300</xdr:rowOff>
    </xdr:from>
    <xdr:to>
      <xdr:col>7</xdr:col>
      <xdr:colOff>3</xdr:colOff>
      <xdr:row>53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2771776" y="15821025"/>
          <a:ext cx="7800977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2</xdr:col>
      <xdr:colOff>361293</xdr:colOff>
      <xdr:row>2</xdr:row>
      <xdr:rowOff>54742</xdr:rowOff>
    </xdr:from>
    <xdr:to>
      <xdr:col>6</xdr:col>
      <xdr:colOff>700689</xdr:colOff>
      <xdr:row>7</xdr:row>
      <xdr:rowOff>23090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926896" y="383190"/>
          <a:ext cx="9393621" cy="15011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107</xdr:row>
      <xdr:rowOff>87587</xdr:rowOff>
    </xdr:from>
    <xdr:to>
      <xdr:col>10</xdr:col>
      <xdr:colOff>28575</xdr:colOff>
      <xdr:row>108</xdr:row>
      <xdr:rowOff>547413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638175" y="9798708"/>
          <a:ext cx="14827469" cy="6131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</a:t>
          </a:r>
          <a:endParaRPr 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9"/>
  <sheetViews>
    <sheetView view="pageBreakPreview" zoomScale="98" zoomScaleNormal="100" zoomScaleSheetLayoutView="98" workbookViewId="0">
      <selection activeCell="B67" sqref="B67"/>
    </sheetView>
  </sheetViews>
  <sheetFormatPr defaultColWidth="9.140625" defaultRowHeight="12.75" x14ac:dyDescent="0.2"/>
  <cols>
    <col min="1" max="1" width="12.42578125" style="11" customWidth="1"/>
    <col min="2" max="2" width="67.140625" style="11" customWidth="1"/>
    <col min="3" max="4" width="14.140625" style="11" customWidth="1"/>
    <col min="5" max="5" width="11.5703125" style="11" customWidth="1"/>
    <col min="6" max="6" width="10.28515625" style="11" customWidth="1"/>
    <col min="7" max="7" width="16.28515625" style="11" customWidth="1"/>
    <col min="8" max="16384" width="9.140625" style="11"/>
  </cols>
  <sheetData>
    <row r="1" spans="1:6" ht="22.5" customHeight="1" x14ac:dyDescent="0.4">
      <c r="A1" s="373"/>
      <c r="B1" s="374"/>
      <c r="C1" s="507" t="s">
        <v>489</v>
      </c>
      <c r="D1" s="507"/>
      <c r="E1" s="507"/>
      <c r="F1" s="507"/>
    </row>
    <row r="2" spans="1:6" ht="15.75" customHeight="1" x14ac:dyDescent="0.4">
      <c r="A2" s="373"/>
      <c r="B2" s="374"/>
      <c r="C2" s="507" t="s">
        <v>490</v>
      </c>
      <c r="D2" s="507"/>
      <c r="E2" s="507"/>
      <c r="F2" s="507"/>
    </row>
    <row r="3" spans="1:6" ht="18.75" customHeight="1" x14ac:dyDescent="0.4">
      <c r="A3" s="373"/>
      <c r="B3" s="374"/>
      <c r="C3" s="508" t="s">
        <v>491</v>
      </c>
      <c r="D3" s="509"/>
      <c r="E3" s="509"/>
      <c r="F3" s="509"/>
    </row>
    <row r="4" spans="1:6" ht="22.15" customHeight="1" x14ac:dyDescent="0.35">
      <c r="A4" s="373"/>
      <c r="B4" s="373"/>
      <c r="C4" s="373"/>
      <c r="D4" s="373"/>
      <c r="E4" s="373"/>
      <c r="F4" s="373"/>
    </row>
    <row r="5" spans="1:6" ht="34.9" customHeight="1" x14ac:dyDescent="0.2">
      <c r="A5" s="510" t="s">
        <v>492</v>
      </c>
      <c r="B5" s="510"/>
      <c r="C5" s="510"/>
      <c r="D5" s="510"/>
      <c r="E5" s="510"/>
      <c r="F5" s="510"/>
    </row>
    <row r="6" spans="1:6" ht="26.25" customHeight="1" x14ac:dyDescent="0.3">
      <c r="A6" s="375" t="s">
        <v>388</v>
      </c>
      <c r="B6" s="375"/>
      <c r="C6" s="375"/>
      <c r="D6" s="375"/>
      <c r="E6" s="375"/>
      <c r="F6" s="375"/>
    </row>
    <row r="7" spans="1:6" ht="16.5" customHeight="1" x14ac:dyDescent="0.2">
      <c r="A7" s="376" t="s">
        <v>228</v>
      </c>
      <c r="B7" s="376"/>
      <c r="C7" s="376"/>
      <c r="D7" s="377"/>
      <c r="E7" s="377"/>
      <c r="F7" s="378"/>
    </row>
    <row r="8" spans="1:6" ht="18" customHeight="1" x14ac:dyDescent="0.25">
      <c r="A8" s="379"/>
      <c r="B8" s="380"/>
      <c r="C8" s="380"/>
      <c r="D8" s="381"/>
      <c r="E8" s="381"/>
      <c r="F8" s="382" t="s">
        <v>456</v>
      </c>
    </row>
    <row r="9" spans="1:6" s="113" customFormat="1" ht="34.5" customHeight="1" x14ac:dyDescent="0.35">
      <c r="A9" s="511" t="s">
        <v>493</v>
      </c>
      <c r="B9" s="513" t="s">
        <v>494</v>
      </c>
      <c r="C9" s="513" t="s">
        <v>200</v>
      </c>
      <c r="D9" s="513" t="s">
        <v>63</v>
      </c>
      <c r="E9" s="515" t="s">
        <v>64</v>
      </c>
      <c r="F9" s="516"/>
    </row>
    <row r="10" spans="1:6" s="113" customFormat="1" ht="44.25" customHeight="1" x14ac:dyDescent="0.35">
      <c r="A10" s="512"/>
      <c r="B10" s="514"/>
      <c r="C10" s="514"/>
      <c r="D10" s="514"/>
      <c r="E10" s="383" t="s">
        <v>200</v>
      </c>
      <c r="F10" s="384" t="s">
        <v>495</v>
      </c>
    </row>
    <row r="11" spans="1:6" ht="13.15" customHeight="1" x14ac:dyDescent="0.2">
      <c r="A11" s="497">
        <v>1</v>
      </c>
      <c r="B11" s="498">
        <v>2</v>
      </c>
      <c r="C11" s="498" t="s">
        <v>496</v>
      </c>
      <c r="D11" s="499">
        <v>4</v>
      </c>
      <c r="E11" s="500">
        <v>5</v>
      </c>
      <c r="F11" s="497">
        <v>6</v>
      </c>
    </row>
    <row r="12" spans="1:6" ht="23.25" customHeight="1" x14ac:dyDescent="0.35">
      <c r="A12" s="385">
        <v>10000000</v>
      </c>
      <c r="B12" s="386" t="s">
        <v>497</v>
      </c>
      <c r="C12" s="387">
        <f>SUM(D12:E12)</f>
        <v>-803330</v>
      </c>
      <c r="D12" s="388">
        <f>SUM(D54,D36,D28,D13,D22)</f>
        <v>-803330</v>
      </c>
      <c r="E12" s="389">
        <f>SUM(E54)</f>
        <v>0</v>
      </c>
      <c r="F12" s="390"/>
    </row>
    <row r="13" spans="1:6" ht="39.6" customHeight="1" x14ac:dyDescent="0.4">
      <c r="A13" s="391">
        <v>11000000</v>
      </c>
      <c r="B13" s="392" t="s">
        <v>498</v>
      </c>
      <c r="C13" s="387">
        <f>SUM(D13)</f>
        <v>-5570734</v>
      </c>
      <c r="D13" s="393">
        <f>SUM(D14,D20)</f>
        <v>-5570734</v>
      </c>
      <c r="E13" s="394"/>
      <c r="F13" s="395"/>
    </row>
    <row r="14" spans="1:6" ht="23.25" customHeight="1" x14ac:dyDescent="0.4">
      <c r="A14" s="391">
        <v>11010000</v>
      </c>
      <c r="B14" s="392" t="s">
        <v>499</v>
      </c>
      <c r="C14" s="387">
        <f>SUM(D14)</f>
        <v>-5708389</v>
      </c>
      <c r="D14" s="393">
        <f>SUM(D15:D19)</f>
        <v>-5708389</v>
      </c>
      <c r="E14" s="394"/>
      <c r="F14" s="395"/>
    </row>
    <row r="15" spans="1:6" ht="59.25" customHeight="1" x14ac:dyDescent="0.35">
      <c r="A15" s="396">
        <v>11010100</v>
      </c>
      <c r="B15" s="397" t="s">
        <v>500</v>
      </c>
      <c r="C15" s="398">
        <f>SUM(D15)</f>
        <v>-3982212</v>
      </c>
      <c r="D15" s="398">
        <v>-3982212</v>
      </c>
      <c r="E15" s="399"/>
      <c r="F15" s="400"/>
    </row>
    <row r="16" spans="1:6" ht="94.5" customHeight="1" x14ac:dyDescent="0.35">
      <c r="A16" s="396">
        <v>11010200</v>
      </c>
      <c r="B16" s="401" t="s">
        <v>501</v>
      </c>
      <c r="C16" s="398">
        <f t="shared" ref="C16:C17" si="0">SUM(D16)</f>
        <v>-5200000</v>
      </c>
      <c r="D16" s="398">
        <v>-5200000</v>
      </c>
      <c r="E16" s="399"/>
      <c r="F16" s="400"/>
    </row>
    <row r="17" spans="1:7" ht="55.5" customHeight="1" x14ac:dyDescent="0.35">
      <c r="A17" s="396">
        <v>11010400</v>
      </c>
      <c r="B17" s="397" t="s">
        <v>502</v>
      </c>
      <c r="C17" s="398">
        <f t="shared" si="0"/>
        <v>2742555</v>
      </c>
      <c r="D17" s="398">
        <v>2742555</v>
      </c>
      <c r="E17" s="399"/>
      <c r="F17" s="400"/>
    </row>
    <row r="18" spans="1:7" ht="42" customHeight="1" x14ac:dyDescent="0.35">
      <c r="A18" s="396">
        <v>11010500</v>
      </c>
      <c r="B18" s="401" t="s">
        <v>503</v>
      </c>
      <c r="C18" s="398">
        <f t="shared" ref="C18:C35" si="1">SUM(D18)</f>
        <v>619028</v>
      </c>
      <c r="D18" s="398">
        <v>619028</v>
      </c>
      <c r="E18" s="399"/>
      <c r="F18" s="400"/>
    </row>
    <row r="19" spans="1:7" ht="59.25" customHeight="1" x14ac:dyDescent="0.35">
      <c r="A19" s="491">
        <v>11011300</v>
      </c>
      <c r="B19" s="492" t="s">
        <v>590</v>
      </c>
      <c r="C19" s="398">
        <f t="shared" si="1"/>
        <v>112240</v>
      </c>
      <c r="D19" s="493">
        <v>112240</v>
      </c>
      <c r="E19" s="494"/>
      <c r="F19" s="495"/>
    </row>
    <row r="20" spans="1:7" ht="20.45" customHeight="1" x14ac:dyDescent="0.35">
      <c r="A20" s="402">
        <v>11020000</v>
      </c>
      <c r="B20" s="403" t="s">
        <v>504</v>
      </c>
      <c r="C20" s="404">
        <f>SUM(D20)</f>
        <v>137655</v>
      </c>
      <c r="D20" s="404">
        <f>SUM(D21)</f>
        <v>137655</v>
      </c>
      <c r="E20" s="399"/>
      <c r="F20" s="400"/>
    </row>
    <row r="21" spans="1:7" ht="37.9" customHeight="1" x14ac:dyDescent="0.35">
      <c r="A21" s="405">
        <v>11020200</v>
      </c>
      <c r="B21" s="372" t="s">
        <v>505</v>
      </c>
      <c r="C21" s="398">
        <f t="shared" si="1"/>
        <v>137655</v>
      </c>
      <c r="D21" s="398">
        <v>137655</v>
      </c>
      <c r="E21" s="399"/>
      <c r="F21" s="400"/>
    </row>
    <row r="22" spans="1:7" ht="38.25" customHeight="1" x14ac:dyDescent="0.35">
      <c r="A22" s="402">
        <v>13000000</v>
      </c>
      <c r="B22" s="406" t="s">
        <v>506</v>
      </c>
      <c r="C22" s="404">
        <f t="shared" ref="C22:C28" si="2">SUM(D22)</f>
        <v>396777</v>
      </c>
      <c r="D22" s="404">
        <f>SUM(D23,D26)</f>
        <v>396777</v>
      </c>
      <c r="E22" s="399"/>
      <c r="F22" s="400"/>
    </row>
    <row r="23" spans="1:7" ht="35.450000000000003" customHeight="1" x14ac:dyDescent="0.35">
      <c r="A23" s="402">
        <v>13010000</v>
      </c>
      <c r="B23" s="407" t="s">
        <v>507</v>
      </c>
      <c r="C23" s="404">
        <f t="shared" si="2"/>
        <v>376437</v>
      </c>
      <c r="D23" s="404">
        <f>SUM(D24:D25)</f>
        <v>376437</v>
      </c>
      <c r="E23" s="399"/>
      <c r="F23" s="400"/>
    </row>
    <row r="24" spans="1:7" ht="57.75" customHeight="1" x14ac:dyDescent="0.35">
      <c r="A24" s="405">
        <v>13010100</v>
      </c>
      <c r="B24" s="372" t="s">
        <v>508</v>
      </c>
      <c r="C24" s="398">
        <f t="shared" si="1"/>
        <v>36439</v>
      </c>
      <c r="D24" s="398">
        <v>36439</v>
      </c>
      <c r="E24" s="399"/>
      <c r="F24" s="400"/>
    </row>
    <row r="25" spans="1:7" ht="78" customHeight="1" x14ac:dyDescent="0.35">
      <c r="A25" s="405">
        <v>13010200</v>
      </c>
      <c r="B25" s="372" t="s">
        <v>509</v>
      </c>
      <c r="C25" s="398">
        <f t="shared" si="1"/>
        <v>339998</v>
      </c>
      <c r="D25" s="398">
        <v>339998</v>
      </c>
      <c r="E25" s="399"/>
      <c r="F25" s="400"/>
    </row>
    <row r="26" spans="1:7" ht="21.6" customHeight="1" x14ac:dyDescent="0.35">
      <c r="A26" s="402">
        <v>13030000</v>
      </c>
      <c r="B26" s="408" t="s">
        <v>510</v>
      </c>
      <c r="C26" s="404">
        <f t="shared" si="2"/>
        <v>20340</v>
      </c>
      <c r="D26" s="404">
        <f>SUM(D27)</f>
        <v>20340</v>
      </c>
      <c r="E26" s="399"/>
      <c r="F26" s="400"/>
    </row>
    <row r="27" spans="1:7" ht="41.25" customHeight="1" x14ac:dyDescent="0.35">
      <c r="A27" s="405">
        <v>13030100</v>
      </c>
      <c r="B27" s="372" t="s">
        <v>511</v>
      </c>
      <c r="C27" s="398">
        <f t="shared" si="2"/>
        <v>20340</v>
      </c>
      <c r="D27" s="398">
        <v>20340</v>
      </c>
      <c r="E27" s="399"/>
      <c r="F27" s="400"/>
    </row>
    <row r="28" spans="1:7" ht="24.75" customHeight="1" x14ac:dyDescent="0.35">
      <c r="A28" s="391">
        <v>14000000</v>
      </c>
      <c r="B28" s="409" t="s">
        <v>512</v>
      </c>
      <c r="C28" s="410">
        <f t="shared" si="2"/>
        <v>2050200</v>
      </c>
      <c r="D28" s="404">
        <f>SUM(D33,D29,D31)</f>
        <v>2050200</v>
      </c>
      <c r="E28" s="411"/>
      <c r="F28" s="412"/>
    </row>
    <row r="29" spans="1:7" ht="37.5" customHeight="1" x14ac:dyDescent="0.35">
      <c r="A29" s="391">
        <v>14020000</v>
      </c>
      <c r="B29" s="407" t="s">
        <v>513</v>
      </c>
      <c r="C29" s="404">
        <f>SUM(C30)</f>
        <v>350000</v>
      </c>
      <c r="D29" s="404">
        <f>SUM(D30)</f>
        <v>350000</v>
      </c>
      <c r="E29" s="411"/>
      <c r="F29" s="412"/>
      <c r="G29" s="413"/>
    </row>
    <row r="30" spans="1:7" ht="21.75" customHeight="1" x14ac:dyDescent="0.35">
      <c r="A30" s="396">
        <v>14021900</v>
      </c>
      <c r="B30" s="401" t="s">
        <v>514</v>
      </c>
      <c r="C30" s="398">
        <f t="shared" si="1"/>
        <v>350000</v>
      </c>
      <c r="D30" s="398">
        <v>350000</v>
      </c>
      <c r="E30" s="411"/>
      <c r="F30" s="412"/>
    </row>
    <row r="31" spans="1:7" ht="36" customHeight="1" x14ac:dyDescent="0.35">
      <c r="A31" s="391">
        <v>14030000</v>
      </c>
      <c r="B31" s="406" t="s">
        <v>515</v>
      </c>
      <c r="C31" s="404">
        <f>SUM(C32)</f>
        <v>1300000</v>
      </c>
      <c r="D31" s="404">
        <f>SUM(D32)</f>
        <v>1300000</v>
      </c>
      <c r="E31" s="411"/>
      <c r="F31" s="412"/>
    </row>
    <row r="32" spans="1:7" ht="22.9" customHeight="1" x14ac:dyDescent="0.35">
      <c r="A32" s="396">
        <v>14031900</v>
      </c>
      <c r="B32" s="401" t="s">
        <v>514</v>
      </c>
      <c r="C32" s="398">
        <f t="shared" si="1"/>
        <v>1300000</v>
      </c>
      <c r="D32" s="398">
        <v>1300000</v>
      </c>
      <c r="E32" s="411"/>
      <c r="F32" s="412"/>
    </row>
    <row r="33" spans="1:7" ht="36" customHeight="1" x14ac:dyDescent="0.35">
      <c r="A33" s="391">
        <v>14040000</v>
      </c>
      <c r="B33" s="409" t="s">
        <v>516</v>
      </c>
      <c r="C33" s="404">
        <f t="shared" si="1"/>
        <v>400200</v>
      </c>
      <c r="D33" s="404">
        <f>SUM(D34:D35)</f>
        <v>400200</v>
      </c>
      <c r="E33" s="411"/>
      <c r="F33" s="412"/>
    </row>
    <row r="34" spans="1:7" ht="115.5" customHeight="1" x14ac:dyDescent="0.35">
      <c r="A34" s="396">
        <v>14040100</v>
      </c>
      <c r="B34" s="401" t="s">
        <v>517</v>
      </c>
      <c r="C34" s="398">
        <f t="shared" si="1"/>
        <v>-200000</v>
      </c>
      <c r="D34" s="398">
        <v>-200000</v>
      </c>
      <c r="E34" s="411"/>
      <c r="F34" s="412"/>
    </row>
    <row r="35" spans="1:7" ht="79.5" customHeight="1" x14ac:dyDescent="0.35">
      <c r="A35" s="396">
        <v>14040200</v>
      </c>
      <c r="B35" s="401" t="s">
        <v>518</v>
      </c>
      <c r="C35" s="398">
        <f t="shared" si="1"/>
        <v>600200</v>
      </c>
      <c r="D35" s="398">
        <v>600200</v>
      </c>
      <c r="E35" s="411"/>
      <c r="F35" s="412"/>
    </row>
    <row r="36" spans="1:7" ht="53.45" customHeight="1" x14ac:dyDescent="0.3">
      <c r="A36" s="391">
        <v>18000000</v>
      </c>
      <c r="B36" s="392" t="s">
        <v>519</v>
      </c>
      <c r="C36" s="410">
        <f>SUM(D36)</f>
        <v>2320427</v>
      </c>
      <c r="D36" s="404">
        <f>SUM(D50,D47,D37)</f>
        <v>2320427</v>
      </c>
      <c r="E36" s="415"/>
      <c r="F36" s="416"/>
    </row>
    <row r="37" spans="1:7" ht="21.75" customHeight="1" x14ac:dyDescent="0.3">
      <c r="A37" s="391">
        <v>18010000</v>
      </c>
      <c r="B37" s="409" t="s">
        <v>520</v>
      </c>
      <c r="C37" s="410">
        <f>SUM(D37)</f>
        <v>1448623</v>
      </c>
      <c r="D37" s="404">
        <f>SUM(D38:D46)</f>
        <v>1448623</v>
      </c>
      <c r="E37" s="415"/>
      <c r="F37" s="416"/>
    </row>
    <row r="38" spans="1:7" ht="61.9" hidden="1" customHeight="1" x14ac:dyDescent="0.35">
      <c r="A38" s="396">
        <v>18010100</v>
      </c>
      <c r="B38" s="417" t="s">
        <v>521</v>
      </c>
      <c r="C38" s="398">
        <f t="shared" ref="C38:C52" si="3">SUM(D38)</f>
        <v>0</v>
      </c>
      <c r="D38" s="398"/>
      <c r="E38" s="411"/>
      <c r="F38" s="418"/>
      <c r="G38" s="419"/>
    </row>
    <row r="39" spans="1:7" ht="56.25" customHeight="1" x14ac:dyDescent="0.35">
      <c r="A39" s="396">
        <v>18010200</v>
      </c>
      <c r="B39" s="420" t="s">
        <v>522</v>
      </c>
      <c r="C39" s="398">
        <f t="shared" si="3"/>
        <v>166803</v>
      </c>
      <c r="D39" s="398">
        <v>166803</v>
      </c>
      <c r="E39" s="411"/>
      <c r="F39" s="418"/>
      <c r="G39" s="421"/>
    </row>
    <row r="40" spans="1:7" ht="57.75" customHeight="1" x14ac:dyDescent="0.35">
      <c r="A40" s="422">
        <v>18010300</v>
      </c>
      <c r="B40" s="417" t="s">
        <v>523</v>
      </c>
      <c r="C40" s="398">
        <f t="shared" si="3"/>
        <v>345144</v>
      </c>
      <c r="D40" s="398">
        <v>345144</v>
      </c>
      <c r="E40" s="411"/>
      <c r="F40" s="418"/>
      <c r="G40" s="421"/>
    </row>
    <row r="41" spans="1:7" ht="59.25" customHeight="1" x14ac:dyDescent="0.35">
      <c r="A41" s="396">
        <v>18010400</v>
      </c>
      <c r="B41" s="417" t="s">
        <v>524</v>
      </c>
      <c r="C41" s="398">
        <f t="shared" si="3"/>
        <v>122976</v>
      </c>
      <c r="D41" s="398">
        <v>122976</v>
      </c>
      <c r="E41" s="411"/>
      <c r="F41" s="418"/>
      <c r="G41" s="421"/>
    </row>
    <row r="42" spans="1:7" ht="26.25" customHeight="1" x14ac:dyDescent="0.35">
      <c r="A42" s="396">
        <v>18010500</v>
      </c>
      <c r="B42" s="423" t="s">
        <v>525</v>
      </c>
      <c r="C42" s="398">
        <f t="shared" si="3"/>
        <v>490000</v>
      </c>
      <c r="D42" s="398">
        <v>490000</v>
      </c>
      <c r="E42" s="424"/>
      <c r="F42" s="412"/>
      <c r="G42" s="419"/>
    </row>
    <row r="43" spans="1:7" ht="26.25" hidden="1" customHeight="1" x14ac:dyDescent="0.35">
      <c r="A43" s="396">
        <v>18010600</v>
      </c>
      <c r="B43" s="423" t="s">
        <v>526</v>
      </c>
      <c r="C43" s="398"/>
      <c r="D43" s="398"/>
      <c r="E43" s="424"/>
      <c r="F43" s="412"/>
    </row>
    <row r="44" spans="1:7" ht="23.25" customHeight="1" x14ac:dyDescent="0.35">
      <c r="A44" s="396">
        <v>18010700</v>
      </c>
      <c r="B44" s="423" t="s">
        <v>527</v>
      </c>
      <c r="C44" s="398">
        <f t="shared" si="3"/>
        <v>126600</v>
      </c>
      <c r="D44" s="398">
        <v>126600</v>
      </c>
      <c r="E44" s="424"/>
      <c r="F44" s="412"/>
    </row>
    <row r="45" spans="1:7" ht="22.5" customHeight="1" x14ac:dyDescent="0.35">
      <c r="A45" s="396">
        <v>18010900</v>
      </c>
      <c r="B45" s="423" t="s">
        <v>528</v>
      </c>
      <c r="C45" s="398">
        <f t="shared" si="3"/>
        <v>197100</v>
      </c>
      <c r="D45" s="398">
        <v>197100</v>
      </c>
      <c r="E45" s="424"/>
      <c r="F45" s="412"/>
    </row>
    <row r="46" spans="1:7" ht="26.25" hidden="1" customHeight="1" x14ac:dyDescent="0.35">
      <c r="A46" s="396">
        <v>18011000</v>
      </c>
      <c r="B46" s="423" t="s">
        <v>529</v>
      </c>
      <c r="C46" s="398">
        <f t="shared" si="3"/>
        <v>0</v>
      </c>
      <c r="D46" s="398"/>
      <c r="E46" s="424"/>
      <c r="F46" s="412"/>
    </row>
    <row r="47" spans="1:7" ht="21.75" customHeight="1" x14ac:dyDescent="0.35">
      <c r="A47" s="425">
        <v>18030000</v>
      </c>
      <c r="B47" s="426" t="s">
        <v>530</v>
      </c>
      <c r="C47" s="393">
        <f>SUM(D47)</f>
        <v>71804</v>
      </c>
      <c r="D47" s="404">
        <f>SUM(D48:D49)</f>
        <v>71804</v>
      </c>
      <c r="E47" s="424"/>
      <c r="F47" s="412"/>
    </row>
    <row r="48" spans="1:7" ht="24.75" customHeight="1" x14ac:dyDescent="0.35">
      <c r="A48" s="427">
        <v>18030100</v>
      </c>
      <c r="B48" s="428" t="s">
        <v>531</v>
      </c>
      <c r="C48" s="398">
        <f t="shared" si="3"/>
        <v>71804</v>
      </c>
      <c r="D48" s="398">
        <v>71804</v>
      </c>
      <c r="E48" s="424"/>
      <c r="F48" s="412"/>
    </row>
    <row r="49" spans="1:7" ht="42" hidden="1" customHeight="1" x14ac:dyDescent="0.35">
      <c r="A49" s="429" t="s">
        <v>532</v>
      </c>
      <c r="B49" s="430" t="s">
        <v>533</v>
      </c>
      <c r="C49" s="398">
        <f t="shared" si="3"/>
        <v>0</v>
      </c>
      <c r="D49" s="398"/>
      <c r="E49" s="424"/>
      <c r="F49" s="412"/>
    </row>
    <row r="50" spans="1:7" ht="21" customHeight="1" x14ac:dyDescent="0.3">
      <c r="A50" s="391">
        <v>18050000</v>
      </c>
      <c r="B50" s="392" t="s">
        <v>534</v>
      </c>
      <c r="C50" s="393">
        <f>SUM(D50)</f>
        <v>800000</v>
      </c>
      <c r="D50" s="404">
        <f>SUM(D51:D53)</f>
        <v>800000</v>
      </c>
      <c r="E50" s="415"/>
      <c r="F50" s="416"/>
    </row>
    <row r="51" spans="1:7" ht="23.25" hidden="1" customHeight="1" x14ac:dyDescent="0.35">
      <c r="A51" s="396">
        <v>18050300</v>
      </c>
      <c r="B51" s="159" t="s">
        <v>535</v>
      </c>
      <c r="C51" s="398">
        <f t="shared" si="3"/>
        <v>0</v>
      </c>
      <c r="D51" s="398"/>
      <c r="E51" s="411"/>
      <c r="F51" s="418"/>
    </row>
    <row r="52" spans="1:7" ht="23.25" customHeight="1" x14ac:dyDescent="0.35">
      <c r="A52" s="396">
        <v>18050400</v>
      </c>
      <c r="B52" s="159" t="s">
        <v>536</v>
      </c>
      <c r="C52" s="398">
        <f t="shared" si="3"/>
        <v>800000</v>
      </c>
      <c r="D52" s="398">
        <v>800000</v>
      </c>
      <c r="E52" s="411"/>
      <c r="F52" s="418"/>
    </row>
    <row r="53" spans="1:7" ht="72" hidden="1" customHeight="1" x14ac:dyDescent="0.35">
      <c r="A53" s="396">
        <v>18050500</v>
      </c>
      <c r="B53" s="401" t="s">
        <v>537</v>
      </c>
      <c r="C53" s="398"/>
      <c r="D53" s="398"/>
      <c r="E53" s="411"/>
      <c r="F53" s="418"/>
    </row>
    <row r="54" spans="1:7" ht="60.75" hidden="1" customHeight="1" x14ac:dyDescent="0.3">
      <c r="A54" s="391">
        <v>19000000</v>
      </c>
      <c r="B54" s="431" t="s">
        <v>538</v>
      </c>
      <c r="C54" s="393">
        <f>SUM(E54)</f>
        <v>0</v>
      </c>
      <c r="D54" s="404"/>
      <c r="E54" s="415">
        <f>SUM(E55)</f>
        <v>0</v>
      </c>
      <c r="F54" s="416"/>
    </row>
    <row r="55" spans="1:7" ht="60.75" hidden="1" customHeight="1" x14ac:dyDescent="0.3">
      <c r="A55" s="391">
        <v>19010000</v>
      </c>
      <c r="B55" s="431" t="s">
        <v>539</v>
      </c>
      <c r="C55" s="393">
        <f>SUM(E55)</f>
        <v>0</v>
      </c>
      <c r="D55" s="404"/>
      <c r="E55" s="415">
        <f>SUM(E56:E58)</f>
        <v>0</v>
      </c>
      <c r="F55" s="416"/>
    </row>
    <row r="56" spans="1:7" ht="60.75" hidden="1" customHeight="1" x14ac:dyDescent="0.35">
      <c r="A56" s="396">
        <v>19010100</v>
      </c>
      <c r="B56" s="432" t="s">
        <v>540</v>
      </c>
      <c r="C56" s="433">
        <f>SUM(E56)</f>
        <v>0</v>
      </c>
      <c r="D56" s="398"/>
      <c r="E56" s="411"/>
      <c r="F56" s="418"/>
    </row>
    <row r="57" spans="1:7" ht="60.75" hidden="1" customHeight="1" x14ac:dyDescent="0.35">
      <c r="A57" s="396">
        <v>19010200</v>
      </c>
      <c r="B57" s="401" t="s">
        <v>541</v>
      </c>
      <c r="C57" s="433">
        <f>SUM(E57)</f>
        <v>0</v>
      </c>
      <c r="D57" s="398"/>
      <c r="E57" s="411"/>
      <c r="F57" s="418"/>
    </row>
    <row r="58" spans="1:7" ht="60.75" hidden="1" customHeight="1" x14ac:dyDescent="0.35">
      <c r="A58" s="396">
        <v>19010300</v>
      </c>
      <c r="B58" s="434" t="s">
        <v>542</v>
      </c>
      <c r="C58" s="433">
        <f>SUM(E58)</f>
        <v>0</v>
      </c>
      <c r="D58" s="398"/>
      <c r="E58" s="411"/>
      <c r="F58" s="418"/>
    </row>
    <row r="59" spans="1:7" ht="22.5" customHeight="1" x14ac:dyDescent="0.35">
      <c r="A59" s="391">
        <v>20000000</v>
      </c>
      <c r="B59" s="392" t="s">
        <v>543</v>
      </c>
      <c r="C59" s="410">
        <f>SUM(D59,E59)</f>
        <v>803330</v>
      </c>
      <c r="D59" s="404">
        <f>SUM(D77,D67,D60)</f>
        <v>803330</v>
      </c>
      <c r="E59" s="435">
        <f>SUM(E77,E83)</f>
        <v>0</v>
      </c>
      <c r="F59" s="412"/>
      <c r="G59" s="419"/>
    </row>
    <row r="60" spans="1:7" ht="24.75" customHeight="1" x14ac:dyDescent="0.35">
      <c r="A60" s="391">
        <v>21000000</v>
      </c>
      <c r="B60" s="392" t="s">
        <v>544</v>
      </c>
      <c r="C60" s="410">
        <f t="shared" ref="C60:C70" si="4">SUM(D60)</f>
        <v>278646</v>
      </c>
      <c r="D60" s="404">
        <f>SUM(D61,D63)</f>
        <v>278646</v>
      </c>
      <c r="E60" s="424"/>
      <c r="F60" s="412"/>
    </row>
    <row r="61" spans="1:7" ht="117" customHeight="1" x14ac:dyDescent="0.4">
      <c r="A61" s="436">
        <v>21010000</v>
      </c>
      <c r="B61" s="496" t="s">
        <v>545</v>
      </c>
      <c r="C61" s="437">
        <f t="shared" si="4"/>
        <v>7588</v>
      </c>
      <c r="D61" s="438">
        <f>SUM(D62)</f>
        <v>7588</v>
      </c>
      <c r="E61" s="439"/>
      <c r="F61" s="440"/>
      <c r="G61" s="441"/>
    </row>
    <row r="62" spans="1:7" s="442" customFormat="1" ht="56.25" customHeight="1" x14ac:dyDescent="0.35">
      <c r="A62" s="396">
        <v>21010300</v>
      </c>
      <c r="B62" s="423" t="s">
        <v>546</v>
      </c>
      <c r="C62" s="398">
        <f>SUM(D62)</f>
        <v>7588</v>
      </c>
      <c r="D62" s="398">
        <v>7588</v>
      </c>
      <c r="E62" s="424"/>
      <c r="F62" s="412"/>
    </row>
    <row r="63" spans="1:7" ht="27.75" customHeight="1" x14ac:dyDescent="0.3">
      <c r="A63" s="391">
        <v>21080000</v>
      </c>
      <c r="B63" s="392" t="s">
        <v>547</v>
      </c>
      <c r="C63" s="410">
        <f t="shared" si="4"/>
        <v>271058</v>
      </c>
      <c r="D63" s="404">
        <f>SUM(D64:D66)</f>
        <v>271058</v>
      </c>
      <c r="E63" s="443"/>
      <c r="F63" s="444"/>
    </row>
    <row r="64" spans="1:7" ht="27" customHeight="1" x14ac:dyDescent="0.35">
      <c r="A64" s="396">
        <v>21081100</v>
      </c>
      <c r="B64" s="423" t="s">
        <v>548</v>
      </c>
      <c r="C64" s="398">
        <f>SUM(D64)</f>
        <v>256800</v>
      </c>
      <c r="D64" s="398">
        <v>256800</v>
      </c>
      <c r="E64" s="424"/>
      <c r="F64" s="412"/>
    </row>
    <row r="65" spans="1:6" ht="96.75" customHeight="1" x14ac:dyDescent="0.35">
      <c r="A65" s="396">
        <v>21081500</v>
      </c>
      <c r="B65" s="423" t="s">
        <v>591</v>
      </c>
      <c r="C65" s="398">
        <f>SUM(D65)</f>
        <v>14258</v>
      </c>
      <c r="D65" s="398">
        <v>14258</v>
      </c>
      <c r="E65" s="424"/>
      <c r="F65" s="412"/>
    </row>
    <row r="66" spans="1:6" ht="76.5" hidden="1" customHeight="1" x14ac:dyDescent="0.35">
      <c r="A66" s="396">
        <v>21082400</v>
      </c>
      <c r="B66" s="423" t="s">
        <v>549</v>
      </c>
      <c r="C66" s="398">
        <f>SUM(D66)</f>
        <v>0</v>
      </c>
      <c r="D66" s="398"/>
      <c r="E66" s="424"/>
      <c r="F66" s="412"/>
    </row>
    <row r="67" spans="1:6" ht="38.25" customHeight="1" x14ac:dyDescent="0.35">
      <c r="A67" s="391">
        <v>22000000</v>
      </c>
      <c r="B67" s="392" t="s">
        <v>550</v>
      </c>
      <c r="C67" s="410">
        <f t="shared" si="4"/>
        <v>482511</v>
      </c>
      <c r="D67" s="404">
        <f>SUM(D74,D72,D68)</f>
        <v>482511</v>
      </c>
      <c r="E67" s="424"/>
      <c r="F67" s="412"/>
    </row>
    <row r="68" spans="1:6" ht="21" customHeight="1" x14ac:dyDescent="0.35">
      <c r="A68" s="391">
        <v>22010000</v>
      </c>
      <c r="B68" s="392" t="s">
        <v>551</v>
      </c>
      <c r="C68" s="410">
        <f t="shared" si="4"/>
        <v>382500</v>
      </c>
      <c r="D68" s="404">
        <f>SUM(D69:D71)</f>
        <v>382500</v>
      </c>
      <c r="E68" s="424"/>
      <c r="F68" s="412"/>
    </row>
    <row r="69" spans="1:6" ht="54.75" customHeight="1" x14ac:dyDescent="0.35">
      <c r="A69" s="396">
        <v>22010300</v>
      </c>
      <c r="B69" s="109" t="s">
        <v>552</v>
      </c>
      <c r="C69" s="398">
        <f t="shared" si="4"/>
        <v>11600</v>
      </c>
      <c r="D69" s="398">
        <v>11600</v>
      </c>
      <c r="E69" s="424"/>
      <c r="F69" s="412"/>
    </row>
    <row r="70" spans="1:6" ht="24" customHeight="1" x14ac:dyDescent="0.35">
      <c r="A70" s="396">
        <v>22012500</v>
      </c>
      <c r="B70" s="423" t="s">
        <v>553</v>
      </c>
      <c r="C70" s="398">
        <f t="shared" si="4"/>
        <v>313200</v>
      </c>
      <c r="D70" s="398">
        <v>313200</v>
      </c>
      <c r="E70" s="424"/>
      <c r="F70" s="412"/>
    </row>
    <row r="71" spans="1:6" ht="39" customHeight="1" x14ac:dyDescent="0.35">
      <c r="A71" s="396">
        <v>22012600</v>
      </c>
      <c r="B71" s="291" t="s">
        <v>554</v>
      </c>
      <c r="C71" s="398">
        <f>SUM(D71)</f>
        <v>57700</v>
      </c>
      <c r="D71" s="398">
        <v>57700</v>
      </c>
      <c r="E71" s="424"/>
      <c r="F71" s="412"/>
    </row>
    <row r="72" spans="1:6" ht="53.45" customHeight="1" x14ac:dyDescent="0.3">
      <c r="A72" s="391">
        <v>22080000</v>
      </c>
      <c r="B72" s="409" t="s">
        <v>555</v>
      </c>
      <c r="C72" s="410">
        <f>SUM(D72)</f>
        <v>97100</v>
      </c>
      <c r="D72" s="404">
        <f>SUM(D73)</f>
        <v>97100</v>
      </c>
      <c r="E72" s="443"/>
      <c r="F72" s="444"/>
    </row>
    <row r="73" spans="1:6" ht="56.25" customHeight="1" x14ac:dyDescent="0.35">
      <c r="A73" s="396">
        <v>22080400</v>
      </c>
      <c r="B73" s="423" t="s">
        <v>556</v>
      </c>
      <c r="C73" s="398">
        <f t="shared" ref="C73" si="5">SUM(D73)</f>
        <v>97100</v>
      </c>
      <c r="D73" s="398">
        <v>97100</v>
      </c>
      <c r="E73" s="424"/>
      <c r="F73" s="412"/>
    </row>
    <row r="74" spans="1:6" ht="21" customHeight="1" x14ac:dyDescent="0.3">
      <c r="A74" s="391">
        <v>22090000</v>
      </c>
      <c r="B74" s="392" t="s">
        <v>557</v>
      </c>
      <c r="C74" s="410">
        <f t="shared" ref="C74:C76" si="6">SUM(D74)</f>
        <v>2911</v>
      </c>
      <c r="D74" s="404">
        <f>SUM(D75:D76)</f>
        <v>2911</v>
      </c>
      <c r="E74" s="443"/>
      <c r="F74" s="444"/>
    </row>
    <row r="75" spans="1:6" ht="57.75" customHeight="1" x14ac:dyDescent="0.35">
      <c r="A75" s="396">
        <v>22090100</v>
      </c>
      <c r="B75" s="423" t="s">
        <v>558</v>
      </c>
      <c r="C75" s="398">
        <f t="shared" si="6"/>
        <v>453</v>
      </c>
      <c r="D75" s="398">
        <v>453</v>
      </c>
      <c r="E75" s="424"/>
      <c r="F75" s="412"/>
    </row>
    <row r="76" spans="1:6" ht="57" customHeight="1" x14ac:dyDescent="0.35">
      <c r="A76" s="396">
        <v>22090400</v>
      </c>
      <c r="B76" s="423" t="s">
        <v>559</v>
      </c>
      <c r="C76" s="398">
        <f t="shared" si="6"/>
        <v>2458</v>
      </c>
      <c r="D76" s="398">
        <v>2458</v>
      </c>
      <c r="E76" s="424"/>
      <c r="F76" s="412"/>
    </row>
    <row r="77" spans="1:6" ht="18" customHeight="1" x14ac:dyDescent="0.3">
      <c r="A77" s="391">
        <v>24000000</v>
      </c>
      <c r="B77" s="392" t="s">
        <v>560</v>
      </c>
      <c r="C77" s="410">
        <f>SUM(D77:E77)</f>
        <v>42173</v>
      </c>
      <c r="D77" s="404">
        <f>SUM(D78)</f>
        <v>42173</v>
      </c>
      <c r="E77" s="435">
        <f>SUM(E78)</f>
        <v>0</v>
      </c>
      <c r="F77" s="444"/>
    </row>
    <row r="78" spans="1:6" ht="23.25" x14ac:dyDescent="0.35">
      <c r="A78" s="391">
        <v>24060000</v>
      </c>
      <c r="B78" s="392" t="s">
        <v>561</v>
      </c>
      <c r="C78" s="410">
        <f>SUM(D78:E78)</f>
        <v>42173</v>
      </c>
      <c r="D78" s="404">
        <f>SUM(D79,D81)</f>
        <v>42173</v>
      </c>
      <c r="E78" s="435">
        <f>SUM(E80)</f>
        <v>0</v>
      </c>
      <c r="F78" s="412"/>
    </row>
    <row r="79" spans="1:6" ht="23.25" x14ac:dyDescent="0.35">
      <c r="A79" s="396">
        <v>24060300</v>
      </c>
      <c r="B79" s="423" t="s">
        <v>561</v>
      </c>
      <c r="C79" s="398">
        <f>SUM(D79)</f>
        <v>16786</v>
      </c>
      <c r="D79" s="398">
        <v>16786</v>
      </c>
      <c r="E79" s="424"/>
      <c r="F79" s="412" t="s">
        <v>562</v>
      </c>
    </row>
    <row r="80" spans="1:6" ht="14.45" hidden="1" customHeight="1" x14ac:dyDescent="0.35">
      <c r="A80" s="396">
        <v>24062100</v>
      </c>
      <c r="B80" s="445" t="s">
        <v>563</v>
      </c>
      <c r="C80" s="398">
        <f>SUM(E80)</f>
        <v>0</v>
      </c>
      <c r="D80" s="398"/>
      <c r="E80" s="411"/>
      <c r="F80" s="412"/>
    </row>
    <row r="81" spans="1:7" ht="171" customHeight="1" x14ac:dyDescent="0.35">
      <c r="A81" s="396">
        <v>24062200</v>
      </c>
      <c r="B81" s="446" t="s">
        <v>564</v>
      </c>
      <c r="C81" s="398">
        <f>SUM(D81)</f>
        <v>25387</v>
      </c>
      <c r="D81" s="398">
        <v>25387</v>
      </c>
      <c r="E81" s="411"/>
      <c r="F81" s="412"/>
    </row>
    <row r="82" spans="1:7" ht="52.5" hidden="1" customHeight="1" x14ac:dyDescent="0.35">
      <c r="A82" s="396">
        <v>24170000</v>
      </c>
      <c r="B82" s="447" t="s">
        <v>565</v>
      </c>
      <c r="C82" s="398">
        <f t="shared" ref="C82:C88" si="7">SUM(E82)</f>
        <v>0</v>
      </c>
      <c r="D82" s="398"/>
      <c r="E82" s="411">
        <f>SUM(F82)</f>
        <v>0</v>
      </c>
      <c r="F82" s="412"/>
    </row>
    <row r="83" spans="1:7" ht="26.25" hidden="1" customHeight="1" x14ac:dyDescent="0.35">
      <c r="A83" s="391">
        <v>25000000</v>
      </c>
      <c r="B83" s="392" t="s">
        <v>566</v>
      </c>
      <c r="C83" s="404">
        <f t="shared" si="7"/>
        <v>0</v>
      </c>
      <c r="D83" s="448"/>
      <c r="E83" s="415">
        <f>SUM(E84)</f>
        <v>0</v>
      </c>
      <c r="F83" s="412"/>
    </row>
    <row r="84" spans="1:7" ht="77.25" hidden="1" customHeight="1" x14ac:dyDescent="0.35">
      <c r="A84" s="391">
        <v>25010000</v>
      </c>
      <c r="B84" s="392" t="s">
        <v>567</v>
      </c>
      <c r="C84" s="404">
        <f t="shared" si="7"/>
        <v>0</v>
      </c>
      <c r="D84" s="449"/>
      <c r="E84" s="415">
        <f>SUM(E85:E88)</f>
        <v>0</v>
      </c>
      <c r="F84" s="412"/>
    </row>
    <row r="85" spans="1:7" ht="52.5" hidden="1" customHeight="1" x14ac:dyDescent="0.35">
      <c r="A85" s="396">
        <v>25010100</v>
      </c>
      <c r="B85" s="423" t="s">
        <v>568</v>
      </c>
      <c r="C85" s="398">
        <f t="shared" si="7"/>
        <v>0</v>
      </c>
      <c r="D85" s="449"/>
      <c r="E85" s="411"/>
      <c r="F85" s="412"/>
    </row>
    <row r="86" spans="1:7" ht="52.5" hidden="1" customHeight="1" x14ac:dyDescent="0.35">
      <c r="A86" s="396">
        <v>25010200</v>
      </c>
      <c r="B86" s="423" t="s">
        <v>569</v>
      </c>
      <c r="C86" s="398">
        <f t="shared" si="7"/>
        <v>0</v>
      </c>
      <c r="D86" s="449"/>
      <c r="E86" s="411"/>
      <c r="F86" s="412"/>
    </row>
    <row r="87" spans="1:7" ht="78.75" hidden="1" customHeight="1" x14ac:dyDescent="0.35">
      <c r="A87" s="396">
        <v>25010300</v>
      </c>
      <c r="B87" s="423" t="s">
        <v>570</v>
      </c>
      <c r="C87" s="398">
        <f t="shared" si="7"/>
        <v>0</v>
      </c>
      <c r="D87" s="449"/>
      <c r="E87" s="411"/>
      <c r="F87" s="412"/>
    </row>
    <row r="88" spans="1:7" ht="78.75" hidden="1" customHeight="1" x14ac:dyDescent="0.35">
      <c r="A88" s="396">
        <v>25010400</v>
      </c>
      <c r="B88" s="291" t="s">
        <v>571</v>
      </c>
      <c r="C88" s="398">
        <f t="shared" si="7"/>
        <v>0</v>
      </c>
      <c r="D88" s="450"/>
      <c r="E88" s="411"/>
      <c r="F88" s="418"/>
    </row>
    <row r="89" spans="1:7" ht="26.25" hidden="1" customHeight="1" x14ac:dyDescent="0.3">
      <c r="A89" s="402">
        <v>30000000</v>
      </c>
      <c r="B89" s="403" t="s">
        <v>572</v>
      </c>
      <c r="C89" s="404">
        <f>SUM(E89)</f>
        <v>0</v>
      </c>
      <c r="D89" s="450"/>
      <c r="E89" s="415">
        <f>SUM(F89)</f>
        <v>0</v>
      </c>
      <c r="F89" s="416">
        <f>SUM(F90)</f>
        <v>0</v>
      </c>
    </row>
    <row r="90" spans="1:7" ht="51" hidden="1" customHeight="1" x14ac:dyDescent="0.3">
      <c r="A90" s="402">
        <v>33000000</v>
      </c>
      <c r="B90" s="451" t="s">
        <v>573</v>
      </c>
      <c r="C90" s="404">
        <f>SUM(E90)</f>
        <v>0</v>
      </c>
      <c r="D90" s="452"/>
      <c r="E90" s="415">
        <f>SUM(F90)</f>
        <v>0</v>
      </c>
      <c r="F90" s="416">
        <f>SUM(F91)</f>
        <v>0</v>
      </c>
    </row>
    <row r="91" spans="1:7" ht="26.25" hidden="1" customHeight="1" x14ac:dyDescent="0.35">
      <c r="A91" s="405">
        <v>33010000</v>
      </c>
      <c r="B91" s="453" t="s">
        <v>574</v>
      </c>
      <c r="C91" s="398">
        <f>SUM(E91)</f>
        <v>0</v>
      </c>
      <c r="D91" s="450"/>
      <c r="E91" s="411"/>
      <c r="F91" s="418"/>
    </row>
    <row r="92" spans="1:7" ht="131.25" hidden="1" customHeight="1" x14ac:dyDescent="0.35">
      <c r="A92" s="396">
        <v>33010100</v>
      </c>
      <c r="B92" s="291" t="s">
        <v>575</v>
      </c>
      <c r="C92" s="398">
        <f>SUM(E92)</f>
        <v>0</v>
      </c>
      <c r="D92" s="450"/>
      <c r="E92" s="411"/>
      <c r="F92" s="418"/>
    </row>
    <row r="93" spans="1:7" ht="131.25" hidden="1" customHeight="1" x14ac:dyDescent="0.35">
      <c r="A93" s="396">
        <v>33010200</v>
      </c>
      <c r="B93" s="109" t="s">
        <v>576</v>
      </c>
      <c r="C93" s="398">
        <f>SUM(E93)</f>
        <v>0</v>
      </c>
      <c r="D93" s="450"/>
      <c r="E93" s="411"/>
      <c r="F93" s="418"/>
    </row>
    <row r="94" spans="1:7" ht="33.75" hidden="1" customHeight="1" x14ac:dyDescent="0.3">
      <c r="A94" s="396"/>
      <c r="B94" s="392" t="s">
        <v>577</v>
      </c>
      <c r="C94" s="404">
        <f>SUM(C12,C59,C89)</f>
        <v>0</v>
      </c>
      <c r="D94" s="404">
        <f>SUM(D12,D59)</f>
        <v>0</v>
      </c>
      <c r="E94" s="435">
        <f>SUM(E12,E59,E89)</f>
        <v>0</v>
      </c>
      <c r="F94" s="454">
        <f>SUM(F89)</f>
        <v>0</v>
      </c>
      <c r="G94" s="455"/>
    </row>
    <row r="95" spans="1:7" ht="26.25" hidden="1" customHeight="1" x14ac:dyDescent="0.3">
      <c r="A95" s="391">
        <v>40000000</v>
      </c>
      <c r="B95" s="392" t="s">
        <v>578</v>
      </c>
      <c r="C95" s="410">
        <f t="shared" ref="C95:C103" si="8">SUM(D95:E95)</f>
        <v>0</v>
      </c>
      <c r="D95" s="456"/>
      <c r="E95" s="456">
        <f>SUM(E96)</f>
        <v>0</v>
      </c>
      <c r="F95" s="457"/>
    </row>
    <row r="96" spans="1:7" ht="27.75" hidden="1" customHeight="1" x14ac:dyDescent="0.3">
      <c r="A96" s="391">
        <v>41000000</v>
      </c>
      <c r="B96" s="392" t="s">
        <v>579</v>
      </c>
      <c r="C96" s="410">
        <f t="shared" si="8"/>
        <v>0</v>
      </c>
      <c r="D96" s="404"/>
      <c r="E96" s="404">
        <f>SUM(E103,E101,E97)</f>
        <v>0</v>
      </c>
      <c r="F96" s="457"/>
    </row>
    <row r="97" spans="1:6" ht="51" hidden="1" customHeight="1" x14ac:dyDescent="0.3">
      <c r="A97" s="391">
        <v>41030000</v>
      </c>
      <c r="B97" s="392" t="s">
        <v>448</v>
      </c>
      <c r="C97" s="410">
        <f t="shared" si="8"/>
        <v>0</v>
      </c>
      <c r="D97" s="404"/>
      <c r="E97" s="404">
        <f>SUM(E98:E100)</f>
        <v>0</v>
      </c>
      <c r="F97" s="457"/>
    </row>
    <row r="98" spans="1:6" ht="52.5" hidden="1" customHeight="1" x14ac:dyDescent="0.35">
      <c r="A98" s="458">
        <v>41033900</v>
      </c>
      <c r="B98" s="401" t="s">
        <v>449</v>
      </c>
      <c r="C98" s="398">
        <f t="shared" si="8"/>
        <v>0</v>
      </c>
      <c r="D98" s="398"/>
      <c r="E98" s="398"/>
      <c r="F98" s="459"/>
    </row>
    <row r="99" spans="1:6" ht="52.5" hidden="1" customHeight="1" x14ac:dyDescent="0.35">
      <c r="A99" s="458">
        <v>41034200</v>
      </c>
      <c r="B99" s="401" t="s">
        <v>580</v>
      </c>
      <c r="C99" s="398">
        <f t="shared" si="8"/>
        <v>0</v>
      </c>
      <c r="D99" s="398"/>
      <c r="E99" s="398"/>
      <c r="F99" s="459"/>
    </row>
    <row r="100" spans="1:6" ht="105" hidden="1" customHeight="1" x14ac:dyDescent="0.35">
      <c r="A100" s="458">
        <v>41035100</v>
      </c>
      <c r="B100" s="460" t="s">
        <v>581</v>
      </c>
      <c r="C100" s="398">
        <f t="shared" si="8"/>
        <v>0</v>
      </c>
      <c r="D100" s="398"/>
      <c r="E100" s="398"/>
      <c r="F100" s="412"/>
    </row>
    <row r="101" spans="1:6" ht="51" hidden="1" customHeight="1" x14ac:dyDescent="0.35">
      <c r="A101" s="461">
        <v>41040000</v>
      </c>
      <c r="B101" s="462" t="s">
        <v>582</v>
      </c>
      <c r="C101" s="404">
        <f t="shared" si="8"/>
        <v>0</v>
      </c>
      <c r="D101" s="404"/>
      <c r="E101" s="404">
        <f>SUM(E102)</f>
        <v>0</v>
      </c>
      <c r="F101" s="412"/>
    </row>
    <row r="102" spans="1:6" ht="3.75" hidden="1" customHeight="1" x14ac:dyDescent="0.35">
      <c r="A102" s="458">
        <v>41040200</v>
      </c>
      <c r="B102" s="460" t="s">
        <v>583</v>
      </c>
      <c r="C102" s="398">
        <f t="shared" si="8"/>
        <v>0</v>
      </c>
      <c r="D102" s="398"/>
      <c r="E102" s="398"/>
      <c r="F102" s="412"/>
    </row>
    <row r="103" spans="1:6" ht="43.5" hidden="1" customHeight="1" x14ac:dyDescent="0.35">
      <c r="A103" s="463">
        <v>41050000</v>
      </c>
      <c r="B103" s="409" t="s">
        <v>450</v>
      </c>
      <c r="C103" s="404">
        <f t="shared" si="8"/>
        <v>0</v>
      </c>
      <c r="D103" s="404"/>
      <c r="E103" s="404">
        <f>SUM(E104:E112)</f>
        <v>0</v>
      </c>
      <c r="F103" s="465"/>
    </row>
    <row r="104" spans="1:6" ht="43.5" hidden="1" customHeight="1" x14ac:dyDescent="0.3">
      <c r="A104" s="466">
        <v>41051000</v>
      </c>
      <c r="B104" s="401" t="s">
        <v>451</v>
      </c>
      <c r="C104" s="398">
        <f>SUM(D104:E104)</f>
        <v>0</v>
      </c>
      <c r="D104" s="398"/>
      <c r="E104" s="398"/>
      <c r="F104" s="490"/>
    </row>
    <row r="105" spans="1:6" ht="131.25" hidden="1" customHeight="1" x14ac:dyDescent="0.35">
      <c r="A105" s="458">
        <v>41050200</v>
      </c>
      <c r="B105" s="401" t="s">
        <v>584</v>
      </c>
      <c r="C105" s="398">
        <f>SUM(D105)</f>
        <v>0</v>
      </c>
      <c r="D105" s="398"/>
      <c r="E105" s="464"/>
      <c r="F105" s="465"/>
    </row>
    <row r="106" spans="1:6" ht="367.5" hidden="1" customHeight="1" x14ac:dyDescent="0.35">
      <c r="A106" s="458">
        <v>41050300</v>
      </c>
      <c r="B106" s="401" t="s">
        <v>585</v>
      </c>
      <c r="C106" s="398">
        <f>SUM(D106)</f>
        <v>0</v>
      </c>
      <c r="D106" s="398"/>
      <c r="E106" s="464"/>
      <c r="F106" s="465"/>
    </row>
    <row r="107" spans="1:6" ht="6.75" hidden="1" customHeight="1" x14ac:dyDescent="0.35">
      <c r="A107" s="458">
        <v>41051000</v>
      </c>
      <c r="B107" s="401" t="s">
        <v>586</v>
      </c>
      <c r="C107" s="398">
        <f>SUM(D107)</f>
        <v>0</v>
      </c>
      <c r="D107" s="398"/>
      <c r="E107" s="467"/>
      <c r="F107" s="468"/>
    </row>
    <row r="108" spans="1:6" ht="57" hidden="1" customHeight="1" x14ac:dyDescent="0.35">
      <c r="A108" s="458">
        <v>41051200</v>
      </c>
      <c r="B108" s="414" t="s">
        <v>587</v>
      </c>
      <c r="C108" s="398">
        <f>SUM(D108)</f>
        <v>0</v>
      </c>
      <c r="D108" s="398"/>
      <c r="E108" s="467"/>
      <c r="F108" s="468"/>
    </row>
    <row r="109" spans="1:6" ht="71.25" hidden="1" customHeight="1" x14ac:dyDescent="0.35">
      <c r="A109" s="458">
        <v>41051700</v>
      </c>
      <c r="B109" s="291" t="s">
        <v>452</v>
      </c>
      <c r="C109" s="398">
        <f>SUM(D109)</f>
        <v>0</v>
      </c>
      <c r="D109" s="398"/>
      <c r="E109" s="464"/>
      <c r="F109" s="465"/>
    </row>
    <row r="110" spans="1:6" ht="28.5" hidden="1" customHeight="1" x14ac:dyDescent="0.35">
      <c r="A110" s="458">
        <v>41053900</v>
      </c>
      <c r="B110" s="460" t="s">
        <v>180</v>
      </c>
      <c r="C110" s="398">
        <f t="shared" ref="C110:C112" si="9">SUM(D110)</f>
        <v>0</v>
      </c>
      <c r="D110" s="398"/>
      <c r="E110" s="411"/>
      <c r="F110" s="465"/>
    </row>
    <row r="111" spans="1:6" ht="90" hidden="1" customHeight="1" x14ac:dyDescent="0.35">
      <c r="A111" s="469">
        <v>41058100</v>
      </c>
      <c r="B111" s="470" t="s">
        <v>453</v>
      </c>
      <c r="C111" s="398"/>
      <c r="D111" s="471"/>
      <c r="E111" s="472"/>
      <c r="F111" s="468"/>
    </row>
    <row r="112" spans="1:6" ht="3" hidden="1" customHeight="1" x14ac:dyDescent="0.35">
      <c r="A112" s="469">
        <v>41057700</v>
      </c>
      <c r="B112" s="470" t="s">
        <v>454</v>
      </c>
      <c r="C112" s="398">
        <f t="shared" si="9"/>
        <v>0</v>
      </c>
      <c r="D112" s="471"/>
      <c r="E112" s="472"/>
      <c r="F112" s="468"/>
    </row>
    <row r="113" spans="1:7" ht="27.75" customHeight="1" x14ac:dyDescent="0.3">
      <c r="A113" s="473"/>
      <c r="B113" s="474" t="s">
        <v>588</v>
      </c>
      <c r="C113" s="475">
        <f>SUM(D113:E113)</f>
        <v>0</v>
      </c>
      <c r="D113" s="475">
        <f>SUM(D12,D59)</f>
        <v>0</v>
      </c>
      <c r="E113" s="501">
        <f>SUM(E94:E95)</f>
        <v>0</v>
      </c>
      <c r="F113" s="476">
        <f>SUM(F89)</f>
        <v>0</v>
      </c>
      <c r="G113" s="413"/>
    </row>
    <row r="114" spans="1:7" ht="52.9" customHeight="1" x14ac:dyDescent="0.35">
      <c r="A114" s="477"/>
      <c r="B114" s="478"/>
      <c r="C114" s="479"/>
      <c r="D114" s="480"/>
      <c r="E114" s="480"/>
      <c r="F114" s="481"/>
      <c r="G114" s="413"/>
    </row>
    <row r="115" spans="1:7" ht="48.75" customHeight="1" x14ac:dyDescent="0.35">
      <c r="A115" s="506" t="s">
        <v>589</v>
      </c>
      <c r="B115" s="506"/>
      <c r="C115" s="506"/>
      <c r="D115" s="506"/>
      <c r="E115" s="506"/>
      <c r="F115" s="506"/>
      <c r="G115" s="413"/>
    </row>
    <row r="116" spans="1:7" ht="33.75" customHeight="1" x14ac:dyDescent="0.35">
      <c r="A116" s="482"/>
      <c r="B116" s="483"/>
      <c r="C116" s="483"/>
      <c r="D116" s="484"/>
      <c r="E116" s="484"/>
      <c r="F116" s="484"/>
    </row>
    <row r="117" spans="1:7" ht="24.75" customHeight="1" x14ac:dyDescent="0.3">
      <c r="A117" s="485"/>
      <c r="B117" s="486"/>
      <c r="C117" s="486"/>
      <c r="D117" s="487"/>
      <c r="E117" s="487"/>
      <c r="F117" s="487"/>
    </row>
    <row r="118" spans="1:7" ht="23.25" x14ac:dyDescent="0.35">
      <c r="A118" s="488"/>
      <c r="B118" s="488"/>
      <c r="C118" s="488"/>
      <c r="D118" s="488"/>
      <c r="E118" s="488"/>
      <c r="F118" s="488"/>
    </row>
    <row r="119" spans="1:7" ht="23.25" x14ac:dyDescent="0.35">
      <c r="A119" s="485"/>
      <c r="B119" s="489"/>
      <c r="C119" s="489"/>
      <c r="D119" s="484"/>
      <c r="E119" s="484"/>
      <c r="F119" s="484"/>
    </row>
    <row r="120" spans="1:7" ht="21.75" customHeight="1" x14ac:dyDescent="0.35">
      <c r="A120" s="488"/>
      <c r="B120" s="488"/>
      <c r="C120" s="488"/>
      <c r="D120" s="488"/>
      <c r="E120" s="488"/>
      <c r="F120" s="488"/>
    </row>
    <row r="121" spans="1:7" ht="23.25" x14ac:dyDescent="0.35">
      <c r="A121" s="373"/>
      <c r="B121" s="373"/>
      <c r="C121" s="373"/>
      <c r="D121" s="373"/>
      <c r="E121" s="373"/>
      <c r="F121" s="373"/>
    </row>
    <row r="122" spans="1:7" ht="23.25" x14ac:dyDescent="0.35">
      <c r="A122" s="488"/>
      <c r="B122" s="488"/>
      <c r="C122" s="488"/>
      <c r="D122" s="488"/>
      <c r="E122" s="488"/>
      <c r="F122" s="488"/>
    </row>
    <row r="123" spans="1:7" ht="23.25" x14ac:dyDescent="0.35">
      <c r="A123" s="373"/>
      <c r="B123" s="373"/>
      <c r="C123" s="373"/>
      <c r="D123" s="373"/>
      <c r="E123" s="373"/>
      <c r="F123" s="373"/>
    </row>
    <row r="124" spans="1:7" ht="23.25" x14ac:dyDescent="0.35">
      <c r="A124" s="373"/>
      <c r="B124" s="373"/>
      <c r="C124" s="373"/>
      <c r="D124" s="373"/>
      <c r="E124" s="373"/>
      <c r="F124" s="373"/>
    </row>
    <row r="125" spans="1:7" ht="23.25" x14ac:dyDescent="0.35">
      <c r="A125" s="373"/>
      <c r="B125" s="373"/>
      <c r="C125" s="373"/>
      <c r="D125" s="373"/>
      <c r="E125" s="373"/>
      <c r="F125" s="373"/>
    </row>
    <row r="126" spans="1:7" ht="23.25" x14ac:dyDescent="0.35">
      <c r="A126" s="373"/>
      <c r="B126" s="373"/>
      <c r="C126" s="373"/>
      <c r="D126" s="373"/>
      <c r="E126" s="373"/>
      <c r="F126" s="373"/>
    </row>
    <row r="127" spans="1:7" ht="23.25" x14ac:dyDescent="0.35">
      <c r="A127" s="373"/>
      <c r="B127" s="373"/>
      <c r="C127" s="373"/>
      <c r="D127" s="373"/>
      <c r="E127" s="373"/>
      <c r="F127" s="373"/>
    </row>
    <row r="128" spans="1:7" ht="23.25" x14ac:dyDescent="0.35">
      <c r="A128" s="373"/>
      <c r="B128" s="373"/>
      <c r="C128" s="373"/>
      <c r="D128" s="373"/>
      <c r="E128" s="373"/>
      <c r="F128" s="373"/>
    </row>
    <row r="129" spans="1:6" ht="23.25" x14ac:dyDescent="0.35">
      <c r="A129" s="373"/>
      <c r="B129" s="373"/>
      <c r="C129" s="373"/>
      <c r="D129" s="373"/>
      <c r="E129" s="373"/>
      <c r="F129" s="373"/>
    </row>
    <row r="130" spans="1:6" ht="23.25" x14ac:dyDescent="0.35">
      <c r="A130" s="373"/>
      <c r="B130" s="373"/>
      <c r="C130" s="373"/>
      <c r="D130" s="373"/>
      <c r="E130" s="373"/>
      <c r="F130" s="373"/>
    </row>
    <row r="131" spans="1:6" ht="23.25" x14ac:dyDescent="0.35">
      <c r="A131" s="373"/>
      <c r="B131" s="373"/>
      <c r="C131" s="373"/>
      <c r="D131" s="373"/>
      <c r="E131" s="373"/>
      <c r="F131" s="373"/>
    </row>
    <row r="132" spans="1:6" ht="23.25" x14ac:dyDescent="0.35">
      <c r="A132" s="373"/>
      <c r="B132" s="373"/>
      <c r="C132" s="373"/>
      <c r="D132" s="373"/>
      <c r="E132" s="373"/>
      <c r="F132" s="373"/>
    </row>
    <row r="133" spans="1:6" ht="23.25" x14ac:dyDescent="0.35">
      <c r="A133" s="373"/>
      <c r="B133" s="373"/>
      <c r="C133" s="373"/>
      <c r="D133" s="373"/>
      <c r="E133" s="373"/>
      <c r="F133" s="373"/>
    </row>
    <row r="134" spans="1:6" ht="23.25" x14ac:dyDescent="0.35">
      <c r="A134" s="488"/>
      <c r="B134" s="488"/>
      <c r="C134" s="488"/>
      <c r="D134" s="488"/>
      <c r="E134" s="488"/>
      <c r="F134" s="488"/>
    </row>
    <row r="135" spans="1:6" ht="23.25" x14ac:dyDescent="0.35">
      <c r="A135" s="488"/>
      <c r="B135" s="488"/>
      <c r="C135" s="488"/>
      <c r="D135" s="488"/>
      <c r="E135" s="488"/>
      <c r="F135" s="488"/>
    </row>
    <row r="136" spans="1:6" ht="23.25" x14ac:dyDescent="0.35">
      <c r="A136" s="488"/>
      <c r="B136" s="488"/>
      <c r="C136" s="488"/>
      <c r="D136" s="488"/>
      <c r="E136" s="488"/>
      <c r="F136" s="488"/>
    </row>
    <row r="137" spans="1:6" ht="23.25" x14ac:dyDescent="0.35">
      <c r="A137" s="488"/>
      <c r="B137" s="488"/>
      <c r="C137" s="488"/>
      <c r="D137" s="488"/>
      <c r="E137" s="488"/>
      <c r="F137" s="488"/>
    </row>
    <row r="138" spans="1:6" ht="23.25" x14ac:dyDescent="0.35">
      <c r="A138" s="488"/>
      <c r="B138" s="488"/>
      <c r="C138" s="488"/>
      <c r="D138" s="488"/>
      <c r="E138" s="488"/>
      <c r="F138" s="488"/>
    </row>
    <row r="139" spans="1:6" ht="23.25" x14ac:dyDescent="0.35">
      <c r="A139" s="488"/>
      <c r="B139" s="488"/>
      <c r="C139" s="488"/>
      <c r="D139" s="488"/>
      <c r="E139" s="488"/>
      <c r="F139" s="488"/>
    </row>
    <row r="140" spans="1:6" ht="23.25" x14ac:dyDescent="0.35">
      <c r="A140" s="488"/>
      <c r="B140" s="488"/>
      <c r="C140" s="488"/>
      <c r="D140" s="488"/>
      <c r="E140" s="488"/>
      <c r="F140" s="488"/>
    </row>
    <row r="141" spans="1:6" ht="23.25" x14ac:dyDescent="0.35">
      <c r="A141" s="488"/>
      <c r="B141" s="488"/>
      <c r="C141" s="488"/>
      <c r="D141" s="488"/>
      <c r="E141" s="488"/>
      <c r="F141" s="488"/>
    </row>
    <row r="142" spans="1:6" ht="23.25" x14ac:dyDescent="0.35">
      <c r="A142" s="488"/>
      <c r="B142" s="488"/>
      <c r="C142" s="488"/>
      <c r="D142" s="488"/>
      <c r="E142" s="488"/>
      <c r="F142" s="488"/>
    </row>
    <row r="143" spans="1:6" ht="23.25" x14ac:dyDescent="0.35">
      <c r="A143" s="488"/>
      <c r="B143" s="488"/>
      <c r="C143" s="488"/>
      <c r="D143" s="488"/>
      <c r="E143" s="488"/>
      <c r="F143" s="488"/>
    </row>
    <row r="144" spans="1:6" ht="23.25" x14ac:dyDescent="0.35">
      <c r="A144" s="488"/>
      <c r="B144" s="488"/>
      <c r="C144" s="488"/>
      <c r="D144" s="488"/>
      <c r="E144" s="488"/>
      <c r="F144" s="488"/>
    </row>
    <row r="145" spans="1:6" ht="23.25" x14ac:dyDescent="0.35">
      <c r="A145" s="488"/>
      <c r="B145" s="488"/>
      <c r="C145" s="488"/>
      <c r="D145" s="488"/>
      <c r="E145" s="488"/>
      <c r="F145" s="488"/>
    </row>
    <row r="146" spans="1:6" ht="23.25" x14ac:dyDescent="0.35">
      <c r="A146" s="488"/>
      <c r="B146" s="488"/>
      <c r="C146" s="488"/>
      <c r="D146" s="488"/>
      <c r="E146" s="488"/>
      <c r="F146" s="488"/>
    </row>
    <row r="147" spans="1:6" ht="23.25" x14ac:dyDescent="0.35">
      <c r="A147" s="488"/>
      <c r="B147" s="488"/>
      <c r="C147" s="488"/>
      <c r="D147" s="488"/>
      <c r="E147" s="488"/>
      <c r="F147" s="488"/>
    </row>
    <row r="148" spans="1:6" ht="23.25" x14ac:dyDescent="0.35">
      <c r="A148" s="488"/>
      <c r="B148" s="488"/>
      <c r="C148" s="488"/>
      <c r="D148" s="488"/>
      <c r="E148" s="488"/>
      <c r="F148" s="488"/>
    </row>
    <row r="149" spans="1:6" ht="23.25" x14ac:dyDescent="0.35">
      <c r="A149" s="488"/>
      <c r="B149" s="488"/>
      <c r="C149" s="488"/>
      <c r="D149" s="488"/>
      <c r="E149" s="488"/>
      <c r="F149" s="488"/>
    </row>
    <row r="150" spans="1:6" ht="23.25" x14ac:dyDescent="0.35">
      <c r="A150" s="488"/>
      <c r="B150" s="488"/>
      <c r="C150" s="488"/>
      <c r="D150" s="488"/>
      <c r="E150" s="488"/>
      <c r="F150" s="488"/>
    </row>
    <row r="151" spans="1:6" ht="23.25" x14ac:dyDescent="0.35">
      <c r="A151" s="488"/>
      <c r="B151" s="488"/>
      <c r="C151" s="488"/>
      <c r="D151" s="488"/>
      <c r="E151" s="488"/>
      <c r="F151" s="488"/>
    </row>
    <row r="152" spans="1:6" ht="23.25" x14ac:dyDescent="0.35">
      <c r="A152" s="488"/>
      <c r="B152" s="488"/>
      <c r="C152" s="488"/>
      <c r="D152" s="488"/>
      <c r="E152" s="488"/>
      <c r="F152" s="488"/>
    </row>
    <row r="153" spans="1:6" ht="23.25" x14ac:dyDescent="0.35">
      <c r="A153" s="488"/>
      <c r="B153" s="488"/>
      <c r="C153" s="488"/>
      <c r="D153" s="488"/>
      <c r="E153" s="488"/>
      <c r="F153" s="488"/>
    </row>
    <row r="154" spans="1:6" ht="23.25" x14ac:dyDescent="0.35">
      <c r="A154" s="488"/>
      <c r="B154" s="488"/>
      <c r="C154" s="488"/>
      <c r="D154" s="488"/>
      <c r="E154" s="488"/>
      <c r="F154" s="488"/>
    </row>
    <row r="155" spans="1:6" ht="23.25" x14ac:dyDescent="0.35">
      <c r="A155" s="488"/>
      <c r="B155" s="488"/>
      <c r="C155" s="488"/>
      <c r="D155" s="488"/>
      <c r="E155" s="488"/>
      <c r="F155" s="488"/>
    </row>
    <row r="156" spans="1:6" ht="23.25" x14ac:dyDescent="0.35">
      <c r="A156" s="488"/>
      <c r="B156" s="488"/>
      <c r="C156" s="488"/>
      <c r="D156" s="488"/>
      <c r="E156" s="488"/>
      <c r="F156" s="488"/>
    </row>
    <row r="157" spans="1:6" ht="23.25" x14ac:dyDescent="0.35">
      <c r="A157" s="488"/>
      <c r="B157" s="488"/>
      <c r="C157" s="488"/>
      <c r="D157" s="488"/>
      <c r="E157" s="488"/>
      <c r="F157" s="488"/>
    </row>
    <row r="158" spans="1:6" ht="23.25" x14ac:dyDescent="0.35">
      <c r="A158" s="488"/>
      <c r="B158" s="488"/>
      <c r="C158" s="488"/>
      <c r="D158" s="488"/>
      <c r="E158" s="488"/>
      <c r="F158" s="488"/>
    </row>
    <row r="159" spans="1:6" ht="23.25" x14ac:dyDescent="0.35">
      <c r="A159" s="488"/>
      <c r="B159" s="488"/>
      <c r="C159" s="488"/>
      <c r="D159" s="488"/>
      <c r="E159" s="488"/>
      <c r="F159" s="488"/>
    </row>
  </sheetData>
  <mergeCells count="10">
    <mergeCell ref="A115:F115"/>
    <mergeCell ref="C1:F1"/>
    <mergeCell ref="C2:F2"/>
    <mergeCell ref="C3:F3"/>
    <mergeCell ref="A5:F5"/>
    <mergeCell ref="A9:A10"/>
    <mergeCell ref="B9:B10"/>
    <mergeCell ref="C9:C10"/>
    <mergeCell ref="D9:D10"/>
    <mergeCell ref="E9:F9"/>
  </mergeCells>
  <pageMargins left="1.1811023622047245" right="0.39370078740157483" top="0.78740157480314965" bottom="1.1811023622047245" header="0.51181102362204722" footer="0.51181102362204722"/>
  <pageSetup paperSize="9" scale="67" fitToWidth="0" fitToHeight="3" orientation="portrait" r:id="rId1"/>
  <headerFooter differentFirst="1" alignWithMargins="0">
    <oddHeader>&amp;C&amp;P&amp;Rпродовження додатку 1</oddHeader>
  </headerFooter>
  <rowBreaks count="1" manualBreakCount="1">
    <brk id="3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view="pageBreakPreview" zoomScaleNormal="100" zoomScaleSheetLayoutView="100" workbookViewId="0">
      <selection activeCell="E16" sqref="E16"/>
    </sheetView>
  </sheetViews>
  <sheetFormatPr defaultColWidth="8" defaultRowHeight="12.75" x14ac:dyDescent="0.2"/>
  <cols>
    <col min="1" max="1" width="14.7109375" style="200" customWidth="1"/>
    <col min="2" max="2" width="32.28515625" style="196" customWidth="1"/>
    <col min="3" max="3" width="19.140625" style="196" customWidth="1"/>
    <col min="4" max="4" width="17.85546875" style="191" customWidth="1"/>
    <col min="5" max="5" width="17.28515625" style="191" customWidth="1"/>
    <col min="6" max="6" width="16" style="166" customWidth="1"/>
    <col min="7" max="8" width="8" style="166"/>
    <col min="9" max="9" width="12.140625" style="166" hidden="1" customWidth="1"/>
    <col min="10" max="10" width="0" style="166" hidden="1" customWidth="1"/>
    <col min="11" max="16384" width="8" style="166"/>
  </cols>
  <sheetData>
    <row r="1" spans="1:7" ht="16.5" customHeight="1" x14ac:dyDescent="0.3">
      <c r="A1" s="163"/>
      <c r="B1" s="164"/>
      <c r="C1" s="164"/>
      <c r="D1" s="165"/>
      <c r="E1" s="523"/>
      <c r="F1" s="523"/>
    </row>
    <row r="2" spans="1:7" ht="17.25" customHeight="1" x14ac:dyDescent="0.3">
      <c r="A2" s="163"/>
      <c r="B2" s="164"/>
      <c r="C2" s="164"/>
      <c r="D2" s="165"/>
      <c r="E2" s="524"/>
      <c r="F2" s="524"/>
    </row>
    <row r="3" spans="1:7" ht="18" customHeight="1" x14ac:dyDescent="0.3">
      <c r="A3" s="163"/>
      <c r="B3" s="164"/>
      <c r="C3" s="164"/>
      <c r="D3" s="165"/>
      <c r="E3" s="524"/>
      <c r="F3" s="524"/>
    </row>
    <row r="4" spans="1:7" ht="18" customHeight="1" x14ac:dyDescent="0.3">
      <c r="A4" s="163"/>
      <c r="B4" s="164"/>
      <c r="C4" s="164"/>
      <c r="D4" s="165"/>
      <c r="E4" s="167"/>
      <c r="F4" s="167"/>
    </row>
    <row r="5" spans="1:7" ht="23.45" customHeight="1" x14ac:dyDescent="0.25">
      <c r="A5" s="168"/>
      <c r="B5" s="164"/>
      <c r="C5" s="164"/>
      <c r="D5" s="165"/>
      <c r="E5" s="165"/>
      <c r="F5" s="165"/>
    </row>
    <row r="6" spans="1:7" ht="78.599999999999994" customHeight="1" x14ac:dyDescent="0.2">
      <c r="A6" s="525" t="s">
        <v>386</v>
      </c>
      <c r="B6" s="525"/>
      <c r="C6" s="525"/>
      <c r="D6" s="525"/>
      <c r="E6" s="525"/>
      <c r="F6" s="525"/>
    </row>
    <row r="7" spans="1:7" ht="18.600000000000001" customHeight="1" x14ac:dyDescent="0.25">
      <c r="A7" s="94" t="s">
        <v>388</v>
      </c>
      <c r="B7" s="169"/>
      <c r="C7" s="169"/>
      <c r="D7" s="169"/>
      <c r="E7" s="169"/>
      <c r="F7" s="169"/>
    </row>
    <row r="8" spans="1:7" ht="19.149999999999999" customHeight="1" x14ac:dyDescent="0.2">
      <c r="A8" s="95" t="s">
        <v>228</v>
      </c>
      <c r="B8" s="163"/>
      <c r="C8" s="163"/>
      <c r="D8" s="163"/>
      <c r="E8" s="163"/>
      <c r="F8" s="163"/>
    </row>
    <row r="9" spans="1:7" ht="30" customHeight="1" x14ac:dyDescent="0.25">
      <c r="A9" s="163"/>
      <c r="B9" s="164"/>
      <c r="C9" s="164"/>
      <c r="D9" s="170"/>
      <c r="E9" s="170"/>
      <c r="F9" s="171" t="s">
        <v>231</v>
      </c>
    </row>
    <row r="10" spans="1:7" ht="7.9" customHeight="1" x14ac:dyDescent="0.25">
      <c r="A10" s="163"/>
      <c r="B10" s="164"/>
      <c r="C10" s="164"/>
      <c r="D10" s="170"/>
      <c r="E10" s="170"/>
      <c r="F10" s="171"/>
    </row>
    <row r="11" spans="1:7" ht="39" customHeight="1" x14ac:dyDescent="0.2">
      <c r="A11" s="526" t="s">
        <v>27</v>
      </c>
      <c r="B11" s="528" t="s">
        <v>193</v>
      </c>
      <c r="C11" s="530" t="s">
        <v>194</v>
      </c>
      <c r="D11" s="532" t="s">
        <v>63</v>
      </c>
      <c r="E11" s="534" t="s">
        <v>64</v>
      </c>
      <c r="F11" s="535"/>
    </row>
    <row r="12" spans="1:7" ht="54" customHeight="1" x14ac:dyDescent="0.2">
      <c r="A12" s="527"/>
      <c r="B12" s="529"/>
      <c r="C12" s="531"/>
      <c r="D12" s="533"/>
      <c r="E12" s="172" t="s">
        <v>195</v>
      </c>
      <c r="F12" s="173" t="s">
        <v>285</v>
      </c>
    </row>
    <row r="13" spans="1:7" s="176" customFormat="1" ht="16.5" customHeight="1" x14ac:dyDescent="0.2">
      <c r="A13" s="174">
        <v>1</v>
      </c>
      <c r="B13" s="174">
        <v>2</v>
      </c>
      <c r="C13" s="175">
        <v>3</v>
      </c>
      <c r="D13" s="175">
        <v>4</v>
      </c>
      <c r="E13" s="175">
        <v>5</v>
      </c>
      <c r="F13" s="175">
        <v>6</v>
      </c>
    </row>
    <row r="14" spans="1:7" ht="28.5" customHeight="1" x14ac:dyDescent="0.25">
      <c r="A14" s="517" t="s">
        <v>196</v>
      </c>
      <c r="B14" s="518"/>
      <c r="C14" s="518"/>
      <c r="D14" s="518"/>
      <c r="E14" s="518"/>
      <c r="F14" s="519"/>
      <c r="G14" s="177"/>
    </row>
    <row r="15" spans="1:7" s="182" customFormat="1" ht="33.75" customHeight="1" x14ac:dyDescent="0.25">
      <c r="A15" s="178" t="s">
        <v>28</v>
      </c>
      <c r="B15" s="179" t="s">
        <v>29</v>
      </c>
      <c r="C15" s="180">
        <f t="shared" ref="C15:C35" si="0">SUM(D15:E15)</f>
        <v>0</v>
      </c>
      <c r="D15" s="180">
        <f>D16</f>
        <v>-62606</v>
      </c>
      <c r="E15" s="180">
        <f>E16</f>
        <v>62606</v>
      </c>
      <c r="F15" s="180">
        <f>F16</f>
        <v>62606</v>
      </c>
      <c r="G15" s="181"/>
    </row>
    <row r="16" spans="1:7" s="182" customFormat="1" ht="47.25" customHeight="1" x14ac:dyDescent="0.25">
      <c r="A16" s="178">
        <v>208000</v>
      </c>
      <c r="B16" s="179" t="s">
        <v>30</v>
      </c>
      <c r="C16" s="180">
        <f t="shared" si="0"/>
        <v>0</v>
      </c>
      <c r="D16" s="180">
        <f>D17+D18</f>
        <v>-62606</v>
      </c>
      <c r="E16" s="180">
        <f>E17+E18</f>
        <v>62606</v>
      </c>
      <c r="F16" s="180">
        <f>F17+F18</f>
        <v>62606</v>
      </c>
      <c r="G16" s="181"/>
    </row>
    <row r="17" spans="1:9" s="182" customFormat="1" ht="26.25" hidden="1" customHeight="1" x14ac:dyDescent="0.25">
      <c r="A17" s="183">
        <v>208100</v>
      </c>
      <c r="B17" s="184" t="s">
        <v>31</v>
      </c>
      <c r="C17" s="185">
        <f t="shared" si="0"/>
        <v>0</v>
      </c>
      <c r="D17" s="186">
        <v>0</v>
      </c>
      <c r="E17" s="185"/>
      <c r="F17" s="185">
        <v>0</v>
      </c>
      <c r="G17" s="181"/>
      <c r="I17" s="187"/>
    </row>
    <row r="18" spans="1:9" ht="66" customHeight="1" x14ac:dyDescent="0.25">
      <c r="A18" s="183" t="s">
        <v>32</v>
      </c>
      <c r="B18" s="188" t="s">
        <v>33</v>
      </c>
      <c r="C18" s="185">
        <f t="shared" si="0"/>
        <v>0</v>
      </c>
      <c r="D18" s="189">
        <v>-62606</v>
      </c>
      <c r="E18" s="189">
        <v>62606</v>
      </c>
      <c r="F18" s="189">
        <v>62606</v>
      </c>
      <c r="G18" s="177"/>
    </row>
    <row r="19" spans="1:9" ht="24.75" hidden="1" customHeight="1" x14ac:dyDescent="0.25">
      <c r="A19" s="178" t="s">
        <v>0</v>
      </c>
      <c r="B19" s="179" t="s">
        <v>1</v>
      </c>
      <c r="C19" s="180">
        <f t="shared" si="0"/>
        <v>0</v>
      </c>
      <c r="D19" s="180">
        <f t="shared" ref="D19:F20" si="1">D20</f>
        <v>0</v>
      </c>
      <c r="E19" s="180">
        <f t="shared" si="1"/>
        <v>0</v>
      </c>
      <c r="F19" s="180">
        <f t="shared" si="1"/>
        <v>0</v>
      </c>
      <c r="G19" s="177"/>
    </row>
    <row r="20" spans="1:9" ht="34.5" hidden="1" customHeight="1" x14ac:dyDescent="0.25">
      <c r="A20" s="178">
        <v>301000</v>
      </c>
      <c r="B20" s="179" t="s">
        <v>2</v>
      </c>
      <c r="C20" s="180">
        <f t="shared" si="0"/>
        <v>0</v>
      </c>
      <c r="D20" s="180">
        <f t="shared" si="1"/>
        <v>0</v>
      </c>
      <c r="E20" s="180">
        <f>SUM(E21:E22)</f>
        <v>0</v>
      </c>
      <c r="F20" s="180">
        <f>SUM(F21:F22)</f>
        <v>0</v>
      </c>
      <c r="G20" s="177"/>
    </row>
    <row r="21" spans="1:9" ht="30" hidden="1" customHeight="1" x14ac:dyDescent="0.25">
      <c r="A21" s="183">
        <v>301100</v>
      </c>
      <c r="B21" s="184" t="s">
        <v>3</v>
      </c>
      <c r="C21" s="185">
        <f t="shared" si="0"/>
        <v>0</v>
      </c>
      <c r="D21" s="186">
        <v>0</v>
      </c>
      <c r="E21" s="185"/>
      <c r="F21" s="185"/>
      <c r="G21" s="177"/>
    </row>
    <row r="22" spans="1:9" ht="27.75" hidden="1" customHeight="1" x14ac:dyDescent="0.25">
      <c r="A22" s="183" t="s">
        <v>184</v>
      </c>
      <c r="B22" s="184" t="s">
        <v>185</v>
      </c>
      <c r="C22" s="185">
        <f t="shared" si="0"/>
        <v>0</v>
      </c>
      <c r="D22" s="186"/>
      <c r="E22" s="189"/>
      <c r="F22" s="189"/>
      <c r="G22" s="177"/>
    </row>
    <row r="23" spans="1:9" s="191" customFormat="1" ht="26.25" customHeight="1" x14ac:dyDescent="0.25">
      <c r="A23" s="178" t="s">
        <v>229</v>
      </c>
      <c r="B23" s="179" t="s">
        <v>197</v>
      </c>
      <c r="C23" s="180">
        <f>SUM(C15,C19)</f>
        <v>0</v>
      </c>
      <c r="D23" s="180">
        <f t="shared" ref="D23:F23" si="2">SUM(D15,D19)</f>
        <v>-62606</v>
      </c>
      <c r="E23" s="180">
        <f t="shared" si="2"/>
        <v>62606</v>
      </c>
      <c r="F23" s="180">
        <f t="shared" si="2"/>
        <v>62606</v>
      </c>
      <c r="G23" s="190"/>
    </row>
    <row r="24" spans="1:9" ht="28.5" customHeight="1" x14ac:dyDescent="0.25">
      <c r="A24" s="517" t="s">
        <v>198</v>
      </c>
      <c r="B24" s="518"/>
      <c r="C24" s="518"/>
      <c r="D24" s="518"/>
      <c r="E24" s="518"/>
      <c r="F24" s="519"/>
      <c r="G24" s="177"/>
    </row>
    <row r="25" spans="1:9" ht="35.25" hidden="1" customHeight="1" x14ac:dyDescent="0.25">
      <c r="A25" s="178" t="s">
        <v>4</v>
      </c>
      <c r="B25" s="179" t="s">
        <v>5</v>
      </c>
      <c r="C25" s="180">
        <f t="shared" si="0"/>
        <v>0</v>
      </c>
      <c r="D25" s="180">
        <f>D26</f>
        <v>0</v>
      </c>
      <c r="E25" s="180">
        <f>SUM(E26,E29)</f>
        <v>0</v>
      </c>
      <c r="F25" s="180">
        <f>SUM(F26,F29)</f>
        <v>0</v>
      </c>
      <c r="G25" s="177"/>
    </row>
    <row r="26" spans="1:9" ht="28.5" hidden="1" customHeight="1" x14ac:dyDescent="0.25">
      <c r="A26" s="178" t="s">
        <v>6</v>
      </c>
      <c r="B26" s="179" t="s">
        <v>7</v>
      </c>
      <c r="C26" s="180">
        <f t="shared" si="0"/>
        <v>0</v>
      </c>
      <c r="D26" s="180">
        <f>D27+D28</f>
        <v>0</v>
      </c>
      <c r="E26" s="180">
        <f>E27</f>
        <v>0</v>
      </c>
      <c r="F26" s="180">
        <f>F27</f>
        <v>0</v>
      </c>
      <c r="G26" s="177"/>
    </row>
    <row r="27" spans="1:9" ht="28.5" hidden="1" customHeight="1" x14ac:dyDescent="0.25">
      <c r="A27" s="183" t="s">
        <v>8</v>
      </c>
      <c r="B27" s="184" t="s">
        <v>9</v>
      </c>
      <c r="C27" s="185">
        <f t="shared" si="0"/>
        <v>0</v>
      </c>
      <c r="D27" s="186">
        <f>D21</f>
        <v>0</v>
      </c>
      <c r="E27" s="185"/>
      <c r="F27" s="185"/>
      <c r="G27" s="177"/>
    </row>
    <row r="28" spans="1:9" ht="34.5" hidden="1" customHeight="1" x14ac:dyDescent="0.25">
      <c r="A28" s="183" t="s">
        <v>10</v>
      </c>
      <c r="B28" s="192" t="s">
        <v>11</v>
      </c>
      <c r="C28" s="185">
        <f t="shared" si="0"/>
        <v>0</v>
      </c>
      <c r="D28" s="189">
        <v>0</v>
      </c>
      <c r="E28" s="189"/>
      <c r="F28" s="189"/>
      <c r="G28" s="177"/>
    </row>
    <row r="29" spans="1:9" ht="24.75" hidden="1" customHeight="1" x14ac:dyDescent="0.25">
      <c r="A29" s="178" t="s">
        <v>186</v>
      </c>
      <c r="B29" s="179" t="s">
        <v>187</v>
      </c>
      <c r="C29" s="180">
        <f t="shared" ref="C29:C31" si="3">SUM(D29:E29)</f>
        <v>0</v>
      </c>
      <c r="D29" s="193">
        <f t="shared" ref="D29:F30" si="4">SUM(D30)</f>
        <v>0</v>
      </c>
      <c r="E29" s="193">
        <f t="shared" si="4"/>
        <v>0</v>
      </c>
      <c r="F29" s="193">
        <f t="shared" si="4"/>
        <v>0</v>
      </c>
      <c r="G29" s="177"/>
    </row>
    <row r="30" spans="1:9" ht="26.25" hidden="1" customHeight="1" x14ac:dyDescent="0.25">
      <c r="A30" s="183" t="s">
        <v>188</v>
      </c>
      <c r="B30" s="192" t="s">
        <v>189</v>
      </c>
      <c r="C30" s="185">
        <f t="shared" si="3"/>
        <v>0</v>
      </c>
      <c r="D30" s="189">
        <f t="shared" si="4"/>
        <v>0</v>
      </c>
      <c r="E30" s="189"/>
      <c r="F30" s="189"/>
      <c r="G30" s="177"/>
    </row>
    <row r="31" spans="1:9" ht="29.25" hidden="1" customHeight="1" x14ac:dyDescent="0.25">
      <c r="A31" s="183" t="s">
        <v>190</v>
      </c>
      <c r="B31" s="192" t="s">
        <v>11</v>
      </c>
      <c r="C31" s="185">
        <f t="shared" si="3"/>
        <v>0</v>
      </c>
      <c r="D31" s="189"/>
      <c r="E31" s="189"/>
      <c r="F31" s="189"/>
      <c r="G31" s="177"/>
    </row>
    <row r="32" spans="1:9" ht="33.75" customHeight="1" x14ac:dyDescent="0.25">
      <c r="A32" s="178" t="s">
        <v>34</v>
      </c>
      <c r="B32" s="179" t="s">
        <v>35</v>
      </c>
      <c r="C32" s="180">
        <f t="shared" si="0"/>
        <v>0</v>
      </c>
      <c r="D32" s="180">
        <f>D33</f>
        <v>-62606</v>
      </c>
      <c r="E32" s="180">
        <f>E33</f>
        <v>62606</v>
      </c>
      <c r="F32" s="180">
        <f>F33</f>
        <v>62606</v>
      </c>
      <c r="G32" s="177"/>
    </row>
    <row r="33" spans="1:9" ht="33.75" customHeight="1" x14ac:dyDescent="0.25">
      <c r="A33" s="178" t="s">
        <v>36</v>
      </c>
      <c r="B33" s="179" t="s">
        <v>37</v>
      </c>
      <c r="C33" s="180">
        <f t="shared" si="0"/>
        <v>0</v>
      </c>
      <c r="D33" s="180">
        <f>D34+D35</f>
        <v>-62606</v>
      </c>
      <c r="E33" s="180">
        <f>E34+E35</f>
        <v>62606</v>
      </c>
      <c r="F33" s="180">
        <f>F34+F35</f>
        <v>62606</v>
      </c>
      <c r="G33" s="177"/>
    </row>
    <row r="34" spans="1:9" ht="27.75" hidden="1" customHeight="1" x14ac:dyDescent="0.25">
      <c r="A34" s="183" t="s">
        <v>38</v>
      </c>
      <c r="B34" s="192" t="s">
        <v>39</v>
      </c>
      <c r="C34" s="185">
        <f t="shared" si="0"/>
        <v>0</v>
      </c>
      <c r="D34" s="185">
        <f>SUM(D17)</f>
        <v>0</v>
      </c>
      <c r="E34" s="185">
        <f t="shared" ref="E34:F35" si="5">SUM(E17)</f>
        <v>0</v>
      </c>
      <c r="F34" s="185">
        <f t="shared" si="5"/>
        <v>0</v>
      </c>
    </row>
    <row r="35" spans="1:9" ht="71.25" customHeight="1" x14ac:dyDescent="0.25">
      <c r="A35" s="183" t="s">
        <v>40</v>
      </c>
      <c r="B35" s="194" t="s">
        <v>213</v>
      </c>
      <c r="C35" s="185">
        <f t="shared" si="0"/>
        <v>0</v>
      </c>
      <c r="D35" s="185">
        <f>SUM(D18)</f>
        <v>-62606</v>
      </c>
      <c r="E35" s="185">
        <f t="shared" si="5"/>
        <v>62606</v>
      </c>
      <c r="F35" s="185">
        <f t="shared" si="5"/>
        <v>62606</v>
      </c>
    </row>
    <row r="36" spans="1:9" ht="27.75" customHeight="1" x14ac:dyDescent="0.25">
      <c r="A36" s="180" t="s">
        <v>229</v>
      </c>
      <c r="B36" s="195" t="s">
        <v>197</v>
      </c>
      <c r="C36" s="180">
        <f>SUM(C25,C32)</f>
        <v>0</v>
      </c>
      <c r="D36" s="180">
        <f>SUM(D25,D32)</f>
        <v>-62606</v>
      </c>
      <c r="E36" s="180">
        <f>SUM(E25,E32)</f>
        <v>62606</v>
      </c>
      <c r="F36" s="180">
        <f>SUM(F25,F32)</f>
        <v>62606</v>
      </c>
      <c r="G36" s="520"/>
      <c r="H36" s="520"/>
      <c r="I36" s="226">
        <f>E36-F36</f>
        <v>0</v>
      </c>
    </row>
    <row r="37" spans="1:9" x14ac:dyDescent="0.2">
      <c r="A37" s="196"/>
    </row>
    <row r="38" spans="1:9" ht="15.75" x14ac:dyDescent="0.25">
      <c r="A38" s="196"/>
      <c r="D38" s="197"/>
      <c r="E38" s="197"/>
      <c r="F38" s="182"/>
    </row>
    <row r="39" spans="1:9" ht="53.25" customHeight="1" x14ac:dyDescent="0.3">
      <c r="A39" s="521" t="s">
        <v>399</v>
      </c>
      <c r="B39" s="521"/>
      <c r="C39" s="521"/>
      <c r="D39" s="521"/>
      <c r="E39" s="521"/>
      <c r="F39" s="522"/>
    </row>
    <row r="40" spans="1:9" ht="15" x14ac:dyDescent="0.2">
      <c r="A40" s="196"/>
      <c r="B40" s="13"/>
      <c r="C40" s="13"/>
      <c r="D40" s="198"/>
    </row>
    <row r="41" spans="1:9" ht="15" x14ac:dyDescent="0.2">
      <c r="A41" s="196"/>
      <c r="B41" s="13"/>
      <c r="C41" s="13"/>
      <c r="D41" s="198"/>
    </row>
    <row r="42" spans="1:9" ht="15" x14ac:dyDescent="0.2">
      <c r="A42" s="196"/>
      <c r="B42" s="13"/>
      <c r="C42" s="13"/>
      <c r="D42" s="198"/>
    </row>
    <row r="43" spans="1:9" ht="15" x14ac:dyDescent="0.2">
      <c r="A43" s="196"/>
      <c r="B43" s="13"/>
      <c r="C43" s="13"/>
      <c r="D43" s="198"/>
    </row>
    <row r="44" spans="1:9" x14ac:dyDescent="0.2">
      <c r="A44" s="196"/>
    </row>
    <row r="45" spans="1:9" x14ac:dyDescent="0.2">
      <c r="A45" s="196"/>
      <c r="D45" s="198"/>
      <c r="E45" s="198"/>
    </row>
    <row r="46" spans="1:9" x14ac:dyDescent="0.2">
      <c r="A46" s="196"/>
      <c r="D46" s="199"/>
    </row>
    <row r="47" spans="1:9" x14ac:dyDescent="0.2">
      <c r="A47" s="196"/>
    </row>
    <row r="48" spans="1:9" x14ac:dyDescent="0.2">
      <c r="A48" s="196"/>
      <c r="E48" s="198"/>
    </row>
    <row r="52" spans="4:4" x14ac:dyDescent="0.2">
      <c r="D52" s="198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N291"/>
  <sheetViews>
    <sheetView showZeros="0" view="pageBreakPreview" zoomScale="81" zoomScaleNormal="100" zoomScaleSheetLayoutView="81" workbookViewId="0">
      <selection activeCell="R51" sqref="R51:R72"/>
    </sheetView>
  </sheetViews>
  <sheetFormatPr defaultRowHeight="12.75" x14ac:dyDescent="0.2"/>
  <cols>
    <col min="1" max="1" width="12" customWidth="1"/>
    <col min="2" max="2" width="11" customWidth="1"/>
    <col min="3" max="3" width="10.28515625" style="201" customWidth="1"/>
    <col min="4" max="4" width="55.42578125" style="1" customWidth="1"/>
    <col min="5" max="5" width="15.5703125" style="62" customWidth="1"/>
    <col min="6" max="6" width="15" style="2" customWidth="1"/>
    <col min="7" max="7" width="13.28515625" customWidth="1"/>
    <col min="8" max="8" width="14.28515625" customWidth="1"/>
    <col min="9" max="9" width="12.42578125" customWidth="1"/>
    <col min="10" max="10" width="16.140625" style="202" customWidth="1"/>
    <col min="11" max="11" width="15" style="202" customWidth="1"/>
    <col min="12" max="12" width="13.42578125" customWidth="1"/>
    <col min="13" max="13" width="7" customWidth="1"/>
    <col min="14" max="14" width="7.5703125" customWidth="1"/>
    <col min="15" max="15" width="15.7109375" customWidth="1"/>
    <col min="16" max="16" width="13.42578125" hidden="1" customWidth="1"/>
    <col min="17" max="17" width="0.140625" hidden="1" customWidth="1"/>
    <col min="18" max="18" width="18" style="2" customWidth="1"/>
    <col min="19" max="19" width="9.140625" customWidth="1"/>
    <col min="20" max="20" width="13.7109375" hidden="1" customWidth="1"/>
    <col min="21" max="21" width="16.5703125" hidden="1" customWidth="1"/>
    <col min="22" max="22" width="9.140625" customWidth="1"/>
    <col min="23" max="23" width="18.28515625" customWidth="1"/>
    <col min="24" max="26" width="9.140625" customWidth="1"/>
    <col min="27" max="27" width="1" customWidth="1"/>
    <col min="28" max="28" width="1.5703125" customWidth="1"/>
  </cols>
  <sheetData>
    <row r="3" spans="1:20" ht="21" customHeight="1" x14ac:dyDescent="0.2"/>
    <row r="4" spans="1:20" ht="56.25" customHeight="1" x14ac:dyDescent="0.25">
      <c r="D4" s="7"/>
      <c r="E4" s="63"/>
      <c r="F4" s="8"/>
      <c r="G4" s="9"/>
      <c r="H4" s="9"/>
      <c r="I4" s="9"/>
      <c r="J4" s="203"/>
      <c r="K4" s="203"/>
      <c r="L4" s="9"/>
      <c r="M4" s="9"/>
      <c r="R4" s="10"/>
    </row>
    <row r="5" spans="1:20" ht="19.5" customHeight="1" x14ac:dyDescent="0.3">
      <c r="A5" s="541" t="s">
        <v>388</v>
      </c>
      <c r="B5" s="542"/>
      <c r="D5" s="7"/>
      <c r="E5" s="63"/>
      <c r="F5" s="8"/>
      <c r="G5" s="9"/>
      <c r="H5" s="9"/>
      <c r="I5" s="9"/>
      <c r="J5" s="203"/>
      <c r="K5" s="203"/>
      <c r="L5" s="9"/>
      <c r="M5" s="9"/>
      <c r="R5" s="10"/>
    </row>
    <row r="6" spans="1:20" ht="18.75" customHeight="1" x14ac:dyDescent="0.25">
      <c r="A6" s="543" t="s">
        <v>228</v>
      </c>
      <c r="B6" s="544"/>
      <c r="D6" s="7"/>
      <c r="E6" s="63"/>
      <c r="F6" s="8"/>
      <c r="G6" s="9"/>
      <c r="H6" s="9"/>
      <c r="I6" s="9"/>
      <c r="J6" s="203"/>
      <c r="K6" s="203"/>
      <c r="L6" s="9"/>
      <c r="M6" s="9"/>
      <c r="R6" s="79" t="s">
        <v>230</v>
      </c>
    </row>
    <row r="7" spans="1:20" ht="10.15" customHeight="1" x14ac:dyDescent="0.25">
      <c r="D7" s="7"/>
      <c r="E7" s="63"/>
      <c r="F7" s="8"/>
      <c r="G7" s="9"/>
      <c r="H7" s="9"/>
      <c r="I7" s="9"/>
      <c r="J7" s="203"/>
      <c r="K7" s="203"/>
      <c r="L7" s="9"/>
      <c r="M7" s="9"/>
      <c r="R7" s="10"/>
    </row>
    <row r="8" spans="1:20" ht="23.25" customHeight="1" x14ac:dyDescent="0.2">
      <c r="A8" s="545" t="s">
        <v>286</v>
      </c>
      <c r="B8" s="547" t="s">
        <v>287</v>
      </c>
      <c r="C8" s="547" t="s">
        <v>199</v>
      </c>
      <c r="D8" s="538" t="s">
        <v>288</v>
      </c>
      <c r="E8" s="550" t="s">
        <v>63</v>
      </c>
      <c r="F8" s="551"/>
      <c r="G8" s="551"/>
      <c r="H8" s="551"/>
      <c r="I8" s="552"/>
      <c r="J8" s="550" t="s">
        <v>64</v>
      </c>
      <c r="K8" s="551"/>
      <c r="L8" s="551"/>
      <c r="M8" s="551"/>
      <c r="N8" s="551"/>
      <c r="O8" s="551"/>
      <c r="P8" s="551"/>
      <c r="Q8" s="553"/>
      <c r="R8" s="554" t="s">
        <v>66</v>
      </c>
    </row>
    <row r="9" spans="1:20" ht="19.5" customHeight="1" x14ac:dyDescent="0.2">
      <c r="A9" s="546"/>
      <c r="B9" s="548"/>
      <c r="C9" s="548"/>
      <c r="D9" s="539"/>
      <c r="E9" s="557" t="s">
        <v>200</v>
      </c>
      <c r="F9" s="560" t="s">
        <v>70</v>
      </c>
      <c r="G9" s="562" t="s">
        <v>67</v>
      </c>
      <c r="H9" s="563"/>
      <c r="I9" s="560" t="s">
        <v>71</v>
      </c>
      <c r="J9" s="565" t="s">
        <v>200</v>
      </c>
      <c r="K9" s="536" t="s">
        <v>201</v>
      </c>
      <c r="L9" s="560" t="s">
        <v>70</v>
      </c>
      <c r="M9" s="562" t="s">
        <v>67</v>
      </c>
      <c r="N9" s="563"/>
      <c r="O9" s="560" t="s">
        <v>71</v>
      </c>
      <c r="P9" s="568" t="s">
        <v>67</v>
      </c>
      <c r="Q9" s="569"/>
      <c r="R9" s="555"/>
    </row>
    <row r="10" spans="1:20" ht="12.75" customHeight="1" x14ac:dyDescent="0.2">
      <c r="A10" s="546"/>
      <c r="B10" s="548"/>
      <c r="C10" s="548"/>
      <c r="D10" s="539"/>
      <c r="E10" s="558"/>
      <c r="F10" s="561"/>
      <c r="G10" s="536" t="s">
        <v>23</v>
      </c>
      <c r="H10" s="536" t="s">
        <v>24</v>
      </c>
      <c r="I10" s="564"/>
      <c r="J10" s="566"/>
      <c r="K10" s="539"/>
      <c r="L10" s="561"/>
      <c r="M10" s="536" t="s">
        <v>25</v>
      </c>
      <c r="N10" s="536" t="s">
        <v>26</v>
      </c>
      <c r="O10" s="564"/>
      <c r="P10" s="536" t="s">
        <v>68</v>
      </c>
      <c r="Q10" s="43" t="s">
        <v>67</v>
      </c>
      <c r="R10" s="555"/>
    </row>
    <row r="11" spans="1:20" ht="96.75" customHeight="1" x14ac:dyDescent="0.2">
      <c r="A11" s="546"/>
      <c r="B11" s="549"/>
      <c r="C11" s="549"/>
      <c r="D11" s="540"/>
      <c r="E11" s="559"/>
      <c r="F11" s="561"/>
      <c r="G11" s="537"/>
      <c r="H11" s="537"/>
      <c r="I11" s="564"/>
      <c r="J11" s="567"/>
      <c r="K11" s="540"/>
      <c r="L11" s="561"/>
      <c r="M11" s="537"/>
      <c r="N11" s="537"/>
      <c r="O11" s="564"/>
      <c r="P11" s="537"/>
      <c r="Q11" s="44" t="s">
        <v>69</v>
      </c>
      <c r="R11" s="556"/>
    </row>
    <row r="12" spans="1:20" ht="15.75" customHeight="1" x14ac:dyDescent="0.2">
      <c r="A12" s="80">
        <v>1</v>
      </c>
      <c r="B12" s="80" t="s">
        <v>62</v>
      </c>
      <c r="C12" s="81">
        <v>3</v>
      </c>
      <c r="D12" s="81">
        <v>4</v>
      </c>
      <c r="E12" s="81">
        <v>5</v>
      </c>
      <c r="F12" s="44">
        <v>6</v>
      </c>
      <c r="G12" s="44">
        <v>7</v>
      </c>
      <c r="H12" s="44">
        <v>8</v>
      </c>
      <c r="I12" s="81">
        <v>9</v>
      </c>
      <c r="J12" s="44">
        <v>10</v>
      </c>
      <c r="K12" s="44">
        <v>11</v>
      </c>
      <c r="L12" s="44">
        <v>12</v>
      </c>
      <c r="M12" s="44">
        <v>13</v>
      </c>
      <c r="N12" s="44">
        <v>14</v>
      </c>
      <c r="O12" s="44">
        <v>15</v>
      </c>
      <c r="P12" s="44">
        <v>15</v>
      </c>
      <c r="Q12" s="44">
        <v>15</v>
      </c>
      <c r="R12" s="81">
        <v>16</v>
      </c>
    </row>
    <row r="13" spans="1:20" ht="40.5" hidden="1" customHeight="1" x14ac:dyDescent="0.3">
      <c r="A13" s="49" t="s">
        <v>90</v>
      </c>
      <c r="B13" s="49"/>
      <c r="C13" s="49"/>
      <c r="D13" s="126" t="s">
        <v>84</v>
      </c>
      <c r="E13" s="127">
        <f>SUM(E14)</f>
        <v>0</v>
      </c>
      <c r="F13" s="128">
        <f t="shared" ref="F13:R13" si="0">SUM(F14)</f>
        <v>0</v>
      </c>
      <c r="G13" s="128">
        <f t="shared" si="0"/>
        <v>0</v>
      </c>
      <c r="H13" s="128">
        <f t="shared" si="0"/>
        <v>0</v>
      </c>
      <c r="I13" s="128">
        <f t="shared" si="0"/>
        <v>0</v>
      </c>
      <c r="J13" s="128">
        <f t="shared" si="0"/>
        <v>0</v>
      </c>
      <c r="K13" s="128">
        <f t="shared" si="0"/>
        <v>0</v>
      </c>
      <c r="L13" s="128">
        <f t="shared" si="0"/>
        <v>0</v>
      </c>
      <c r="M13" s="128">
        <f t="shared" si="0"/>
        <v>0</v>
      </c>
      <c r="N13" s="128">
        <f t="shared" si="0"/>
        <v>0</v>
      </c>
      <c r="O13" s="128">
        <f t="shared" si="0"/>
        <v>0</v>
      </c>
      <c r="P13" s="128">
        <f t="shared" si="0"/>
        <v>0</v>
      </c>
      <c r="Q13" s="128">
        <f t="shared" si="0"/>
        <v>0</v>
      </c>
      <c r="R13" s="128">
        <f t="shared" si="0"/>
        <v>0</v>
      </c>
      <c r="T13" s="29">
        <f t="shared" ref="T13:T14" si="1">SUM(E13,J13)</f>
        <v>0</v>
      </c>
    </row>
    <row r="14" spans="1:20" s="3" customFormat="1" ht="35.25" hidden="1" customHeight="1" x14ac:dyDescent="0.3">
      <c r="A14" s="49" t="s">
        <v>91</v>
      </c>
      <c r="B14" s="49"/>
      <c r="C14" s="49"/>
      <c r="D14" s="126" t="s">
        <v>84</v>
      </c>
      <c r="E14" s="127">
        <f t="shared" ref="E14:R14" si="2">SUM(E15:E28)</f>
        <v>0</v>
      </c>
      <c r="F14" s="127">
        <f t="shared" si="2"/>
        <v>0</v>
      </c>
      <c r="G14" s="127">
        <f t="shared" si="2"/>
        <v>0</v>
      </c>
      <c r="H14" s="127">
        <f t="shared" si="2"/>
        <v>0</v>
      </c>
      <c r="I14" s="127">
        <f t="shared" si="2"/>
        <v>0</v>
      </c>
      <c r="J14" s="127">
        <f t="shared" si="2"/>
        <v>0</v>
      </c>
      <c r="K14" s="127">
        <f t="shared" si="2"/>
        <v>0</v>
      </c>
      <c r="L14" s="127">
        <f t="shared" si="2"/>
        <v>0</v>
      </c>
      <c r="M14" s="127">
        <f t="shared" si="2"/>
        <v>0</v>
      </c>
      <c r="N14" s="127">
        <f t="shared" si="2"/>
        <v>0</v>
      </c>
      <c r="O14" s="127">
        <f t="shared" si="2"/>
        <v>0</v>
      </c>
      <c r="P14" s="127">
        <f t="shared" si="2"/>
        <v>0</v>
      </c>
      <c r="Q14" s="127">
        <f t="shared" si="2"/>
        <v>0</v>
      </c>
      <c r="R14" s="127">
        <f t="shared" si="2"/>
        <v>0</v>
      </c>
      <c r="T14" s="29">
        <f t="shared" si="1"/>
        <v>0</v>
      </c>
    </row>
    <row r="15" spans="1:20" s="3" customFormat="1" ht="94.5" hidden="1" customHeight="1" x14ac:dyDescent="0.3">
      <c r="A15" s="12" t="s">
        <v>161</v>
      </c>
      <c r="B15" s="12" t="s">
        <v>89</v>
      </c>
      <c r="C15" s="12" t="s">
        <v>41</v>
      </c>
      <c r="D15" s="41" t="s">
        <v>88</v>
      </c>
      <c r="E15" s="24"/>
      <c r="F15" s="129"/>
      <c r="G15" s="129"/>
      <c r="H15" s="129"/>
      <c r="I15" s="130"/>
      <c r="J15" s="131">
        <f t="shared" ref="J15:J28" si="3">SUM(L15,O15)</f>
        <v>0</v>
      </c>
      <c r="K15" s="131"/>
      <c r="L15" s="132"/>
      <c r="M15" s="132"/>
      <c r="N15" s="132"/>
      <c r="O15" s="131"/>
      <c r="P15" s="129"/>
      <c r="Q15" s="129"/>
      <c r="R15" s="131">
        <f t="shared" ref="R15:R28" si="4">SUM(E15,J15)</f>
        <v>0</v>
      </c>
    </row>
    <row r="16" spans="1:20" s="3" customFormat="1" ht="54.75" hidden="1" customHeight="1" x14ac:dyDescent="0.3">
      <c r="A16" s="12" t="s">
        <v>92</v>
      </c>
      <c r="B16" s="12" t="s">
        <v>87</v>
      </c>
      <c r="C16" s="12" t="s">
        <v>41</v>
      </c>
      <c r="D16" s="31" t="s">
        <v>263</v>
      </c>
      <c r="E16" s="24"/>
      <c r="F16" s="24"/>
      <c r="G16" s="129"/>
      <c r="H16" s="129"/>
      <c r="I16" s="129"/>
      <c r="J16" s="131">
        <f t="shared" si="3"/>
        <v>0</v>
      </c>
      <c r="K16" s="131"/>
      <c r="L16" s="132"/>
      <c r="M16" s="132"/>
      <c r="N16" s="132"/>
      <c r="O16" s="131"/>
      <c r="P16" s="129"/>
      <c r="Q16" s="129"/>
      <c r="R16" s="131">
        <f t="shared" si="4"/>
        <v>0</v>
      </c>
    </row>
    <row r="17" spans="1:20" s="3" customFormat="1" ht="24.75" hidden="1" customHeight="1" x14ac:dyDescent="0.3">
      <c r="A17" s="12" t="s">
        <v>216</v>
      </c>
      <c r="B17" s="12" t="s">
        <v>51</v>
      </c>
      <c r="C17" s="12" t="s">
        <v>52</v>
      </c>
      <c r="D17" s="31" t="s">
        <v>217</v>
      </c>
      <c r="E17" s="24"/>
      <c r="F17" s="24"/>
      <c r="G17" s="129"/>
      <c r="H17" s="129"/>
      <c r="I17" s="129"/>
      <c r="J17" s="131">
        <f t="shared" si="3"/>
        <v>0</v>
      </c>
      <c r="K17" s="131"/>
      <c r="L17" s="132"/>
      <c r="M17" s="132"/>
      <c r="N17" s="132"/>
      <c r="O17" s="131"/>
      <c r="P17" s="129"/>
      <c r="Q17" s="129"/>
      <c r="R17" s="131">
        <f t="shared" si="4"/>
        <v>0</v>
      </c>
    </row>
    <row r="18" spans="1:20" s="3" customFormat="1" ht="24.75" hidden="1" customHeight="1" x14ac:dyDescent="0.3">
      <c r="A18" s="12" t="s">
        <v>435</v>
      </c>
      <c r="B18" s="12" t="s">
        <v>436</v>
      </c>
      <c r="C18" s="12" t="s">
        <v>438</v>
      </c>
      <c r="D18" s="31" t="s">
        <v>437</v>
      </c>
      <c r="E18" s="24">
        <f t="shared" ref="E18:E26" si="5">SUM(F18,I18)</f>
        <v>0</v>
      </c>
      <c r="F18" s="24"/>
      <c r="G18" s="129"/>
      <c r="H18" s="129"/>
      <c r="I18" s="129"/>
      <c r="J18" s="131">
        <f t="shared" si="3"/>
        <v>0</v>
      </c>
      <c r="K18" s="131"/>
      <c r="L18" s="132"/>
      <c r="M18" s="132"/>
      <c r="N18" s="132"/>
      <c r="O18" s="131"/>
      <c r="P18" s="129"/>
      <c r="Q18" s="129"/>
      <c r="R18" s="131">
        <f t="shared" si="4"/>
        <v>0</v>
      </c>
    </row>
    <row r="19" spans="1:20" s="46" customFormat="1" ht="33" hidden="1" customHeight="1" x14ac:dyDescent="0.3">
      <c r="A19" s="12" t="s">
        <v>240</v>
      </c>
      <c r="B19" s="12" t="s">
        <v>241</v>
      </c>
      <c r="C19" s="12" t="s">
        <v>243</v>
      </c>
      <c r="D19" s="31" t="s">
        <v>242</v>
      </c>
      <c r="E19" s="24">
        <f t="shared" si="5"/>
        <v>0</v>
      </c>
      <c r="F19" s="24"/>
      <c r="G19" s="24"/>
      <c r="H19" s="24"/>
      <c r="I19" s="24"/>
      <c r="J19" s="24">
        <f t="shared" si="3"/>
        <v>0</v>
      </c>
      <c r="K19" s="131"/>
      <c r="L19" s="131"/>
      <c r="M19" s="131"/>
      <c r="N19" s="131"/>
      <c r="O19" s="131"/>
      <c r="P19" s="48"/>
      <c r="Q19" s="48"/>
      <c r="R19" s="131">
        <f t="shared" si="4"/>
        <v>0</v>
      </c>
    </row>
    <row r="20" spans="1:20" s="46" customFormat="1" ht="33.75" hidden="1" customHeight="1" x14ac:dyDescent="0.3">
      <c r="A20" s="12" t="s">
        <v>110</v>
      </c>
      <c r="B20" s="12" t="s">
        <v>111</v>
      </c>
      <c r="C20" s="12" t="s">
        <v>61</v>
      </c>
      <c r="D20" s="31" t="s">
        <v>17</v>
      </c>
      <c r="E20" s="24">
        <f t="shared" si="5"/>
        <v>0</v>
      </c>
      <c r="F20" s="24"/>
      <c r="G20" s="24"/>
      <c r="H20" s="24"/>
      <c r="I20" s="24"/>
      <c r="J20" s="24">
        <f t="shared" si="3"/>
        <v>0</v>
      </c>
      <c r="K20" s="135"/>
      <c r="L20" s="48"/>
      <c r="M20" s="48"/>
      <c r="N20" s="48"/>
      <c r="O20" s="135"/>
      <c r="P20" s="48"/>
      <c r="Q20" s="48"/>
      <c r="R20" s="131">
        <f t="shared" si="4"/>
        <v>0</v>
      </c>
    </row>
    <row r="21" spans="1:20" s="77" customFormat="1" ht="38.25" hidden="1" customHeight="1" x14ac:dyDescent="0.3">
      <c r="A21" s="133" t="s">
        <v>113</v>
      </c>
      <c r="B21" s="133" t="s">
        <v>114</v>
      </c>
      <c r="C21" s="133" t="s">
        <v>53</v>
      </c>
      <c r="D21" s="67" t="s">
        <v>112</v>
      </c>
      <c r="E21" s="24">
        <f t="shared" si="5"/>
        <v>0</v>
      </c>
      <c r="F21" s="24"/>
      <c r="G21" s="136"/>
      <c r="H21" s="136"/>
      <c r="I21" s="136"/>
      <c r="J21" s="131">
        <f t="shared" si="3"/>
        <v>0</v>
      </c>
      <c r="K21" s="131"/>
      <c r="L21" s="136"/>
      <c r="M21" s="136"/>
      <c r="N21" s="136"/>
      <c r="O21" s="131"/>
      <c r="P21" s="136"/>
      <c r="Q21" s="136"/>
      <c r="R21" s="131">
        <f t="shared" si="4"/>
        <v>0</v>
      </c>
    </row>
    <row r="22" spans="1:20" ht="41.25" hidden="1" customHeight="1" x14ac:dyDescent="0.3">
      <c r="A22" s="51" t="s">
        <v>115</v>
      </c>
      <c r="B22" s="12" t="s">
        <v>116</v>
      </c>
      <c r="C22" s="69" t="s">
        <v>117</v>
      </c>
      <c r="D22" s="70" t="s">
        <v>118</v>
      </c>
      <c r="E22" s="24">
        <f t="shared" si="5"/>
        <v>0</v>
      </c>
      <c r="F22" s="24"/>
      <c r="G22" s="137"/>
      <c r="H22" s="137"/>
      <c r="I22" s="137"/>
      <c r="J22" s="131">
        <f t="shared" si="3"/>
        <v>0</v>
      </c>
      <c r="K22" s="131"/>
      <c r="L22" s="137"/>
      <c r="M22" s="137"/>
      <c r="N22" s="137"/>
      <c r="O22" s="131"/>
      <c r="P22" s="137"/>
      <c r="Q22" s="137"/>
      <c r="R22" s="131">
        <f t="shared" si="4"/>
        <v>0</v>
      </c>
    </row>
    <row r="23" spans="1:20" ht="30.75" hidden="1" customHeight="1" x14ac:dyDescent="0.3">
      <c r="A23" s="51" t="s">
        <v>331</v>
      </c>
      <c r="B23" s="12" t="s">
        <v>332</v>
      </c>
      <c r="C23" s="69" t="s">
        <v>336</v>
      </c>
      <c r="D23" s="70" t="s">
        <v>335</v>
      </c>
      <c r="E23" s="24">
        <f t="shared" si="5"/>
        <v>0</v>
      </c>
      <c r="F23" s="24"/>
      <c r="G23" s="137"/>
      <c r="H23" s="137"/>
      <c r="I23" s="137"/>
      <c r="J23" s="131">
        <f t="shared" si="3"/>
        <v>0</v>
      </c>
      <c r="K23" s="131"/>
      <c r="L23" s="137"/>
      <c r="M23" s="137"/>
      <c r="N23" s="137"/>
      <c r="O23" s="131"/>
      <c r="P23" s="137"/>
      <c r="Q23" s="137"/>
      <c r="R23" s="131">
        <f t="shared" si="4"/>
        <v>0</v>
      </c>
    </row>
    <row r="24" spans="1:20" ht="36" hidden="1" customHeight="1" x14ac:dyDescent="0.3">
      <c r="A24" s="51" t="s">
        <v>339</v>
      </c>
      <c r="B24" s="12" t="s">
        <v>340</v>
      </c>
      <c r="C24" s="69" t="s">
        <v>336</v>
      </c>
      <c r="D24" s="70" t="s">
        <v>337</v>
      </c>
      <c r="E24" s="24">
        <f t="shared" si="5"/>
        <v>0</v>
      </c>
      <c r="F24" s="24"/>
      <c r="G24" s="137"/>
      <c r="H24" s="137"/>
      <c r="I24" s="137"/>
      <c r="J24" s="131">
        <f t="shared" si="3"/>
        <v>0</v>
      </c>
      <c r="K24" s="131"/>
      <c r="L24" s="137"/>
      <c r="M24" s="137"/>
      <c r="N24" s="137"/>
      <c r="O24" s="131"/>
      <c r="P24" s="137"/>
      <c r="Q24" s="137"/>
      <c r="R24" s="131">
        <f t="shared" si="4"/>
        <v>0</v>
      </c>
    </row>
    <row r="25" spans="1:20" ht="26.25" hidden="1" customHeight="1" x14ac:dyDescent="0.3">
      <c r="A25" s="69" t="s">
        <v>314</v>
      </c>
      <c r="B25" s="12" t="s">
        <v>315</v>
      </c>
      <c r="C25" s="69" t="s">
        <v>336</v>
      </c>
      <c r="D25" s="70" t="s">
        <v>316</v>
      </c>
      <c r="E25" s="24">
        <f t="shared" si="5"/>
        <v>0</v>
      </c>
      <c r="F25" s="24"/>
      <c r="G25" s="137"/>
      <c r="H25" s="137"/>
      <c r="I25" s="137"/>
      <c r="J25" s="131">
        <f t="shared" si="3"/>
        <v>0</v>
      </c>
      <c r="K25" s="131"/>
      <c r="L25" s="137"/>
      <c r="M25" s="137"/>
      <c r="N25" s="137"/>
      <c r="O25" s="131"/>
      <c r="P25" s="137"/>
      <c r="Q25" s="137"/>
      <c r="R25" s="131">
        <f t="shared" si="4"/>
        <v>0</v>
      </c>
    </row>
    <row r="26" spans="1:20" ht="35.25" hidden="1" customHeight="1" x14ac:dyDescent="0.3">
      <c r="A26" s="12" t="s">
        <v>333</v>
      </c>
      <c r="B26" s="12" t="s">
        <v>334</v>
      </c>
      <c r="C26" s="12" t="s">
        <v>336</v>
      </c>
      <c r="D26" s="67" t="s">
        <v>338</v>
      </c>
      <c r="E26" s="24">
        <f t="shared" si="5"/>
        <v>0</v>
      </c>
      <c r="F26" s="24"/>
      <c r="G26" s="137"/>
      <c r="H26" s="137"/>
      <c r="I26" s="137"/>
      <c r="J26" s="131">
        <f t="shared" si="3"/>
        <v>0</v>
      </c>
      <c r="K26" s="131"/>
      <c r="L26" s="137"/>
      <c r="M26" s="137"/>
      <c r="N26" s="137"/>
      <c r="O26" s="131"/>
      <c r="P26" s="137"/>
      <c r="Q26" s="137"/>
      <c r="R26" s="131">
        <f t="shared" si="4"/>
        <v>0</v>
      </c>
    </row>
    <row r="27" spans="1:20" ht="4.5" hidden="1" customHeight="1" x14ac:dyDescent="0.3">
      <c r="A27" s="12" t="s">
        <v>393</v>
      </c>
      <c r="B27" s="12" t="s">
        <v>396</v>
      </c>
      <c r="C27" s="12" t="s">
        <v>51</v>
      </c>
      <c r="D27" s="67" t="s">
        <v>180</v>
      </c>
      <c r="E27" s="24">
        <f t="shared" ref="E27:E28" si="6">SUM(F27,I27)</f>
        <v>0</v>
      </c>
      <c r="F27" s="24"/>
      <c r="G27" s="137"/>
      <c r="H27" s="137"/>
      <c r="I27" s="137"/>
      <c r="J27" s="131">
        <f t="shared" si="3"/>
        <v>0</v>
      </c>
      <c r="K27" s="131"/>
      <c r="L27" s="137"/>
      <c r="M27" s="137"/>
      <c r="N27" s="137"/>
      <c r="O27" s="131"/>
      <c r="P27" s="137"/>
      <c r="Q27" s="137"/>
      <c r="R27" s="131">
        <f t="shared" si="4"/>
        <v>0</v>
      </c>
    </row>
    <row r="28" spans="1:20" ht="58.5" hidden="1" customHeight="1" x14ac:dyDescent="0.3">
      <c r="A28" s="12" t="s">
        <v>394</v>
      </c>
      <c r="B28" s="12" t="s">
        <v>395</v>
      </c>
      <c r="C28" s="12" t="s">
        <v>51</v>
      </c>
      <c r="D28" s="67" t="s">
        <v>397</v>
      </c>
      <c r="E28" s="24">
        <f t="shared" si="6"/>
        <v>0</v>
      </c>
      <c r="F28" s="24"/>
      <c r="G28" s="137"/>
      <c r="H28" s="137"/>
      <c r="I28" s="137"/>
      <c r="J28" s="131">
        <f t="shared" si="3"/>
        <v>0</v>
      </c>
      <c r="K28" s="131"/>
      <c r="L28" s="137"/>
      <c r="M28" s="137"/>
      <c r="N28" s="137"/>
      <c r="O28" s="131"/>
      <c r="P28" s="137"/>
      <c r="Q28" s="137"/>
      <c r="R28" s="131">
        <f t="shared" si="4"/>
        <v>0</v>
      </c>
    </row>
    <row r="29" spans="1:20" ht="38.25" customHeight="1" x14ac:dyDescent="0.3">
      <c r="A29" s="49" t="s">
        <v>130</v>
      </c>
      <c r="B29" s="49"/>
      <c r="C29" s="49"/>
      <c r="D29" s="114" t="s">
        <v>85</v>
      </c>
      <c r="E29" s="58">
        <f>SUM(E30)</f>
        <v>-62606</v>
      </c>
      <c r="F29" s="58">
        <f t="shared" ref="F29:R29" si="7">SUM(F30)</f>
        <v>-62606</v>
      </c>
      <c r="G29" s="224">
        <f t="shared" si="7"/>
        <v>0</v>
      </c>
      <c r="H29" s="58">
        <f t="shared" si="7"/>
        <v>-62606</v>
      </c>
      <c r="I29" s="58">
        <f>SUM(I30)</f>
        <v>0</v>
      </c>
      <c r="J29" s="58">
        <f t="shared" si="7"/>
        <v>62606</v>
      </c>
      <c r="K29" s="58">
        <f t="shared" si="7"/>
        <v>62606</v>
      </c>
      <c r="L29" s="58">
        <f t="shared" si="7"/>
        <v>0</v>
      </c>
      <c r="M29" s="58">
        <f t="shared" si="7"/>
        <v>0</v>
      </c>
      <c r="N29" s="58">
        <f t="shared" si="7"/>
        <v>0</v>
      </c>
      <c r="O29" s="58">
        <f t="shared" si="7"/>
        <v>62606</v>
      </c>
      <c r="P29" s="58">
        <f t="shared" si="7"/>
        <v>0</v>
      </c>
      <c r="Q29" s="58">
        <f t="shared" si="7"/>
        <v>0</v>
      </c>
      <c r="R29" s="58">
        <f t="shared" si="7"/>
        <v>0</v>
      </c>
      <c r="T29" s="29">
        <f t="shared" ref="T29:T30" si="8">SUM(E29,J29)</f>
        <v>0</v>
      </c>
    </row>
    <row r="30" spans="1:20" s="3" customFormat="1" ht="38.25" customHeight="1" x14ac:dyDescent="0.3">
      <c r="A30" s="49" t="s">
        <v>129</v>
      </c>
      <c r="B30" s="49"/>
      <c r="C30" s="49"/>
      <c r="D30" s="114" t="s">
        <v>85</v>
      </c>
      <c r="E30" s="58">
        <f>SUM(E31,E32,E33,E34,E35,E36,E37,E38,E39,E41:E48)</f>
        <v>-62606</v>
      </c>
      <c r="F30" s="58">
        <f t="shared" ref="F30:R30" si="9">SUM(F31,F32,F33,F34,F35,F36,F37,F38,F39,F41:F48)</f>
        <v>-62606</v>
      </c>
      <c r="G30" s="224">
        <f t="shared" si="9"/>
        <v>0</v>
      </c>
      <c r="H30" s="58">
        <f t="shared" si="9"/>
        <v>-62606</v>
      </c>
      <c r="I30" s="58">
        <f>SUM(I31,I32,I33,I34,I35,I36,I37,I38,I39,I41:I48)</f>
        <v>0</v>
      </c>
      <c r="J30" s="58">
        <f t="shared" si="9"/>
        <v>62606</v>
      </c>
      <c r="K30" s="58">
        <f t="shared" si="9"/>
        <v>62606</v>
      </c>
      <c r="L30" s="58">
        <f t="shared" si="9"/>
        <v>0</v>
      </c>
      <c r="M30" s="58">
        <f t="shared" si="9"/>
        <v>0</v>
      </c>
      <c r="N30" s="58">
        <f t="shared" si="9"/>
        <v>0</v>
      </c>
      <c r="O30" s="58">
        <f t="shared" si="9"/>
        <v>62606</v>
      </c>
      <c r="P30" s="58">
        <f t="shared" si="9"/>
        <v>0</v>
      </c>
      <c r="Q30" s="58">
        <f t="shared" si="9"/>
        <v>0</v>
      </c>
      <c r="R30" s="58">
        <f t="shared" si="9"/>
        <v>0</v>
      </c>
      <c r="T30" s="29">
        <f t="shared" si="8"/>
        <v>0</v>
      </c>
    </row>
    <row r="31" spans="1:20" s="3" customFormat="1" ht="56.25" hidden="1" customHeight="1" x14ac:dyDescent="0.3">
      <c r="A31" s="12" t="s">
        <v>128</v>
      </c>
      <c r="B31" s="12" t="s">
        <v>87</v>
      </c>
      <c r="C31" s="12" t="s">
        <v>41</v>
      </c>
      <c r="D31" s="31" t="s">
        <v>263</v>
      </c>
      <c r="E31" s="24">
        <f t="shared" ref="E31:E46" si="10">SUM(F31,I31)</f>
        <v>0</v>
      </c>
      <c r="F31" s="24"/>
      <c r="G31" s="24"/>
      <c r="H31" s="132"/>
      <c r="I31" s="132"/>
      <c r="J31" s="131">
        <f t="shared" ref="J31:J48" si="11">SUM(L31,O31)</f>
        <v>0</v>
      </c>
      <c r="K31" s="131"/>
      <c r="L31" s="132"/>
      <c r="M31" s="132"/>
      <c r="N31" s="132"/>
      <c r="O31" s="131"/>
      <c r="P31" s="131"/>
      <c r="Q31" s="131"/>
      <c r="R31" s="131">
        <f>SUM(E31,J31)</f>
        <v>0</v>
      </c>
    </row>
    <row r="32" spans="1:20" ht="26.25" hidden="1" customHeight="1" x14ac:dyDescent="0.3">
      <c r="A32" s="12" t="s">
        <v>169</v>
      </c>
      <c r="B32" s="12" t="s">
        <v>55</v>
      </c>
      <c r="C32" s="32" t="s">
        <v>42</v>
      </c>
      <c r="D32" s="41" t="s">
        <v>168</v>
      </c>
      <c r="E32" s="24">
        <f t="shared" si="10"/>
        <v>0</v>
      </c>
      <c r="F32" s="24"/>
      <c r="G32" s="24"/>
      <c r="H32" s="132"/>
      <c r="I32" s="132"/>
      <c r="J32" s="131">
        <f t="shared" si="11"/>
        <v>0</v>
      </c>
      <c r="K32" s="131"/>
      <c r="L32" s="132"/>
      <c r="M32" s="132"/>
      <c r="N32" s="132"/>
      <c r="O32" s="131"/>
      <c r="P32" s="131"/>
      <c r="Q32" s="131"/>
      <c r="R32" s="131">
        <f t="shared" ref="R32:R48" si="12">SUM(E32,J32)</f>
        <v>0</v>
      </c>
    </row>
    <row r="33" spans="1:36" s="105" customFormat="1" ht="57.75" customHeight="1" x14ac:dyDescent="0.3">
      <c r="A33" s="12" t="s">
        <v>272</v>
      </c>
      <c r="B33" s="12" t="s">
        <v>273</v>
      </c>
      <c r="C33" s="32" t="s">
        <v>43</v>
      </c>
      <c r="D33" s="41" t="s">
        <v>389</v>
      </c>
      <c r="E33" s="24">
        <f t="shared" si="10"/>
        <v>-62606</v>
      </c>
      <c r="F33" s="24">
        <v>-62606</v>
      </c>
      <c r="G33" s="24"/>
      <c r="H33" s="24">
        <v>-62606</v>
      </c>
      <c r="I33" s="24"/>
      <c r="J33" s="24">
        <f t="shared" si="11"/>
        <v>62606</v>
      </c>
      <c r="K33" s="24">
        <v>62606</v>
      </c>
      <c r="L33" s="24"/>
      <c r="M33" s="24"/>
      <c r="N33" s="24"/>
      <c r="O33" s="24">
        <v>62606</v>
      </c>
      <c r="P33" s="24"/>
      <c r="Q33" s="24"/>
      <c r="R33" s="24">
        <f t="shared" si="12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</row>
    <row r="34" spans="1:36" s="104" customFormat="1" ht="56.25" hidden="1" customHeight="1" x14ac:dyDescent="0.3">
      <c r="A34" s="12" t="s">
        <v>270</v>
      </c>
      <c r="B34" s="12" t="s">
        <v>271</v>
      </c>
      <c r="C34" s="32" t="s">
        <v>43</v>
      </c>
      <c r="D34" s="41" t="s">
        <v>390</v>
      </c>
      <c r="E34" s="24">
        <f t="shared" si="10"/>
        <v>0</v>
      </c>
      <c r="F34" s="24"/>
      <c r="G34" s="24"/>
      <c r="H34" s="24"/>
      <c r="I34" s="24"/>
      <c r="J34" s="24">
        <f t="shared" si="11"/>
        <v>0</v>
      </c>
      <c r="K34" s="24"/>
      <c r="L34" s="24"/>
      <c r="M34" s="24"/>
      <c r="N34" s="24"/>
      <c r="O34" s="24"/>
      <c r="P34" s="24"/>
      <c r="Q34" s="24"/>
      <c r="R34" s="24">
        <f t="shared" si="12"/>
        <v>0</v>
      </c>
    </row>
    <row r="35" spans="1:36" s="76" customFormat="1" ht="56.25" hidden="1" customHeight="1" x14ac:dyDescent="0.3">
      <c r="A35" s="12" t="s">
        <v>170</v>
      </c>
      <c r="B35" s="12" t="s">
        <v>54</v>
      </c>
      <c r="C35" s="12" t="s">
        <v>44</v>
      </c>
      <c r="D35" s="111" t="s">
        <v>232</v>
      </c>
      <c r="E35" s="24">
        <f t="shared" si="10"/>
        <v>0</v>
      </c>
      <c r="F35" s="24"/>
      <c r="G35" s="24"/>
      <c r="H35" s="131"/>
      <c r="I35" s="131"/>
      <c r="J35" s="24">
        <f t="shared" si="11"/>
        <v>0</v>
      </c>
      <c r="K35" s="24"/>
      <c r="L35" s="131"/>
      <c r="M35" s="131"/>
      <c r="N35" s="131"/>
      <c r="O35" s="24"/>
      <c r="P35" s="131"/>
      <c r="Q35" s="131"/>
      <c r="R35" s="24">
        <f t="shared" si="12"/>
        <v>0</v>
      </c>
    </row>
    <row r="36" spans="1:36" ht="39" hidden="1" customHeight="1" x14ac:dyDescent="0.3">
      <c r="A36" s="12" t="s">
        <v>275</v>
      </c>
      <c r="B36" s="12" t="s">
        <v>277</v>
      </c>
      <c r="C36" s="12" t="s">
        <v>45</v>
      </c>
      <c r="D36" s="41" t="s">
        <v>171</v>
      </c>
      <c r="E36" s="24">
        <f t="shared" si="10"/>
        <v>0</v>
      </c>
      <c r="F36" s="24"/>
      <c r="G36" s="24"/>
      <c r="H36" s="131"/>
      <c r="I36" s="131"/>
      <c r="J36" s="24">
        <f t="shared" si="11"/>
        <v>0</v>
      </c>
      <c r="K36" s="24"/>
      <c r="L36" s="131"/>
      <c r="M36" s="131"/>
      <c r="N36" s="131"/>
      <c r="O36" s="24"/>
      <c r="P36" s="131"/>
      <c r="Q36" s="131"/>
      <c r="R36" s="131">
        <f t="shared" si="12"/>
        <v>0</v>
      </c>
    </row>
    <row r="37" spans="1:36" ht="23.25" hidden="1" customHeight="1" x14ac:dyDescent="0.3">
      <c r="A37" s="12" t="s">
        <v>276</v>
      </c>
      <c r="B37" s="12" t="s">
        <v>278</v>
      </c>
      <c r="C37" s="12" t="s">
        <v>45</v>
      </c>
      <c r="D37" s="41" t="s">
        <v>172</v>
      </c>
      <c r="E37" s="24">
        <f t="shared" si="10"/>
        <v>0</v>
      </c>
      <c r="F37" s="24"/>
      <c r="G37" s="24"/>
      <c r="H37" s="131"/>
      <c r="I37" s="131"/>
      <c r="J37" s="24">
        <f t="shared" si="11"/>
        <v>0</v>
      </c>
      <c r="K37" s="131"/>
      <c r="L37" s="131"/>
      <c r="M37" s="131"/>
      <c r="N37" s="131"/>
      <c r="O37" s="131"/>
      <c r="P37" s="131"/>
      <c r="Q37" s="131"/>
      <c r="R37" s="131">
        <f t="shared" si="12"/>
        <v>0</v>
      </c>
    </row>
    <row r="38" spans="1:36" ht="38.25" hidden="1" customHeight="1" x14ac:dyDescent="0.3">
      <c r="A38" s="12" t="s">
        <v>282</v>
      </c>
      <c r="B38" s="12" t="s">
        <v>283</v>
      </c>
      <c r="C38" s="12" t="s">
        <v>45</v>
      </c>
      <c r="D38" s="111" t="s">
        <v>284</v>
      </c>
      <c r="E38" s="24">
        <f t="shared" si="10"/>
        <v>0</v>
      </c>
      <c r="F38" s="24"/>
      <c r="G38" s="24"/>
      <c r="H38" s="131"/>
      <c r="I38" s="131"/>
      <c r="J38" s="24">
        <f t="shared" si="11"/>
        <v>0</v>
      </c>
      <c r="K38" s="140"/>
      <c r="L38" s="131"/>
      <c r="M38" s="131"/>
      <c r="N38" s="131"/>
      <c r="O38" s="140"/>
      <c r="P38" s="131"/>
      <c r="Q38" s="131"/>
      <c r="R38" s="24">
        <f t="shared" si="12"/>
        <v>0</v>
      </c>
    </row>
    <row r="39" spans="1:36" ht="39" hidden="1" customHeight="1" x14ac:dyDescent="0.3">
      <c r="A39" s="12" t="s">
        <v>342</v>
      </c>
      <c r="B39" s="12" t="s">
        <v>343</v>
      </c>
      <c r="C39" s="12" t="s">
        <v>45</v>
      </c>
      <c r="D39" s="111" t="s">
        <v>344</v>
      </c>
      <c r="E39" s="24">
        <f t="shared" si="10"/>
        <v>0</v>
      </c>
      <c r="F39" s="24"/>
      <c r="G39" s="24"/>
      <c r="H39" s="131"/>
      <c r="I39" s="131"/>
      <c r="J39" s="24">
        <f t="shared" si="11"/>
        <v>0</v>
      </c>
      <c r="K39" s="140"/>
      <c r="L39" s="131"/>
      <c r="M39" s="131"/>
      <c r="N39" s="131"/>
      <c r="O39" s="140"/>
      <c r="P39" s="131"/>
      <c r="Q39" s="131"/>
      <c r="R39" s="24">
        <f t="shared" si="12"/>
        <v>0</v>
      </c>
    </row>
    <row r="40" spans="1:36" s="78" customFormat="1" ht="47.25" hidden="1" customHeight="1" x14ac:dyDescent="0.35">
      <c r="A40" s="141"/>
      <c r="B40" s="141"/>
      <c r="C40" s="142"/>
      <c r="D40" s="143" t="s">
        <v>227</v>
      </c>
      <c r="E40" s="138">
        <f t="shared" si="10"/>
        <v>0</v>
      </c>
      <c r="F40" s="138"/>
      <c r="G40" s="138"/>
      <c r="H40" s="139"/>
      <c r="I40" s="139"/>
      <c r="J40" s="138"/>
      <c r="K40" s="144"/>
      <c r="L40" s="139"/>
      <c r="M40" s="139"/>
      <c r="N40" s="139"/>
      <c r="O40" s="144"/>
      <c r="P40" s="139"/>
      <c r="Q40" s="139"/>
      <c r="R40" s="138">
        <f t="shared" si="12"/>
        <v>0</v>
      </c>
    </row>
    <row r="41" spans="1:36" ht="34.5" hidden="1" customHeight="1" x14ac:dyDescent="0.3">
      <c r="A41" s="12" t="s">
        <v>279</v>
      </c>
      <c r="B41" s="12" t="s">
        <v>280</v>
      </c>
      <c r="C41" s="32" t="s">
        <v>45</v>
      </c>
      <c r="D41" s="41" t="s">
        <v>281</v>
      </c>
      <c r="E41" s="24">
        <f t="shared" si="10"/>
        <v>0</v>
      </c>
      <c r="F41" s="24"/>
      <c r="G41" s="24"/>
      <c r="H41" s="131"/>
      <c r="I41" s="131"/>
      <c r="J41" s="24">
        <f t="shared" si="11"/>
        <v>0</v>
      </c>
      <c r="K41" s="24"/>
      <c r="L41" s="131"/>
      <c r="M41" s="131"/>
      <c r="N41" s="131"/>
      <c r="O41" s="24"/>
      <c r="P41" s="131"/>
      <c r="Q41" s="131"/>
      <c r="R41" s="24">
        <f t="shared" si="12"/>
        <v>0</v>
      </c>
    </row>
    <row r="42" spans="1:36" s="78" customFormat="1" ht="44.25" hidden="1" customHeight="1" x14ac:dyDescent="0.35">
      <c r="A42" s="133" t="s">
        <v>402</v>
      </c>
      <c r="B42" s="133" t="s">
        <v>401</v>
      </c>
      <c r="C42" s="133" t="s">
        <v>45</v>
      </c>
      <c r="D42" s="109" t="s">
        <v>400</v>
      </c>
      <c r="E42" s="24">
        <f t="shared" si="10"/>
        <v>0</v>
      </c>
      <c r="F42" s="24"/>
      <c r="G42" s="24"/>
      <c r="H42" s="139"/>
      <c r="I42" s="139"/>
      <c r="J42" s="138">
        <f t="shared" si="11"/>
        <v>0</v>
      </c>
      <c r="K42" s="144"/>
      <c r="L42" s="139"/>
      <c r="M42" s="139"/>
      <c r="N42" s="139"/>
      <c r="O42" s="144"/>
      <c r="P42" s="139"/>
      <c r="Q42" s="139"/>
      <c r="R42" s="24">
        <f t="shared" si="12"/>
        <v>0</v>
      </c>
    </row>
    <row r="43" spans="1:36" s="78" customFormat="1" ht="44.25" hidden="1" customHeight="1" x14ac:dyDescent="0.35">
      <c r="A43" s="133" t="s">
        <v>403</v>
      </c>
      <c r="B43" s="133" t="s">
        <v>404</v>
      </c>
      <c r="C43" s="204" t="s">
        <v>45</v>
      </c>
      <c r="D43" s="86" t="s">
        <v>405</v>
      </c>
      <c r="E43" s="24">
        <f t="shared" si="10"/>
        <v>0</v>
      </c>
      <c r="F43" s="24"/>
      <c r="G43" s="24"/>
      <c r="H43" s="139"/>
      <c r="I43" s="139"/>
      <c r="J43" s="138"/>
      <c r="K43" s="144"/>
      <c r="L43" s="139"/>
      <c r="M43" s="139"/>
      <c r="N43" s="139"/>
      <c r="O43" s="144"/>
      <c r="P43" s="139"/>
      <c r="Q43" s="139"/>
      <c r="R43" s="24">
        <f t="shared" si="12"/>
        <v>0</v>
      </c>
    </row>
    <row r="44" spans="1:36" s="78" customFormat="1" ht="77.25" hidden="1" customHeight="1" x14ac:dyDescent="0.3">
      <c r="A44" s="133" t="s">
        <v>480</v>
      </c>
      <c r="B44" s="133" t="s">
        <v>483</v>
      </c>
      <c r="C44" s="133" t="s">
        <v>45</v>
      </c>
      <c r="D44" s="86" t="s">
        <v>487</v>
      </c>
      <c r="E44" s="24">
        <f t="shared" si="10"/>
        <v>0</v>
      </c>
      <c r="F44" s="24"/>
      <c r="G44" s="24"/>
      <c r="H44" s="131"/>
      <c r="I44" s="131"/>
      <c r="J44" s="131">
        <f t="shared" ref="J44:J46" si="13">SUM(L44,O44)</f>
        <v>0</v>
      </c>
      <c r="K44" s="131"/>
      <c r="L44" s="131"/>
      <c r="M44" s="131"/>
      <c r="N44" s="131"/>
      <c r="O44" s="131"/>
      <c r="P44" s="131"/>
      <c r="Q44" s="131"/>
      <c r="R44" s="131">
        <f t="shared" ref="R44:R46" si="14">SUM(E44,J44)</f>
        <v>0</v>
      </c>
    </row>
    <row r="45" spans="1:36" s="78" customFormat="1" ht="59.25" hidden="1" customHeight="1" x14ac:dyDescent="0.3">
      <c r="A45" s="133" t="s">
        <v>481</v>
      </c>
      <c r="B45" s="133" t="s">
        <v>482</v>
      </c>
      <c r="C45" s="133" t="s">
        <v>45</v>
      </c>
      <c r="D45" s="86" t="s">
        <v>488</v>
      </c>
      <c r="E45" s="24">
        <f t="shared" si="10"/>
        <v>0</v>
      </c>
      <c r="F45" s="24"/>
      <c r="G45" s="24"/>
      <c r="H45" s="131"/>
      <c r="I45" s="131"/>
      <c r="J45" s="131">
        <f t="shared" si="13"/>
        <v>0</v>
      </c>
      <c r="K45" s="131"/>
      <c r="L45" s="131"/>
      <c r="M45" s="131"/>
      <c r="N45" s="131"/>
      <c r="O45" s="131"/>
      <c r="P45" s="131"/>
      <c r="Q45" s="131"/>
      <c r="R45" s="131">
        <f t="shared" si="14"/>
        <v>0</v>
      </c>
    </row>
    <row r="46" spans="1:36" s="78" customFormat="1" ht="34.5" hidden="1" customHeight="1" x14ac:dyDescent="0.3">
      <c r="A46" s="133" t="s">
        <v>484</v>
      </c>
      <c r="B46" s="133" t="s">
        <v>485</v>
      </c>
      <c r="C46" s="133" t="s">
        <v>46</v>
      </c>
      <c r="D46" s="86" t="s">
        <v>486</v>
      </c>
      <c r="E46" s="24">
        <f t="shared" si="10"/>
        <v>0</v>
      </c>
      <c r="F46" s="24"/>
      <c r="G46" s="24"/>
      <c r="H46" s="131"/>
      <c r="I46" s="131"/>
      <c r="J46" s="131">
        <f t="shared" si="13"/>
        <v>0</v>
      </c>
      <c r="K46" s="131"/>
      <c r="L46" s="131"/>
      <c r="M46" s="131"/>
      <c r="N46" s="131"/>
      <c r="O46" s="131"/>
      <c r="P46" s="131"/>
      <c r="Q46" s="131"/>
      <c r="R46" s="131">
        <f t="shared" si="14"/>
        <v>0</v>
      </c>
    </row>
    <row r="47" spans="1:36" ht="27" hidden="1" customHeight="1" x14ac:dyDescent="0.3">
      <c r="A47" s="12" t="s">
        <v>427</v>
      </c>
      <c r="B47" s="12" t="s">
        <v>396</v>
      </c>
      <c r="C47" s="12" t="s">
        <v>51</v>
      </c>
      <c r="D47" s="358" t="s">
        <v>398</v>
      </c>
      <c r="E47" s="24">
        <f>SUM(F47,I47)</f>
        <v>0</v>
      </c>
      <c r="F47" s="24"/>
      <c r="G47" s="24"/>
      <c r="H47" s="131"/>
      <c r="I47" s="131"/>
      <c r="J47" s="131">
        <f t="shared" si="11"/>
        <v>0</v>
      </c>
      <c r="K47" s="131"/>
      <c r="L47" s="131"/>
      <c r="M47" s="131"/>
      <c r="N47" s="131"/>
      <c r="O47" s="131"/>
      <c r="P47" s="131"/>
      <c r="Q47" s="131"/>
      <c r="R47" s="131">
        <f t="shared" si="12"/>
        <v>0</v>
      </c>
    </row>
    <row r="48" spans="1:36" ht="16.5" hidden="1" customHeight="1" x14ac:dyDescent="0.3">
      <c r="A48" s="12" t="s">
        <v>427</v>
      </c>
      <c r="B48" s="123" t="s">
        <v>396</v>
      </c>
      <c r="C48" s="124" t="s">
        <v>51</v>
      </c>
      <c r="D48" s="357" t="s">
        <v>180</v>
      </c>
      <c r="E48" s="24"/>
      <c r="F48" s="24"/>
      <c r="G48" s="24"/>
      <c r="H48" s="131"/>
      <c r="I48" s="131"/>
      <c r="J48" s="131">
        <f t="shared" si="11"/>
        <v>0</v>
      </c>
      <c r="K48" s="131"/>
      <c r="L48" s="131"/>
      <c r="M48" s="131"/>
      <c r="N48" s="131"/>
      <c r="O48" s="131"/>
      <c r="P48" s="131"/>
      <c r="Q48" s="131"/>
      <c r="R48" s="131">
        <f t="shared" si="12"/>
        <v>0</v>
      </c>
    </row>
    <row r="49" spans="1:20" ht="52.5" customHeight="1" x14ac:dyDescent="0.3">
      <c r="A49" s="49" t="s">
        <v>127</v>
      </c>
      <c r="B49" s="49"/>
      <c r="C49" s="49"/>
      <c r="D49" s="114" t="s">
        <v>341</v>
      </c>
      <c r="E49" s="58">
        <f>SUM(E50)</f>
        <v>0</v>
      </c>
      <c r="F49" s="145">
        <f t="shared" ref="F49:R49" si="15">SUM(F50)</f>
        <v>0</v>
      </c>
      <c r="G49" s="145">
        <f t="shared" si="15"/>
        <v>0</v>
      </c>
      <c r="H49" s="145">
        <f t="shared" si="15"/>
        <v>0</v>
      </c>
      <c r="I49" s="145">
        <f t="shared" si="15"/>
        <v>0</v>
      </c>
      <c r="J49" s="145">
        <f t="shared" si="15"/>
        <v>0</v>
      </c>
      <c r="K49" s="145">
        <f t="shared" si="15"/>
        <v>0</v>
      </c>
      <c r="L49" s="145">
        <f t="shared" si="15"/>
        <v>0</v>
      </c>
      <c r="M49" s="145">
        <f t="shared" si="15"/>
        <v>0</v>
      </c>
      <c r="N49" s="145">
        <f t="shared" si="15"/>
        <v>0</v>
      </c>
      <c r="O49" s="145">
        <f t="shared" si="15"/>
        <v>0</v>
      </c>
      <c r="P49" s="145">
        <f t="shared" si="15"/>
        <v>0</v>
      </c>
      <c r="Q49" s="145" t="e">
        <f t="shared" si="15"/>
        <v>#REF!</v>
      </c>
      <c r="R49" s="145">
        <f t="shared" si="15"/>
        <v>0</v>
      </c>
      <c r="T49" s="29">
        <f t="shared" ref="T49:T50" si="16">SUM(E49,J49)</f>
        <v>0</v>
      </c>
    </row>
    <row r="50" spans="1:20" s="3" customFormat="1" ht="51" customHeight="1" x14ac:dyDescent="0.3">
      <c r="A50" s="49" t="s">
        <v>126</v>
      </c>
      <c r="B50" s="49"/>
      <c r="C50" s="49"/>
      <c r="D50" s="114" t="s">
        <v>341</v>
      </c>
      <c r="E50" s="58">
        <f t="shared" ref="E50:R50" si="17">SUM(E51:E75)</f>
        <v>0</v>
      </c>
      <c r="F50" s="58">
        <f t="shared" si="17"/>
        <v>0</v>
      </c>
      <c r="G50" s="58">
        <f t="shared" si="17"/>
        <v>0</v>
      </c>
      <c r="H50" s="58">
        <f t="shared" si="17"/>
        <v>0</v>
      </c>
      <c r="I50" s="58">
        <f t="shared" si="17"/>
        <v>0</v>
      </c>
      <c r="J50" s="58">
        <f t="shared" si="17"/>
        <v>0</v>
      </c>
      <c r="K50" s="58">
        <f t="shared" si="17"/>
        <v>0</v>
      </c>
      <c r="L50" s="58">
        <f t="shared" si="17"/>
        <v>0</v>
      </c>
      <c r="M50" s="58">
        <f t="shared" si="17"/>
        <v>0</v>
      </c>
      <c r="N50" s="58">
        <f t="shared" si="17"/>
        <v>0</v>
      </c>
      <c r="O50" s="58">
        <f t="shared" si="17"/>
        <v>0</v>
      </c>
      <c r="P50" s="58">
        <f t="shared" si="17"/>
        <v>0</v>
      </c>
      <c r="Q50" s="58" t="e">
        <f t="shared" si="17"/>
        <v>#REF!</v>
      </c>
      <c r="R50" s="58">
        <f t="shared" si="17"/>
        <v>0</v>
      </c>
      <c r="T50" s="29">
        <f t="shared" si="16"/>
        <v>0</v>
      </c>
    </row>
    <row r="51" spans="1:20" s="35" customFormat="1" ht="58.5" customHeight="1" x14ac:dyDescent="0.3">
      <c r="A51" s="12" t="s">
        <v>131</v>
      </c>
      <c r="B51" s="12" t="s">
        <v>87</v>
      </c>
      <c r="C51" s="12" t="s">
        <v>41</v>
      </c>
      <c r="D51" s="31" t="s">
        <v>263</v>
      </c>
      <c r="E51" s="24">
        <f t="shared" ref="E51:E75" si="18">SUM(F51,I51)</f>
        <v>353348</v>
      </c>
      <c r="F51" s="24">
        <v>353348</v>
      </c>
      <c r="G51" s="132"/>
      <c r="H51" s="132"/>
      <c r="I51" s="132"/>
      <c r="J51" s="131">
        <f t="shared" ref="J51:J74" si="19">SUM(L51,O51)</f>
        <v>0</v>
      </c>
      <c r="K51" s="131"/>
      <c r="L51" s="132"/>
      <c r="M51" s="132"/>
      <c r="N51" s="132"/>
      <c r="O51" s="132"/>
      <c r="P51" s="132"/>
      <c r="Q51" s="132"/>
      <c r="R51" s="131">
        <f t="shared" ref="R51:R65" si="20">SUM(E51,J51)</f>
        <v>353348</v>
      </c>
    </row>
    <row r="52" spans="1:20" s="3" customFormat="1" ht="41.25" customHeight="1" x14ac:dyDescent="0.3">
      <c r="A52" s="12" t="s">
        <v>346</v>
      </c>
      <c r="B52" s="12" t="s">
        <v>239</v>
      </c>
      <c r="C52" s="12" t="s">
        <v>238</v>
      </c>
      <c r="D52" s="34" t="s">
        <v>237</v>
      </c>
      <c r="E52" s="24">
        <f t="shared" si="18"/>
        <v>79706</v>
      </c>
      <c r="F52" s="24">
        <v>79706</v>
      </c>
      <c r="G52" s="24"/>
      <c r="H52" s="24"/>
      <c r="I52" s="129"/>
      <c r="J52" s="131">
        <f t="shared" si="19"/>
        <v>0</v>
      </c>
      <c r="K52" s="131"/>
      <c r="L52" s="132"/>
      <c r="M52" s="132"/>
      <c r="N52" s="132"/>
      <c r="O52" s="131"/>
      <c r="P52" s="129"/>
      <c r="Q52" s="129"/>
      <c r="R52" s="131">
        <f t="shared" si="20"/>
        <v>79706</v>
      </c>
    </row>
    <row r="53" spans="1:20" s="3" customFormat="1" ht="45.75" hidden="1" customHeight="1" x14ac:dyDescent="0.3">
      <c r="A53" s="12" t="s">
        <v>345</v>
      </c>
      <c r="B53" s="12" t="s">
        <v>224</v>
      </c>
      <c r="C53" s="12" t="s">
        <v>223</v>
      </c>
      <c r="D53" s="31" t="s">
        <v>222</v>
      </c>
      <c r="E53" s="24">
        <f t="shared" si="18"/>
        <v>0</v>
      </c>
      <c r="F53" s="24"/>
      <c r="G53" s="129"/>
      <c r="H53" s="129"/>
      <c r="I53" s="129"/>
      <c r="J53" s="131">
        <f t="shared" si="19"/>
        <v>0</v>
      </c>
      <c r="K53" s="131"/>
      <c r="L53" s="132"/>
      <c r="M53" s="132"/>
      <c r="N53" s="132"/>
      <c r="O53" s="131"/>
      <c r="P53" s="129"/>
      <c r="Q53" s="129"/>
      <c r="R53" s="131">
        <f t="shared" si="20"/>
        <v>0</v>
      </c>
    </row>
    <row r="54" spans="1:20" s="74" customFormat="1" ht="30.75" hidden="1" customHeight="1" x14ac:dyDescent="0.3">
      <c r="A54" s="141"/>
      <c r="B54" s="141"/>
      <c r="C54" s="141"/>
      <c r="D54" s="149" t="s">
        <v>148</v>
      </c>
      <c r="E54" s="24">
        <f t="shared" si="18"/>
        <v>0</v>
      </c>
      <c r="F54" s="138"/>
      <c r="G54" s="138"/>
      <c r="H54" s="138"/>
      <c r="I54" s="150"/>
      <c r="J54" s="139">
        <f t="shared" si="19"/>
        <v>0</v>
      </c>
      <c r="K54" s="139"/>
      <c r="L54" s="136"/>
      <c r="M54" s="136"/>
      <c r="N54" s="136"/>
      <c r="O54" s="139"/>
      <c r="P54" s="150"/>
      <c r="Q54" s="150"/>
      <c r="R54" s="139">
        <f t="shared" si="20"/>
        <v>0</v>
      </c>
    </row>
    <row r="55" spans="1:20" s="61" customFormat="1" ht="36" hidden="1" customHeight="1" x14ac:dyDescent="0.3">
      <c r="A55" s="12" t="s">
        <v>347</v>
      </c>
      <c r="B55" s="12" t="s">
        <v>93</v>
      </c>
      <c r="C55" s="12" t="s">
        <v>72</v>
      </c>
      <c r="D55" s="31" t="s">
        <v>94</v>
      </c>
      <c r="E55" s="24">
        <f t="shared" si="18"/>
        <v>0</v>
      </c>
      <c r="F55" s="132"/>
      <c r="G55" s="132"/>
      <c r="H55" s="132"/>
      <c r="I55" s="132"/>
      <c r="J55" s="131">
        <f t="shared" si="19"/>
        <v>0</v>
      </c>
      <c r="K55" s="131"/>
      <c r="L55" s="132"/>
      <c r="M55" s="132"/>
      <c r="N55" s="132"/>
      <c r="O55" s="131"/>
      <c r="P55" s="132"/>
      <c r="Q55" s="132"/>
      <c r="R55" s="131">
        <f t="shared" si="20"/>
        <v>0</v>
      </c>
    </row>
    <row r="56" spans="1:20" s="61" customFormat="1" ht="35.25" hidden="1" customHeight="1" x14ac:dyDescent="0.3">
      <c r="A56" s="12" t="s">
        <v>348</v>
      </c>
      <c r="B56" s="12" t="s">
        <v>95</v>
      </c>
      <c r="C56" s="12" t="s">
        <v>72</v>
      </c>
      <c r="D56" s="31" t="s">
        <v>96</v>
      </c>
      <c r="E56" s="24">
        <f t="shared" si="18"/>
        <v>0</v>
      </c>
      <c r="F56" s="24"/>
      <c r="G56" s="132"/>
      <c r="H56" s="132"/>
      <c r="I56" s="132"/>
      <c r="J56" s="24">
        <f t="shared" si="19"/>
        <v>0</v>
      </c>
      <c r="K56" s="24"/>
      <c r="L56" s="132"/>
      <c r="M56" s="132"/>
      <c r="N56" s="132"/>
      <c r="O56" s="24"/>
      <c r="P56" s="132"/>
      <c r="Q56" s="132"/>
      <c r="R56" s="131">
        <f t="shared" si="20"/>
        <v>0</v>
      </c>
    </row>
    <row r="57" spans="1:20" s="75" customFormat="1" ht="42.75" hidden="1" customHeight="1" x14ac:dyDescent="0.3">
      <c r="A57" s="141"/>
      <c r="B57" s="141"/>
      <c r="C57" s="141"/>
      <c r="D57" s="149" t="s">
        <v>214</v>
      </c>
      <c r="E57" s="24">
        <f t="shared" si="18"/>
        <v>0</v>
      </c>
      <c r="F57" s="138"/>
      <c r="G57" s="136"/>
      <c r="H57" s="136"/>
      <c r="I57" s="136"/>
      <c r="J57" s="138">
        <f t="shared" si="19"/>
        <v>0</v>
      </c>
      <c r="K57" s="138"/>
      <c r="L57" s="136"/>
      <c r="M57" s="136"/>
      <c r="N57" s="136"/>
      <c r="O57" s="138"/>
      <c r="P57" s="136"/>
      <c r="Q57" s="136"/>
      <c r="R57" s="139">
        <f t="shared" si="20"/>
        <v>0</v>
      </c>
    </row>
    <row r="58" spans="1:20" s="61" customFormat="1" ht="42" customHeight="1" x14ac:dyDescent="0.3">
      <c r="A58" s="12" t="s">
        <v>349</v>
      </c>
      <c r="B58" s="12" t="s">
        <v>97</v>
      </c>
      <c r="C58" s="12" t="s">
        <v>72</v>
      </c>
      <c r="D58" s="34" t="s">
        <v>12</v>
      </c>
      <c r="E58" s="24">
        <f t="shared" si="18"/>
        <v>-79706</v>
      </c>
      <c r="F58" s="24">
        <v>-79706</v>
      </c>
      <c r="G58" s="24"/>
      <c r="H58" s="24"/>
      <c r="I58" s="129"/>
      <c r="J58" s="131">
        <f t="shared" si="19"/>
        <v>0</v>
      </c>
      <c r="K58" s="131"/>
      <c r="L58" s="132"/>
      <c r="M58" s="132"/>
      <c r="N58" s="132"/>
      <c r="O58" s="131"/>
      <c r="P58" s="129"/>
      <c r="Q58" s="129"/>
      <c r="R58" s="131">
        <f t="shared" si="20"/>
        <v>-79706</v>
      </c>
    </row>
    <row r="59" spans="1:20" s="35" customFormat="1" ht="36.75" hidden="1" customHeight="1" x14ac:dyDescent="0.3">
      <c r="A59" s="12" t="s">
        <v>350</v>
      </c>
      <c r="B59" s="12" t="s">
        <v>99</v>
      </c>
      <c r="C59" s="12" t="s">
        <v>72</v>
      </c>
      <c r="D59" s="34" t="s">
        <v>98</v>
      </c>
      <c r="E59" s="24">
        <f t="shared" si="18"/>
        <v>0</v>
      </c>
      <c r="F59" s="24"/>
      <c r="G59" s="24"/>
      <c r="H59" s="24"/>
      <c r="I59" s="129"/>
      <c r="J59" s="131">
        <f t="shared" si="19"/>
        <v>0</v>
      </c>
      <c r="K59" s="131"/>
      <c r="L59" s="132"/>
      <c r="M59" s="132"/>
      <c r="N59" s="132"/>
      <c r="O59" s="131"/>
      <c r="P59" s="129"/>
      <c r="Q59" s="129"/>
      <c r="R59" s="131">
        <f t="shared" si="20"/>
        <v>0</v>
      </c>
    </row>
    <row r="60" spans="1:20" s="35" customFormat="1" ht="33.75" hidden="1" customHeight="1" x14ac:dyDescent="0.3">
      <c r="A60" s="33" t="s">
        <v>133</v>
      </c>
      <c r="B60" s="33" t="s">
        <v>132</v>
      </c>
      <c r="C60" s="32" t="s">
        <v>19</v>
      </c>
      <c r="D60" s="41" t="s">
        <v>138</v>
      </c>
      <c r="E60" s="24">
        <f t="shared" si="18"/>
        <v>0</v>
      </c>
      <c r="F60" s="132"/>
      <c r="G60" s="132"/>
      <c r="H60" s="132"/>
      <c r="I60" s="132"/>
      <c r="J60" s="148">
        <f t="shared" si="19"/>
        <v>0</v>
      </c>
      <c r="K60" s="148"/>
      <c r="L60" s="147"/>
      <c r="M60" s="147"/>
      <c r="N60" s="147"/>
      <c r="O60" s="147"/>
      <c r="P60" s="147"/>
      <c r="Q60" s="147"/>
      <c r="R60" s="148">
        <f t="shared" si="20"/>
        <v>0</v>
      </c>
    </row>
    <row r="61" spans="1:20" s="35" customFormat="1" ht="0.75" hidden="1" customHeight="1" x14ac:dyDescent="0.3">
      <c r="A61" s="33" t="s">
        <v>136</v>
      </c>
      <c r="B61" s="123" t="s">
        <v>135</v>
      </c>
      <c r="C61" s="124" t="s">
        <v>54</v>
      </c>
      <c r="D61" s="41" t="s">
        <v>139</v>
      </c>
      <c r="E61" s="24">
        <f t="shared" si="18"/>
        <v>0</v>
      </c>
      <c r="F61" s="151"/>
      <c r="G61" s="151"/>
      <c r="H61" s="151"/>
      <c r="I61" s="151"/>
      <c r="J61" s="148">
        <f t="shared" si="19"/>
        <v>0</v>
      </c>
      <c r="K61" s="148"/>
      <c r="L61" s="147"/>
      <c r="M61" s="147"/>
      <c r="N61" s="147"/>
      <c r="O61" s="147"/>
      <c r="P61" s="147"/>
      <c r="Q61" s="147"/>
      <c r="R61" s="148">
        <f t="shared" si="20"/>
        <v>0</v>
      </c>
    </row>
    <row r="62" spans="1:20" s="35" customFormat="1" ht="53.25" customHeight="1" x14ac:dyDescent="0.3">
      <c r="A62" s="33" t="s">
        <v>137</v>
      </c>
      <c r="B62" s="33" t="s">
        <v>134</v>
      </c>
      <c r="C62" s="32" t="s">
        <v>54</v>
      </c>
      <c r="D62" s="125" t="s">
        <v>20</v>
      </c>
      <c r="E62" s="24">
        <f t="shared" si="18"/>
        <v>-3200</v>
      </c>
      <c r="F62" s="151">
        <v>-3200</v>
      </c>
      <c r="G62" s="151"/>
      <c r="H62" s="151"/>
      <c r="I62" s="151"/>
      <c r="J62" s="148">
        <f t="shared" si="19"/>
        <v>0</v>
      </c>
      <c r="K62" s="148"/>
      <c r="L62" s="147"/>
      <c r="M62" s="147"/>
      <c r="N62" s="147"/>
      <c r="O62" s="147"/>
      <c r="P62" s="147"/>
      <c r="Q62" s="147"/>
      <c r="R62" s="148">
        <f t="shared" si="20"/>
        <v>-3200</v>
      </c>
    </row>
    <row r="63" spans="1:20" s="35" customFormat="1" ht="35.25" customHeight="1" x14ac:dyDescent="0.3">
      <c r="A63" s="33" t="s">
        <v>351</v>
      </c>
      <c r="B63" s="33" t="s">
        <v>352</v>
      </c>
      <c r="C63" s="32" t="s">
        <v>54</v>
      </c>
      <c r="D63" s="125" t="s">
        <v>327</v>
      </c>
      <c r="E63" s="24">
        <f t="shared" si="18"/>
        <v>3200</v>
      </c>
      <c r="F63" s="146">
        <v>3200</v>
      </c>
      <c r="G63" s="147"/>
      <c r="H63" s="147"/>
      <c r="I63" s="147"/>
      <c r="J63" s="148">
        <f t="shared" si="19"/>
        <v>0</v>
      </c>
      <c r="K63" s="148"/>
      <c r="L63" s="147"/>
      <c r="M63" s="147"/>
      <c r="N63" s="147"/>
      <c r="O63" s="147"/>
      <c r="P63" s="147"/>
      <c r="Q63" s="147"/>
      <c r="R63" s="148">
        <f t="shared" si="20"/>
        <v>3200</v>
      </c>
    </row>
    <row r="64" spans="1:20" s="35" customFormat="1" ht="62.25" hidden="1" customHeight="1" x14ac:dyDescent="0.3">
      <c r="A64" s="33" t="s">
        <v>140</v>
      </c>
      <c r="B64" s="33" t="s">
        <v>81</v>
      </c>
      <c r="C64" s="32" t="s">
        <v>56</v>
      </c>
      <c r="D64" s="41" t="s">
        <v>18</v>
      </c>
      <c r="E64" s="24">
        <f t="shared" si="18"/>
        <v>0</v>
      </c>
      <c r="F64" s="24"/>
      <c r="G64" s="132"/>
      <c r="H64" s="132"/>
      <c r="I64" s="132"/>
      <c r="J64" s="131">
        <f t="shared" si="19"/>
        <v>0</v>
      </c>
      <c r="K64" s="131"/>
      <c r="L64" s="129"/>
      <c r="M64" s="132"/>
      <c r="N64" s="132"/>
      <c r="O64" s="129"/>
      <c r="P64" s="152"/>
      <c r="Q64" s="151"/>
      <c r="R64" s="148">
        <f t="shared" si="20"/>
        <v>0</v>
      </c>
    </row>
    <row r="65" spans="1:124" s="35" customFormat="1" ht="33.75" hidden="1" customHeight="1" x14ac:dyDescent="0.3">
      <c r="A65" s="33" t="s">
        <v>142</v>
      </c>
      <c r="B65" s="33" t="s">
        <v>82</v>
      </c>
      <c r="C65" s="12" t="s">
        <v>55</v>
      </c>
      <c r="D65" s="41" t="s">
        <v>141</v>
      </c>
      <c r="E65" s="24">
        <f t="shared" si="18"/>
        <v>0</v>
      </c>
      <c r="F65" s="24"/>
      <c r="G65" s="24"/>
      <c r="H65" s="24"/>
      <c r="I65" s="24"/>
      <c r="J65" s="131">
        <f t="shared" si="19"/>
        <v>0</v>
      </c>
      <c r="K65" s="131"/>
      <c r="L65" s="24"/>
      <c r="M65" s="24"/>
      <c r="N65" s="24"/>
      <c r="O65" s="131"/>
      <c r="P65" s="24"/>
      <c r="Q65" s="24" t="e">
        <f>SUM(#REF!)</f>
        <v>#REF!</v>
      </c>
      <c r="R65" s="131">
        <f t="shared" si="20"/>
        <v>0</v>
      </c>
    </row>
    <row r="66" spans="1:124" s="35" customFormat="1" ht="33.75" hidden="1" customHeight="1" x14ac:dyDescent="0.3">
      <c r="A66" s="12" t="s">
        <v>353</v>
      </c>
      <c r="B66" s="12" t="s">
        <v>102</v>
      </c>
      <c r="C66" s="12" t="s">
        <v>48</v>
      </c>
      <c r="D66" s="67" t="s">
        <v>387</v>
      </c>
      <c r="E66" s="24">
        <f t="shared" si="18"/>
        <v>0</v>
      </c>
      <c r="F66" s="24"/>
      <c r="G66" s="24"/>
      <c r="H66" s="24"/>
      <c r="I66" s="24"/>
      <c r="J66" s="131">
        <f t="shared" si="19"/>
        <v>0</v>
      </c>
      <c r="K66" s="131"/>
      <c r="L66" s="24"/>
      <c r="M66" s="24"/>
      <c r="N66" s="24"/>
      <c r="O66" s="131"/>
      <c r="P66" s="24"/>
      <c r="Q66" s="24"/>
      <c r="R66" s="131">
        <f>SUM(E66,J66)</f>
        <v>0</v>
      </c>
    </row>
    <row r="67" spans="1:124" s="35" customFormat="1" ht="75.75" hidden="1" customHeight="1" x14ac:dyDescent="0.3">
      <c r="A67" s="32" t="s">
        <v>354</v>
      </c>
      <c r="B67" s="53">
        <v>3124</v>
      </c>
      <c r="C67" s="153">
        <v>1040</v>
      </c>
      <c r="D67" s="154" t="s">
        <v>355</v>
      </c>
      <c r="E67" s="24">
        <f t="shared" si="18"/>
        <v>0</v>
      </c>
      <c r="F67" s="146"/>
      <c r="G67" s="147"/>
      <c r="H67" s="147"/>
      <c r="I67" s="147"/>
      <c r="J67" s="148">
        <f t="shared" si="19"/>
        <v>0</v>
      </c>
      <c r="K67" s="148"/>
      <c r="L67" s="147"/>
      <c r="M67" s="147"/>
      <c r="N67" s="147"/>
      <c r="O67" s="148"/>
      <c r="P67" s="147"/>
      <c r="Q67" s="147"/>
      <c r="R67" s="148">
        <f>SUM(E67,J67)</f>
        <v>0</v>
      </c>
    </row>
    <row r="68" spans="1:124" s="60" customFormat="1" ht="38.25" hidden="1" customHeight="1" x14ac:dyDescent="0.3">
      <c r="A68" s="12" t="s">
        <v>356</v>
      </c>
      <c r="B68" s="12" t="s">
        <v>74</v>
      </c>
      <c r="C68" s="12" t="s">
        <v>48</v>
      </c>
      <c r="D68" s="67" t="s">
        <v>105</v>
      </c>
      <c r="E68" s="24">
        <f t="shared" si="18"/>
        <v>0</v>
      </c>
      <c r="F68" s="24"/>
      <c r="G68" s="24"/>
      <c r="H68" s="24"/>
      <c r="I68" s="24"/>
      <c r="J68" s="24">
        <f t="shared" si="19"/>
        <v>0</v>
      </c>
      <c r="K68" s="24"/>
      <c r="L68" s="24"/>
      <c r="M68" s="24"/>
      <c r="N68" s="24"/>
      <c r="O68" s="24"/>
      <c r="P68" s="24"/>
      <c r="Q68" s="24"/>
      <c r="R68" s="24">
        <f>SUM(E68,J68)</f>
        <v>0</v>
      </c>
    </row>
    <row r="69" spans="1:124" s="35" customFormat="1" ht="27.75" hidden="1" customHeight="1" x14ac:dyDescent="0.3">
      <c r="A69" s="12" t="s">
        <v>357</v>
      </c>
      <c r="B69" s="12" t="s">
        <v>103</v>
      </c>
      <c r="C69" s="12" t="s">
        <v>48</v>
      </c>
      <c r="D69" s="67" t="s">
        <v>104</v>
      </c>
      <c r="E69" s="24">
        <f t="shared" si="18"/>
        <v>0</v>
      </c>
      <c r="F69" s="24"/>
      <c r="G69" s="132"/>
      <c r="H69" s="131"/>
      <c r="I69" s="131"/>
      <c r="J69" s="131">
        <f t="shared" si="19"/>
        <v>0</v>
      </c>
      <c r="K69" s="131"/>
      <c r="L69" s="132"/>
      <c r="M69" s="132"/>
      <c r="N69" s="132"/>
      <c r="O69" s="131"/>
      <c r="P69" s="132"/>
      <c r="Q69" s="132"/>
      <c r="R69" s="24">
        <f>SUM(E69,J69)</f>
        <v>0</v>
      </c>
    </row>
    <row r="70" spans="1:124" s="35" customFormat="1" ht="93" customHeight="1" x14ac:dyDescent="0.3">
      <c r="A70" s="40" t="s">
        <v>144</v>
      </c>
      <c r="B70" s="40" t="s">
        <v>76</v>
      </c>
      <c r="C70" s="12" t="s">
        <v>55</v>
      </c>
      <c r="D70" s="34" t="s">
        <v>143</v>
      </c>
      <c r="E70" s="24">
        <f t="shared" si="18"/>
        <v>-90715</v>
      </c>
      <c r="F70" s="24">
        <v>-90715</v>
      </c>
      <c r="G70" s="155"/>
      <c r="H70" s="155"/>
      <c r="I70" s="155"/>
      <c r="J70" s="131">
        <f t="shared" si="19"/>
        <v>0</v>
      </c>
      <c r="K70" s="131"/>
      <c r="L70" s="155"/>
      <c r="M70" s="155"/>
      <c r="N70" s="155"/>
      <c r="O70" s="131"/>
      <c r="P70" s="155"/>
      <c r="Q70" s="155"/>
      <c r="R70" s="131">
        <f>SUM(J70,E70)</f>
        <v>-90715</v>
      </c>
    </row>
    <row r="71" spans="1:124" s="35" customFormat="1" ht="55.5" hidden="1" customHeight="1" x14ac:dyDescent="0.3">
      <c r="A71" s="40" t="s">
        <v>145</v>
      </c>
      <c r="B71" s="40" t="s">
        <v>146</v>
      </c>
      <c r="C71" s="12" t="s">
        <v>19</v>
      </c>
      <c r="D71" s="34" t="s">
        <v>264</v>
      </c>
      <c r="E71" s="24">
        <f t="shared" si="18"/>
        <v>0</v>
      </c>
      <c r="F71" s="24"/>
      <c r="G71" s="155"/>
      <c r="H71" s="155"/>
      <c r="I71" s="155"/>
      <c r="J71" s="131">
        <f t="shared" si="19"/>
        <v>0</v>
      </c>
      <c r="K71" s="131"/>
      <c r="L71" s="155"/>
      <c r="M71" s="155"/>
      <c r="N71" s="155"/>
      <c r="O71" s="131"/>
      <c r="P71" s="155"/>
      <c r="Q71" s="155"/>
      <c r="R71" s="131">
        <f>SUM(J71,E71)</f>
        <v>0</v>
      </c>
    </row>
    <row r="72" spans="1:124" s="35" customFormat="1" ht="40.5" customHeight="1" x14ac:dyDescent="0.3">
      <c r="A72" s="33" t="s">
        <v>147</v>
      </c>
      <c r="B72" s="33" t="s">
        <v>106</v>
      </c>
      <c r="C72" s="12" t="s">
        <v>47</v>
      </c>
      <c r="D72" s="34" t="s">
        <v>107</v>
      </c>
      <c r="E72" s="24">
        <f t="shared" si="18"/>
        <v>-262633</v>
      </c>
      <c r="F72" s="24">
        <v>-262633</v>
      </c>
      <c r="G72" s="132"/>
      <c r="H72" s="132"/>
      <c r="I72" s="132"/>
      <c r="J72" s="131">
        <f t="shared" si="19"/>
        <v>0</v>
      </c>
      <c r="K72" s="131"/>
      <c r="L72" s="132"/>
      <c r="M72" s="132"/>
      <c r="N72" s="132"/>
      <c r="O72" s="131"/>
      <c r="P72" s="132"/>
      <c r="Q72" s="132"/>
      <c r="R72" s="131">
        <f>SUM(E72,J72)</f>
        <v>-262633</v>
      </c>
    </row>
    <row r="73" spans="1:124" s="103" customFormat="1" ht="38.25" hidden="1" customHeight="1" x14ac:dyDescent="0.3">
      <c r="A73" s="121" t="s">
        <v>358</v>
      </c>
      <c r="B73" s="121" t="s">
        <v>220</v>
      </c>
      <c r="C73" s="122" t="s">
        <v>204</v>
      </c>
      <c r="D73" s="34" t="s">
        <v>221</v>
      </c>
      <c r="E73" s="24">
        <f t="shared" si="18"/>
        <v>0</v>
      </c>
      <c r="F73" s="146"/>
      <c r="G73" s="147"/>
      <c r="H73" s="147"/>
      <c r="I73" s="147"/>
      <c r="J73" s="148">
        <f t="shared" si="19"/>
        <v>0</v>
      </c>
      <c r="K73" s="148"/>
      <c r="L73" s="147"/>
      <c r="M73" s="147"/>
      <c r="N73" s="147"/>
      <c r="O73" s="148"/>
      <c r="P73" s="147"/>
      <c r="Q73" s="147"/>
      <c r="R73" s="131">
        <f t="shared" ref="R73:R75" si="21">SUM(E73,J73)</f>
        <v>0</v>
      </c>
      <c r="S73" s="3"/>
      <c r="T73" s="210"/>
      <c r="U73" s="209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210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</row>
    <row r="74" spans="1:124" s="3" customFormat="1" ht="27.75" hidden="1" customHeight="1" x14ac:dyDescent="0.3">
      <c r="A74" s="12" t="s">
        <v>391</v>
      </c>
      <c r="B74" s="12" t="s">
        <v>334</v>
      </c>
      <c r="C74" s="12" t="s">
        <v>336</v>
      </c>
      <c r="D74" s="67" t="s">
        <v>338</v>
      </c>
      <c r="E74" s="24">
        <f t="shared" si="18"/>
        <v>0</v>
      </c>
      <c r="F74" s="146"/>
      <c r="G74" s="147"/>
      <c r="H74" s="147"/>
      <c r="I74" s="147"/>
      <c r="J74" s="131">
        <f t="shared" si="19"/>
        <v>0</v>
      </c>
      <c r="K74" s="148"/>
      <c r="L74" s="147"/>
      <c r="M74" s="147"/>
      <c r="N74" s="147"/>
      <c r="O74" s="148"/>
      <c r="P74" s="147"/>
      <c r="Q74" s="147"/>
      <c r="R74" s="131">
        <f t="shared" si="21"/>
        <v>0</v>
      </c>
    </row>
    <row r="75" spans="1:124" s="3" customFormat="1" ht="27.75" hidden="1" customHeight="1" x14ac:dyDescent="0.3">
      <c r="A75" s="12" t="s">
        <v>406</v>
      </c>
      <c r="B75" s="12" t="s">
        <v>396</v>
      </c>
      <c r="C75" s="12" t="s">
        <v>51</v>
      </c>
      <c r="D75" s="67" t="s">
        <v>180</v>
      </c>
      <c r="E75" s="24">
        <f t="shared" si="18"/>
        <v>0</v>
      </c>
      <c r="F75" s="146"/>
      <c r="G75" s="147"/>
      <c r="H75" s="147"/>
      <c r="I75" s="147"/>
      <c r="J75" s="131"/>
      <c r="K75" s="148"/>
      <c r="L75" s="147"/>
      <c r="M75" s="147"/>
      <c r="N75" s="147"/>
      <c r="O75" s="148"/>
      <c r="P75" s="147"/>
      <c r="Q75" s="147"/>
      <c r="R75" s="131">
        <f t="shared" si="21"/>
        <v>0</v>
      </c>
    </row>
    <row r="76" spans="1:124" s="3" customFormat="1" ht="56.25" hidden="1" customHeight="1" x14ac:dyDescent="0.3">
      <c r="A76" s="49" t="s">
        <v>21</v>
      </c>
      <c r="B76" s="49"/>
      <c r="C76" s="49"/>
      <c r="D76" s="59" t="s">
        <v>318</v>
      </c>
      <c r="E76" s="58">
        <f>SUM(E77)</f>
        <v>0</v>
      </c>
      <c r="F76" s="145">
        <f t="shared" ref="F76:R76" si="22">SUM(F77)</f>
        <v>0</v>
      </c>
      <c r="G76" s="145">
        <f t="shared" si="22"/>
        <v>0</v>
      </c>
      <c r="H76" s="145">
        <f t="shared" si="22"/>
        <v>0</v>
      </c>
      <c r="I76" s="145">
        <f t="shared" si="22"/>
        <v>0</v>
      </c>
      <c r="J76" s="145">
        <f t="shared" si="22"/>
        <v>0</v>
      </c>
      <c r="K76" s="145">
        <f t="shared" si="22"/>
        <v>0</v>
      </c>
      <c r="L76" s="145">
        <f t="shared" si="22"/>
        <v>0</v>
      </c>
      <c r="M76" s="145">
        <f t="shared" si="22"/>
        <v>0</v>
      </c>
      <c r="N76" s="145">
        <f t="shared" si="22"/>
        <v>0</v>
      </c>
      <c r="O76" s="145">
        <f t="shared" si="22"/>
        <v>0</v>
      </c>
      <c r="P76" s="145">
        <f t="shared" si="22"/>
        <v>0</v>
      </c>
      <c r="Q76" s="145">
        <f t="shared" si="22"/>
        <v>0</v>
      </c>
      <c r="R76" s="145">
        <f t="shared" si="22"/>
        <v>0</v>
      </c>
      <c r="T76" s="29">
        <f t="shared" ref="T76:T77" si="23">SUM(E76,J76)</f>
        <v>0</v>
      </c>
    </row>
    <row r="77" spans="1:124" s="3" customFormat="1" ht="56.25" hidden="1" customHeight="1" x14ac:dyDescent="0.3">
      <c r="A77" s="49" t="s">
        <v>22</v>
      </c>
      <c r="B77" s="49"/>
      <c r="C77" s="49"/>
      <c r="D77" s="59" t="s">
        <v>318</v>
      </c>
      <c r="E77" s="58">
        <f>SUM(E78:E91)</f>
        <v>0</v>
      </c>
      <c r="F77" s="58">
        <f t="shared" ref="F77:R77" si="24">SUM(F78:F91)</f>
        <v>0</v>
      </c>
      <c r="G77" s="58">
        <f t="shared" si="24"/>
        <v>0</v>
      </c>
      <c r="H77" s="58">
        <f t="shared" si="24"/>
        <v>0</v>
      </c>
      <c r="I77" s="58">
        <f t="shared" si="24"/>
        <v>0</v>
      </c>
      <c r="J77" s="58">
        <f t="shared" si="24"/>
        <v>0</v>
      </c>
      <c r="K77" s="58">
        <f t="shared" si="24"/>
        <v>0</v>
      </c>
      <c r="L77" s="58">
        <f t="shared" si="24"/>
        <v>0</v>
      </c>
      <c r="M77" s="58">
        <f t="shared" si="24"/>
        <v>0</v>
      </c>
      <c r="N77" s="58">
        <f t="shared" si="24"/>
        <v>0</v>
      </c>
      <c r="O77" s="58">
        <f t="shared" si="24"/>
        <v>0</v>
      </c>
      <c r="P77" s="58">
        <f t="shared" si="24"/>
        <v>0</v>
      </c>
      <c r="Q77" s="58">
        <f t="shared" si="24"/>
        <v>0</v>
      </c>
      <c r="R77" s="58">
        <f t="shared" si="24"/>
        <v>0</v>
      </c>
      <c r="T77" s="29">
        <f t="shared" si="23"/>
        <v>0</v>
      </c>
    </row>
    <row r="78" spans="1:124" s="3" customFormat="1" ht="55.5" hidden="1" customHeight="1" x14ac:dyDescent="0.3">
      <c r="A78" s="12" t="s">
        <v>151</v>
      </c>
      <c r="B78" s="12" t="s">
        <v>87</v>
      </c>
      <c r="C78" s="12" t="s">
        <v>41</v>
      </c>
      <c r="D78" s="31" t="s">
        <v>263</v>
      </c>
      <c r="E78" s="24">
        <f t="shared" ref="E78:E91" si="25">SUM(F78,I78)</f>
        <v>0</v>
      </c>
      <c r="F78" s="24"/>
      <c r="G78" s="24"/>
      <c r="H78" s="132"/>
      <c r="I78" s="132"/>
      <c r="J78" s="131">
        <f t="shared" ref="J78:J91" si="26">SUM(L78,O78)</f>
        <v>0</v>
      </c>
      <c r="K78" s="132"/>
      <c r="L78" s="132"/>
      <c r="M78" s="132"/>
      <c r="N78" s="132"/>
      <c r="O78" s="132"/>
      <c r="P78" s="132"/>
      <c r="Q78" s="129"/>
      <c r="R78" s="131">
        <f>SUM(J78,E78)</f>
        <v>0</v>
      </c>
    </row>
    <row r="79" spans="1:124" s="46" customFormat="1" ht="27" hidden="1" customHeight="1" x14ac:dyDescent="0.3">
      <c r="A79" s="12" t="s">
        <v>268</v>
      </c>
      <c r="B79" s="12" t="s">
        <v>269</v>
      </c>
      <c r="C79" s="12" t="s">
        <v>44</v>
      </c>
      <c r="D79" s="111" t="s">
        <v>359</v>
      </c>
      <c r="E79" s="24">
        <f t="shared" si="25"/>
        <v>0</v>
      </c>
      <c r="F79" s="24"/>
      <c r="G79" s="24"/>
      <c r="H79" s="131"/>
      <c r="I79" s="135"/>
      <c r="J79" s="24">
        <f>SUM(L79,O79)</f>
        <v>0</v>
      </c>
      <c r="K79" s="24"/>
      <c r="L79" s="24"/>
      <c r="M79" s="24"/>
      <c r="N79" s="24"/>
      <c r="O79" s="24"/>
      <c r="P79" s="24"/>
      <c r="Q79" s="24"/>
      <c r="R79" s="24">
        <f>SUM(J79,E79)</f>
        <v>0</v>
      </c>
    </row>
    <row r="80" spans="1:124" s="35" customFormat="1" ht="29.25" hidden="1" customHeight="1" x14ac:dyDescent="0.3">
      <c r="A80" s="12" t="s">
        <v>360</v>
      </c>
      <c r="B80" s="12" t="s">
        <v>103</v>
      </c>
      <c r="C80" s="12" t="s">
        <v>48</v>
      </c>
      <c r="D80" s="67" t="s">
        <v>104</v>
      </c>
      <c r="E80" s="24">
        <f t="shared" si="25"/>
        <v>0</v>
      </c>
      <c r="F80" s="24"/>
      <c r="G80" s="24"/>
      <c r="H80" s="131"/>
      <c r="I80" s="131"/>
      <c r="J80" s="131">
        <f>SUM(L80,O80)</f>
        <v>0</v>
      </c>
      <c r="K80" s="131"/>
      <c r="L80" s="132"/>
      <c r="M80" s="132"/>
      <c r="N80" s="132"/>
      <c r="O80" s="131"/>
      <c r="P80" s="132"/>
      <c r="Q80" s="132"/>
      <c r="R80" s="24">
        <f>SUM(E80,J80)</f>
        <v>0</v>
      </c>
    </row>
    <row r="81" spans="1:36" s="3" customFormat="1" ht="8.25" hidden="1" customHeight="1" x14ac:dyDescent="0.3">
      <c r="A81" s="12" t="s">
        <v>361</v>
      </c>
      <c r="B81" s="12" t="s">
        <v>75</v>
      </c>
      <c r="C81" s="12" t="s">
        <v>48</v>
      </c>
      <c r="D81" s="31" t="s">
        <v>14</v>
      </c>
      <c r="E81" s="24">
        <f t="shared" si="25"/>
        <v>0</v>
      </c>
      <c r="F81" s="24"/>
      <c r="G81" s="24"/>
      <c r="H81" s="131"/>
      <c r="I81" s="131"/>
      <c r="J81" s="131">
        <f>SUM(L81,O81)</f>
        <v>0</v>
      </c>
      <c r="K81" s="131"/>
      <c r="L81" s="132"/>
      <c r="M81" s="132"/>
      <c r="N81" s="132"/>
      <c r="O81" s="131"/>
      <c r="P81" s="132"/>
      <c r="Q81" s="132"/>
      <c r="R81" s="131">
        <f>SUM(E81,J81)</f>
        <v>0</v>
      </c>
    </row>
    <row r="82" spans="1:36" ht="27" hidden="1" customHeight="1" x14ac:dyDescent="0.3">
      <c r="A82" s="12" t="s">
        <v>150</v>
      </c>
      <c r="B82" s="12" t="s">
        <v>152</v>
      </c>
      <c r="C82" s="12" t="s">
        <v>57</v>
      </c>
      <c r="D82" s="111" t="s">
        <v>149</v>
      </c>
      <c r="E82" s="24">
        <f t="shared" si="25"/>
        <v>0</v>
      </c>
      <c r="F82" s="24"/>
      <c r="G82" s="24"/>
      <c r="H82" s="131"/>
      <c r="I82" s="131"/>
      <c r="J82" s="131">
        <f t="shared" si="26"/>
        <v>0</v>
      </c>
      <c r="K82" s="131"/>
      <c r="L82" s="131"/>
      <c r="M82" s="131"/>
      <c r="N82" s="131"/>
      <c r="O82" s="131"/>
      <c r="P82" s="131"/>
      <c r="Q82" s="131"/>
      <c r="R82" s="131">
        <f t="shared" ref="R82:R91" si="27">SUM(J82,E82)</f>
        <v>0</v>
      </c>
    </row>
    <row r="83" spans="1:36" ht="57.75" hidden="1" customHeight="1" x14ac:dyDescent="0.3">
      <c r="A83" s="12" t="s">
        <v>153</v>
      </c>
      <c r="B83" s="12" t="s">
        <v>83</v>
      </c>
      <c r="C83" s="12" t="s">
        <v>58</v>
      </c>
      <c r="D83" s="34" t="s">
        <v>154</v>
      </c>
      <c r="E83" s="24">
        <f t="shared" si="25"/>
        <v>0</v>
      </c>
      <c r="F83" s="24"/>
      <c r="G83" s="24"/>
      <c r="H83" s="131"/>
      <c r="I83" s="131"/>
      <c r="J83" s="131">
        <f t="shared" si="26"/>
        <v>0</v>
      </c>
      <c r="K83" s="131"/>
      <c r="L83" s="131"/>
      <c r="M83" s="131"/>
      <c r="N83" s="131"/>
      <c r="O83" s="131"/>
      <c r="P83" s="131"/>
      <c r="Q83" s="131"/>
      <c r="R83" s="131">
        <f t="shared" si="27"/>
        <v>0</v>
      </c>
    </row>
    <row r="84" spans="1:36" ht="37.5" hidden="1" customHeight="1" x14ac:dyDescent="0.3">
      <c r="A84" s="51" t="s">
        <v>155</v>
      </c>
      <c r="B84" s="51" t="s">
        <v>156</v>
      </c>
      <c r="C84" s="51" t="s">
        <v>59</v>
      </c>
      <c r="D84" s="57" t="s">
        <v>157</v>
      </c>
      <c r="E84" s="24">
        <f t="shared" si="25"/>
        <v>0</v>
      </c>
      <c r="F84" s="24"/>
      <c r="G84" s="131"/>
      <c r="H84" s="131"/>
      <c r="I84" s="131"/>
      <c r="J84" s="131">
        <f t="shared" si="26"/>
        <v>0</v>
      </c>
      <c r="K84" s="131"/>
      <c r="L84" s="131"/>
      <c r="M84" s="131"/>
      <c r="N84" s="131"/>
      <c r="O84" s="131"/>
      <c r="P84" s="131"/>
      <c r="Q84" s="131"/>
      <c r="R84" s="131">
        <f t="shared" si="27"/>
        <v>0</v>
      </c>
    </row>
    <row r="85" spans="1:36" ht="25.5" hidden="1" customHeight="1" x14ac:dyDescent="0.3">
      <c r="A85" s="51" t="s">
        <v>159</v>
      </c>
      <c r="B85" s="51" t="s">
        <v>160</v>
      </c>
      <c r="C85" s="51" t="s">
        <v>59</v>
      </c>
      <c r="D85" s="57" t="s">
        <v>158</v>
      </c>
      <c r="E85" s="24">
        <f t="shared" si="25"/>
        <v>0</v>
      </c>
      <c r="F85" s="24"/>
      <c r="G85" s="131"/>
      <c r="H85" s="131"/>
      <c r="I85" s="131"/>
      <c r="J85" s="131">
        <f t="shared" si="26"/>
        <v>0</v>
      </c>
      <c r="K85" s="131"/>
      <c r="L85" s="131"/>
      <c r="M85" s="131"/>
      <c r="N85" s="131"/>
      <c r="O85" s="131"/>
      <c r="P85" s="131"/>
      <c r="Q85" s="131"/>
      <c r="R85" s="131">
        <f t="shared" si="27"/>
        <v>0</v>
      </c>
    </row>
    <row r="86" spans="1:36" s="35" customFormat="1" ht="35.25" hidden="1" customHeight="1" x14ac:dyDescent="0.3">
      <c r="A86" s="51" t="s">
        <v>362</v>
      </c>
      <c r="B86" s="12" t="s">
        <v>77</v>
      </c>
      <c r="C86" s="112" t="s">
        <v>46</v>
      </c>
      <c r="D86" s="41" t="s">
        <v>16</v>
      </c>
      <c r="E86" s="24">
        <f t="shared" si="25"/>
        <v>0</v>
      </c>
      <c r="F86" s="24"/>
      <c r="G86" s="155"/>
      <c r="H86" s="155"/>
      <c r="I86" s="155"/>
      <c r="J86" s="131">
        <f t="shared" si="26"/>
        <v>0</v>
      </c>
      <c r="K86" s="131"/>
      <c r="L86" s="155"/>
      <c r="M86" s="155"/>
      <c r="N86" s="155"/>
      <c r="O86" s="131"/>
      <c r="P86" s="155"/>
      <c r="Q86" s="155"/>
      <c r="R86" s="131">
        <f t="shared" si="27"/>
        <v>0</v>
      </c>
    </row>
    <row r="87" spans="1:36" s="35" customFormat="1" ht="36.75" hidden="1" customHeight="1" x14ac:dyDescent="0.3">
      <c r="A87" s="12" t="s">
        <v>363</v>
      </c>
      <c r="B87" s="12" t="s">
        <v>78</v>
      </c>
      <c r="C87" s="32" t="s">
        <v>46</v>
      </c>
      <c r="D87" s="41" t="s">
        <v>15</v>
      </c>
      <c r="E87" s="24">
        <f t="shared" si="25"/>
        <v>0</v>
      </c>
      <c r="F87" s="24"/>
      <c r="G87" s="132"/>
      <c r="H87" s="132"/>
      <c r="I87" s="132"/>
      <c r="J87" s="131">
        <f t="shared" si="26"/>
        <v>0</v>
      </c>
      <c r="K87" s="131"/>
      <c r="L87" s="134"/>
      <c r="M87" s="134"/>
      <c r="N87" s="134"/>
      <c r="O87" s="131"/>
      <c r="P87" s="134"/>
      <c r="Q87" s="134"/>
      <c r="R87" s="131">
        <f t="shared" si="27"/>
        <v>0</v>
      </c>
    </row>
    <row r="88" spans="1:36" s="35" customFormat="1" ht="54.75" hidden="1" customHeight="1" x14ac:dyDescent="0.3">
      <c r="A88" s="12" t="s">
        <v>418</v>
      </c>
      <c r="B88" s="12" t="s">
        <v>419</v>
      </c>
      <c r="C88" s="32" t="s">
        <v>46</v>
      </c>
      <c r="D88" s="41" t="s">
        <v>420</v>
      </c>
      <c r="E88" s="227">
        <f t="shared" si="25"/>
        <v>0</v>
      </c>
      <c r="F88" s="227"/>
      <c r="G88" s="132"/>
      <c r="H88" s="132"/>
      <c r="I88" s="132"/>
      <c r="J88" s="131">
        <f t="shared" si="26"/>
        <v>0</v>
      </c>
      <c r="K88" s="131"/>
      <c r="L88" s="134"/>
      <c r="M88" s="134"/>
      <c r="N88" s="134"/>
      <c r="O88" s="131"/>
      <c r="P88" s="134"/>
      <c r="Q88" s="134"/>
      <c r="R88" s="211">
        <f t="shared" si="27"/>
        <v>0</v>
      </c>
    </row>
    <row r="89" spans="1:36" s="35" customFormat="1" ht="57.75" hidden="1" customHeight="1" x14ac:dyDescent="0.3">
      <c r="A89" s="12" t="s">
        <v>364</v>
      </c>
      <c r="B89" s="12" t="s">
        <v>218</v>
      </c>
      <c r="C89" s="32" t="s">
        <v>46</v>
      </c>
      <c r="D89" s="41" t="s">
        <v>219</v>
      </c>
      <c r="E89" s="24">
        <f t="shared" si="25"/>
        <v>0</v>
      </c>
      <c r="F89" s="24"/>
      <c r="G89" s="132"/>
      <c r="H89" s="132"/>
      <c r="I89" s="132"/>
      <c r="J89" s="131">
        <f t="shared" si="26"/>
        <v>0</v>
      </c>
      <c r="K89" s="131"/>
      <c r="L89" s="134"/>
      <c r="M89" s="134"/>
      <c r="N89" s="134"/>
      <c r="O89" s="131"/>
      <c r="P89" s="134"/>
      <c r="Q89" s="134"/>
      <c r="R89" s="131">
        <f t="shared" si="27"/>
        <v>0</v>
      </c>
    </row>
    <row r="90" spans="1:36" s="35" customFormat="1" ht="28.5" hidden="1" customHeight="1" x14ac:dyDescent="0.3">
      <c r="A90" s="12" t="s">
        <v>407</v>
      </c>
      <c r="B90" s="12" t="s">
        <v>408</v>
      </c>
      <c r="C90" s="32" t="s">
        <v>409</v>
      </c>
      <c r="D90" s="41" t="s">
        <v>410</v>
      </c>
      <c r="E90" s="24">
        <f t="shared" si="25"/>
        <v>0</v>
      </c>
      <c r="F90" s="24"/>
      <c r="G90" s="132"/>
      <c r="H90" s="132"/>
      <c r="I90" s="132"/>
      <c r="J90" s="131">
        <f t="shared" si="26"/>
        <v>0</v>
      </c>
      <c r="K90" s="131"/>
      <c r="L90" s="134"/>
      <c r="M90" s="134"/>
      <c r="N90" s="134"/>
      <c r="O90" s="131"/>
      <c r="P90" s="134"/>
      <c r="Q90" s="134"/>
      <c r="R90" s="131">
        <f t="shared" si="27"/>
        <v>0</v>
      </c>
    </row>
    <row r="91" spans="1:36" s="35" customFormat="1" ht="36.75" hidden="1" customHeight="1" x14ac:dyDescent="0.3">
      <c r="A91" s="12" t="s">
        <v>428</v>
      </c>
      <c r="B91" s="12" t="s">
        <v>209</v>
      </c>
      <c r="C91" s="32" t="s">
        <v>60</v>
      </c>
      <c r="D91" s="41" t="s">
        <v>210</v>
      </c>
      <c r="E91" s="24">
        <f t="shared" si="25"/>
        <v>0</v>
      </c>
      <c r="F91" s="24"/>
      <c r="G91" s="132"/>
      <c r="H91" s="132"/>
      <c r="I91" s="132"/>
      <c r="J91" s="131">
        <f t="shared" si="26"/>
        <v>0</v>
      </c>
      <c r="K91" s="131"/>
      <c r="L91" s="134"/>
      <c r="M91" s="134"/>
      <c r="N91" s="134"/>
      <c r="O91" s="131"/>
      <c r="P91" s="134"/>
      <c r="Q91" s="134"/>
      <c r="R91" s="131">
        <f t="shared" si="27"/>
        <v>0</v>
      </c>
    </row>
    <row r="92" spans="1:36" s="47" customFormat="1" ht="70.5" hidden="1" customHeight="1" x14ac:dyDescent="0.3">
      <c r="A92" s="49" t="s">
        <v>289</v>
      </c>
      <c r="B92" s="108"/>
      <c r="C92" s="108"/>
      <c r="D92" s="59" t="s">
        <v>290</v>
      </c>
      <c r="E92" s="58">
        <f>SUM(E93)</f>
        <v>0</v>
      </c>
      <c r="F92" s="58">
        <f t="shared" ref="F92:Q92" si="28">SUM(F93)</f>
        <v>0</v>
      </c>
      <c r="G92" s="58">
        <f t="shared" si="28"/>
        <v>0</v>
      </c>
      <c r="H92" s="58">
        <f t="shared" si="28"/>
        <v>0</v>
      </c>
      <c r="I92" s="58">
        <f t="shared" si="28"/>
        <v>0</v>
      </c>
      <c r="J92" s="224">
        <f t="shared" si="28"/>
        <v>0</v>
      </c>
      <c r="K92" s="224">
        <f t="shared" si="28"/>
        <v>0</v>
      </c>
      <c r="L92" s="214">
        <f t="shared" si="28"/>
        <v>0</v>
      </c>
      <c r="M92" s="214">
        <f t="shared" si="28"/>
        <v>0</v>
      </c>
      <c r="N92" s="214">
        <f t="shared" si="28"/>
        <v>0</v>
      </c>
      <c r="O92" s="224">
        <f t="shared" si="28"/>
        <v>0</v>
      </c>
      <c r="P92" s="224">
        <f t="shared" si="28"/>
        <v>0</v>
      </c>
      <c r="Q92" s="224">
        <f t="shared" si="28"/>
        <v>0</v>
      </c>
      <c r="R92" s="224">
        <f>SUM(J92,E92)</f>
        <v>0</v>
      </c>
      <c r="T92" s="29">
        <f t="shared" ref="T92" si="29">SUM(E92,J92)</f>
        <v>0</v>
      </c>
    </row>
    <row r="93" spans="1:36" s="47" customFormat="1" ht="72" hidden="1" customHeight="1" x14ac:dyDescent="0.3">
      <c r="A93" s="49" t="s">
        <v>291</v>
      </c>
      <c r="B93" s="108"/>
      <c r="C93" s="108"/>
      <c r="D93" s="59" t="s">
        <v>290</v>
      </c>
      <c r="E93" s="58">
        <f>SUM(E94:E114)</f>
        <v>0</v>
      </c>
      <c r="F93" s="58">
        <f t="shared" ref="F93:R93" si="30">SUM(F94:F114)</f>
        <v>0</v>
      </c>
      <c r="G93" s="58">
        <f t="shared" si="30"/>
        <v>0</v>
      </c>
      <c r="H93" s="58">
        <f t="shared" si="30"/>
        <v>0</v>
      </c>
      <c r="I93" s="58">
        <f t="shared" si="30"/>
        <v>0</v>
      </c>
      <c r="J93" s="58">
        <f t="shared" si="30"/>
        <v>0</v>
      </c>
      <c r="K93" s="58">
        <f t="shared" si="30"/>
        <v>0</v>
      </c>
      <c r="L93" s="58">
        <f t="shared" si="30"/>
        <v>0</v>
      </c>
      <c r="M93" s="58">
        <f t="shared" si="30"/>
        <v>0</v>
      </c>
      <c r="N93" s="58">
        <f t="shared" si="30"/>
        <v>0</v>
      </c>
      <c r="O93" s="58">
        <f t="shared" si="30"/>
        <v>0</v>
      </c>
      <c r="P93" s="58">
        <f t="shared" si="30"/>
        <v>0</v>
      </c>
      <c r="Q93" s="58">
        <f t="shared" si="30"/>
        <v>0</v>
      </c>
      <c r="R93" s="58">
        <f t="shared" si="30"/>
        <v>0</v>
      </c>
      <c r="S93" s="213">
        <f t="shared" ref="S93:V93" si="31">SUM(S95:S114)</f>
        <v>0</v>
      </c>
      <c r="T93" s="213">
        <f t="shared" si="31"/>
        <v>0</v>
      </c>
      <c r="U93" s="213">
        <f t="shared" si="31"/>
        <v>0</v>
      </c>
      <c r="V93" s="213">
        <f t="shared" si="31"/>
        <v>0</v>
      </c>
    </row>
    <row r="94" spans="1:36" s="47" customFormat="1" ht="60.75" hidden="1" customHeight="1" x14ac:dyDescent="0.3">
      <c r="A94" s="12" t="s">
        <v>292</v>
      </c>
      <c r="B94" s="12" t="s">
        <v>87</v>
      </c>
      <c r="C94" s="12" t="s">
        <v>41</v>
      </c>
      <c r="D94" s="109" t="s">
        <v>274</v>
      </c>
      <c r="E94" s="24">
        <f>SUM(F94,I94)</f>
        <v>0</v>
      </c>
      <c r="F94" s="131"/>
      <c r="G94" s="131"/>
      <c r="H94" s="131"/>
      <c r="I94" s="131"/>
      <c r="J94" s="24">
        <f>SUM(L94,O94)</f>
        <v>0</v>
      </c>
      <c r="K94" s="131"/>
      <c r="L94" s="131"/>
      <c r="M94" s="131"/>
      <c r="N94" s="131"/>
      <c r="O94" s="131"/>
      <c r="P94" s="131"/>
      <c r="Q94" s="131"/>
      <c r="R94" s="24">
        <f t="shared" ref="R94" si="32">SUM(J94,E94)</f>
        <v>0</v>
      </c>
    </row>
    <row r="95" spans="1:36" s="47" customFormat="1" ht="71.25" hidden="1" customHeight="1" x14ac:dyDescent="0.3">
      <c r="A95" s="32" t="s">
        <v>434</v>
      </c>
      <c r="B95" s="53">
        <v>3124</v>
      </c>
      <c r="C95" s="153">
        <v>1040</v>
      </c>
      <c r="D95" s="154" t="s">
        <v>355</v>
      </c>
      <c r="E95" s="24">
        <f t="shared" ref="E95:E103" si="33">SUM(F95,I95)</f>
        <v>0</v>
      </c>
      <c r="F95" s="131"/>
      <c r="G95" s="131"/>
      <c r="H95" s="131"/>
      <c r="I95" s="131"/>
      <c r="J95" s="131">
        <f t="shared" ref="J95:J109" si="34">SUM(L95,O95)</f>
        <v>0</v>
      </c>
      <c r="K95" s="131"/>
      <c r="L95" s="131"/>
      <c r="M95" s="131"/>
      <c r="N95" s="131"/>
      <c r="O95" s="131"/>
      <c r="P95" s="131"/>
      <c r="Q95" s="131"/>
      <c r="R95" s="24">
        <f>SUM(J95,E95)</f>
        <v>0</v>
      </c>
    </row>
    <row r="96" spans="1:36" s="105" customFormat="1" ht="57.75" hidden="1" customHeight="1" x14ac:dyDescent="0.3">
      <c r="A96" s="12" t="s">
        <v>365</v>
      </c>
      <c r="B96" s="12" t="s">
        <v>273</v>
      </c>
      <c r="C96" s="32" t="s">
        <v>43</v>
      </c>
      <c r="D96" s="41" t="s">
        <v>389</v>
      </c>
      <c r="E96" s="24">
        <f t="shared" si="33"/>
        <v>0</v>
      </c>
      <c r="F96" s="24"/>
      <c r="G96" s="24"/>
      <c r="H96" s="131"/>
      <c r="I96" s="131"/>
      <c r="J96" s="131">
        <f t="shared" si="34"/>
        <v>0</v>
      </c>
      <c r="K96" s="24"/>
      <c r="L96" s="24"/>
      <c r="M96" s="24"/>
      <c r="N96" s="24"/>
      <c r="O96" s="24"/>
      <c r="P96" s="131"/>
      <c r="Q96" s="131"/>
      <c r="R96" s="24">
        <f t="shared" ref="R96:R97" si="35">SUM(J96,E96)</f>
        <v>0</v>
      </c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</row>
    <row r="97" spans="1:36" s="105" customFormat="1" ht="46.5" hidden="1" customHeight="1" x14ac:dyDescent="0.3">
      <c r="A97" s="12" t="s">
        <v>431</v>
      </c>
      <c r="B97" s="12" t="s">
        <v>239</v>
      </c>
      <c r="C97" s="12" t="s">
        <v>238</v>
      </c>
      <c r="D97" s="34" t="s">
        <v>237</v>
      </c>
      <c r="E97" s="24">
        <f t="shared" si="33"/>
        <v>0</v>
      </c>
      <c r="F97" s="24"/>
      <c r="G97" s="24"/>
      <c r="H97" s="131"/>
      <c r="I97" s="131"/>
      <c r="J97" s="131">
        <f t="shared" si="34"/>
        <v>0</v>
      </c>
      <c r="K97" s="24"/>
      <c r="L97" s="24"/>
      <c r="M97" s="24"/>
      <c r="N97" s="24"/>
      <c r="O97" s="24"/>
      <c r="P97" s="131"/>
      <c r="Q97" s="131"/>
      <c r="R97" s="24">
        <f t="shared" si="35"/>
        <v>0</v>
      </c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</row>
    <row r="98" spans="1:36" s="47" customFormat="1" ht="46.5" hidden="1" customHeight="1" x14ac:dyDescent="0.3">
      <c r="A98" s="12" t="s">
        <v>330</v>
      </c>
      <c r="B98" s="12" t="s">
        <v>162</v>
      </c>
      <c r="C98" s="12" t="s">
        <v>204</v>
      </c>
      <c r="D98" s="86" t="s">
        <v>163</v>
      </c>
      <c r="E98" s="24">
        <f t="shared" si="33"/>
        <v>0</v>
      </c>
      <c r="F98" s="131"/>
      <c r="G98" s="131"/>
      <c r="H98" s="131"/>
      <c r="I98" s="131"/>
      <c r="J98" s="131">
        <f t="shared" si="34"/>
        <v>0</v>
      </c>
      <c r="K98" s="131"/>
      <c r="L98" s="131"/>
      <c r="M98" s="131"/>
      <c r="N98" s="131"/>
      <c r="O98" s="131"/>
      <c r="P98" s="131"/>
      <c r="Q98" s="131"/>
      <c r="R98" s="24">
        <f>SUM(E98,J98)</f>
        <v>0</v>
      </c>
    </row>
    <row r="99" spans="1:36" s="47" customFormat="1" ht="46.5" hidden="1" customHeight="1" x14ac:dyDescent="0.3">
      <c r="A99" s="12" t="s">
        <v>423</v>
      </c>
      <c r="B99" s="12" t="s">
        <v>424</v>
      </c>
      <c r="C99" s="12" t="s">
        <v>49</v>
      </c>
      <c r="D99" s="68" t="s">
        <v>426</v>
      </c>
      <c r="E99" s="24">
        <f t="shared" si="33"/>
        <v>0</v>
      </c>
      <c r="F99" s="131"/>
      <c r="G99" s="131"/>
      <c r="H99" s="131"/>
      <c r="I99" s="131"/>
      <c r="J99" s="131">
        <f t="shared" si="34"/>
        <v>0</v>
      </c>
      <c r="K99" s="131"/>
      <c r="L99" s="131"/>
      <c r="M99" s="131"/>
      <c r="N99" s="131"/>
      <c r="O99" s="131"/>
      <c r="P99" s="131"/>
      <c r="Q99" s="131"/>
      <c r="R99" s="24">
        <f>SUM(E99,J99)</f>
        <v>0</v>
      </c>
    </row>
    <row r="100" spans="1:36" s="47" customFormat="1" ht="36.75" hidden="1" customHeight="1" x14ac:dyDescent="0.3">
      <c r="A100" s="12" t="s">
        <v>311</v>
      </c>
      <c r="B100" s="12" t="s">
        <v>207</v>
      </c>
      <c r="C100" s="12" t="s">
        <v>49</v>
      </c>
      <c r="D100" s="86" t="s">
        <v>208</v>
      </c>
      <c r="E100" s="24">
        <f t="shared" si="33"/>
        <v>0</v>
      </c>
      <c r="F100" s="131"/>
      <c r="G100" s="131"/>
      <c r="H100" s="131"/>
      <c r="I100" s="131"/>
      <c r="J100" s="131">
        <f t="shared" si="34"/>
        <v>0</v>
      </c>
      <c r="K100" s="131"/>
      <c r="L100" s="132"/>
      <c r="M100" s="132"/>
      <c r="N100" s="132"/>
      <c r="O100" s="131"/>
      <c r="P100" s="131"/>
      <c r="Q100" s="131"/>
      <c r="R100" s="24">
        <f>SUM(E100,J100)</f>
        <v>0</v>
      </c>
    </row>
    <row r="101" spans="1:36" s="92" customFormat="1" ht="27.75" hidden="1" customHeight="1" x14ac:dyDescent="0.3">
      <c r="A101" s="96" t="s">
        <v>366</v>
      </c>
      <c r="B101" s="96" t="s">
        <v>191</v>
      </c>
      <c r="C101" s="96" t="s">
        <v>49</v>
      </c>
      <c r="D101" s="36" t="s">
        <v>368</v>
      </c>
      <c r="E101" s="48">
        <f t="shared" si="33"/>
        <v>0</v>
      </c>
      <c r="F101" s="135"/>
      <c r="G101" s="135"/>
      <c r="H101" s="135"/>
      <c r="I101" s="135"/>
      <c r="J101" s="131">
        <f t="shared" si="34"/>
        <v>0</v>
      </c>
      <c r="K101" s="135"/>
      <c r="L101" s="135"/>
      <c r="M101" s="135"/>
      <c r="N101" s="135"/>
      <c r="O101" s="135"/>
      <c r="P101" s="135"/>
      <c r="Q101" s="135"/>
      <c r="R101" s="48">
        <f t="shared" ref="R101:R102" si="36">SUM(E101,J101)</f>
        <v>0</v>
      </c>
    </row>
    <row r="102" spans="1:36" s="47" customFormat="1" ht="36" hidden="1" customHeight="1" x14ac:dyDescent="0.3">
      <c r="A102" s="12" t="s">
        <v>367</v>
      </c>
      <c r="B102" s="12" t="s">
        <v>225</v>
      </c>
      <c r="C102" s="12" t="s">
        <v>49</v>
      </c>
      <c r="D102" s="86" t="s">
        <v>226</v>
      </c>
      <c r="E102" s="24">
        <f t="shared" si="33"/>
        <v>0</v>
      </c>
      <c r="F102" s="131"/>
      <c r="G102" s="131"/>
      <c r="H102" s="131"/>
      <c r="I102" s="131"/>
      <c r="J102" s="131">
        <f t="shared" si="34"/>
        <v>0</v>
      </c>
      <c r="K102" s="131"/>
      <c r="L102" s="131"/>
      <c r="M102" s="131"/>
      <c r="N102" s="131"/>
      <c r="O102" s="131"/>
      <c r="P102" s="131"/>
      <c r="Q102" s="131"/>
      <c r="R102" s="24">
        <f t="shared" si="36"/>
        <v>0</v>
      </c>
    </row>
    <row r="103" spans="1:36" s="92" customFormat="1" ht="27.75" hidden="1" customHeight="1" x14ac:dyDescent="0.3">
      <c r="A103" s="96" t="s">
        <v>293</v>
      </c>
      <c r="B103" s="96" t="s">
        <v>206</v>
      </c>
      <c r="C103" s="96" t="s">
        <v>49</v>
      </c>
      <c r="D103" s="36" t="s">
        <v>205</v>
      </c>
      <c r="E103" s="48">
        <f t="shared" si="33"/>
        <v>0</v>
      </c>
      <c r="F103" s="135"/>
      <c r="G103" s="135"/>
      <c r="H103" s="135"/>
      <c r="I103" s="135"/>
      <c r="J103" s="131">
        <f t="shared" si="34"/>
        <v>0</v>
      </c>
      <c r="K103" s="135"/>
      <c r="L103" s="135"/>
      <c r="M103" s="135"/>
      <c r="N103" s="135"/>
      <c r="O103" s="135"/>
      <c r="P103" s="135"/>
      <c r="Q103" s="135"/>
      <c r="R103" s="48">
        <f>SUM(E103,J103)</f>
        <v>0</v>
      </c>
    </row>
    <row r="104" spans="1:36" s="3" customFormat="1" ht="36.75" hidden="1" customHeight="1" x14ac:dyDescent="0.3">
      <c r="A104" s="12" t="s">
        <v>369</v>
      </c>
      <c r="B104" s="12" t="s">
        <v>108</v>
      </c>
      <c r="C104" s="12" t="s">
        <v>49</v>
      </c>
      <c r="D104" s="68" t="s">
        <v>109</v>
      </c>
      <c r="E104" s="24">
        <f>SUM(F104,I104)</f>
        <v>0</v>
      </c>
      <c r="F104" s="24"/>
      <c r="G104" s="132"/>
      <c r="H104" s="132"/>
      <c r="I104" s="24"/>
      <c r="J104" s="131">
        <f t="shared" si="34"/>
        <v>0</v>
      </c>
      <c r="K104" s="131"/>
      <c r="L104" s="132"/>
      <c r="M104" s="132"/>
      <c r="N104" s="132"/>
      <c r="O104" s="131"/>
      <c r="P104" s="132"/>
      <c r="Q104" s="132"/>
      <c r="R104" s="131">
        <f>SUM(E104,J104)</f>
        <v>0</v>
      </c>
    </row>
    <row r="105" spans="1:36" s="47" customFormat="1" ht="39" hidden="1" customHeight="1" x14ac:dyDescent="0.3">
      <c r="A105" s="12" t="s">
        <v>294</v>
      </c>
      <c r="B105" s="12" t="s">
        <v>295</v>
      </c>
      <c r="C105" s="12" t="s">
        <v>296</v>
      </c>
      <c r="D105" s="86" t="s">
        <v>297</v>
      </c>
      <c r="E105" s="24">
        <f t="shared" ref="E105:E113" si="37">SUM(F105,I105)</f>
        <v>0</v>
      </c>
      <c r="F105" s="131"/>
      <c r="G105" s="131"/>
      <c r="H105" s="131"/>
      <c r="I105" s="131"/>
      <c r="J105" s="131">
        <f t="shared" si="34"/>
        <v>0</v>
      </c>
      <c r="K105" s="131"/>
      <c r="L105" s="131"/>
      <c r="M105" s="131"/>
      <c r="N105" s="131"/>
      <c r="O105" s="131"/>
      <c r="P105" s="131"/>
      <c r="Q105" s="131"/>
      <c r="R105" s="131">
        <f t="shared" ref="R105:R108" si="38">SUM(E105,J105)</f>
        <v>0</v>
      </c>
    </row>
    <row r="106" spans="1:36" s="92" customFormat="1" ht="27.75" hidden="1" customHeight="1" x14ac:dyDescent="0.3">
      <c r="A106" s="96" t="s">
        <v>298</v>
      </c>
      <c r="B106" s="96" t="s">
        <v>79</v>
      </c>
      <c r="C106" s="96" t="s">
        <v>165</v>
      </c>
      <c r="D106" s="36" t="s">
        <v>164</v>
      </c>
      <c r="E106" s="24">
        <f t="shared" si="37"/>
        <v>0</v>
      </c>
      <c r="F106" s="135"/>
      <c r="G106" s="135"/>
      <c r="H106" s="135"/>
      <c r="I106" s="135"/>
      <c r="J106" s="131">
        <f t="shared" si="34"/>
        <v>0</v>
      </c>
      <c r="K106" s="135"/>
      <c r="L106" s="135"/>
      <c r="M106" s="135"/>
      <c r="N106" s="135"/>
      <c r="O106" s="135"/>
      <c r="P106" s="135"/>
      <c r="Q106" s="135"/>
      <c r="R106" s="131">
        <f t="shared" si="38"/>
        <v>0</v>
      </c>
    </row>
    <row r="107" spans="1:36" s="92" customFormat="1" ht="27.75" hidden="1" customHeight="1" x14ac:dyDescent="0.3">
      <c r="A107" s="96" t="s">
        <v>299</v>
      </c>
      <c r="B107" s="96" t="s">
        <v>212</v>
      </c>
      <c r="C107" s="96" t="s">
        <v>165</v>
      </c>
      <c r="D107" s="36" t="s">
        <v>300</v>
      </c>
      <c r="E107" s="24">
        <f t="shared" si="37"/>
        <v>0</v>
      </c>
      <c r="F107" s="135"/>
      <c r="G107" s="135"/>
      <c r="H107" s="135"/>
      <c r="I107" s="135"/>
      <c r="J107" s="131">
        <f t="shared" si="34"/>
        <v>0</v>
      </c>
      <c r="K107" s="135"/>
      <c r="L107" s="135"/>
      <c r="M107" s="135"/>
      <c r="N107" s="135"/>
      <c r="O107" s="135"/>
      <c r="P107" s="135"/>
      <c r="Q107" s="135"/>
      <c r="R107" s="131">
        <f t="shared" si="38"/>
        <v>0</v>
      </c>
    </row>
    <row r="108" spans="1:36" s="47" customFormat="1" ht="27.75" hidden="1" customHeight="1" x14ac:dyDescent="0.3">
      <c r="A108" s="12" t="s">
        <v>439</v>
      </c>
      <c r="B108" s="12" t="s">
        <v>441</v>
      </c>
      <c r="C108" s="12" t="s">
        <v>165</v>
      </c>
      <c r="D108" s="86" t="s">
        <v>440</v>
      </c>
      <c r="E108" s="24">
        <f t="shared" si="37"/>
        <v>0</v>
      </c>
      <c r="F108" s="131"/>
      <c r="G108" s="131"/>
      <c r="H108" s="131"/>
      <c r="I108" s="131"/>
      <c r="J108" s="131">
        <f t="shared" si="34"/>
        <v>0</v>
      </c>
      <c r="K108" s="131"/>
      <c r="L108" s="131"/>
      <c r="M108" s="131"/>
      <c r="N108" s="131"/>
      <c r="O108" s="131"/>
      <c r="P108" s="131"/>
      <c r="Q108" s="131"/>
      <c r="R108" s="131">
        <f t="shared" si="38"/>
        <v>0</v>
      </c>
    </row>
    <row r="109" spans="1:36" s="47" customFormat="1" ht="42" hidden="1" customHeight="1" x14ac:dyDescent="0.3">
      <c r="A109" s="12" t="s">
        <v>411</v>
      </c>
      <c r="B109" s="12" t="s">
        <v>412</v>
      </c>
      <c r="C109" s="12" t="s">
        <v>53</v>
      </c>
      <c r="D109" s="86" t="s">
        <v>413</v>
      </c>
      <c r="E109" s="24">
        <f t="shared" si="37"/>
        <v>0</v>
      </c>
      <c r="F109" s="131"/>
      <c r="G109" s="131"/>
      <c r="H109" s="131"/>
      <c r="I109" s="131"/>
      <c r="J109" s="131">
        <f t="shared" si="34"/>
        <v>0</v>
      </c>
      <c r="K109" s="131"/>
      <c r="L109" s="131"/>
      <c r="M109" s="131"/>
      <c r="N109" s="131"/>
      <c r="O109" s="131"/>
      <c r="P109" s="131"/>
      <c r="Q109" s="131"/>
      <c r="R109" s="24">
        <f t="shared" ref="R109:R110" si="39">SUM(E109,J109)</f>
        <v>0</v>
      </c>
    </row>
    <row r="110" spans="1:36" s="47" customFormat="1" ht="39" hidden="1" customHeight="1" x14ac:dyDescent="0.3">
      <c r="A110" s="12" t="s">
        <v>442</v>
      </c>
      <c r="B110" s="12" t="s">
        <v>443</v>
      </c>
      <c r="C110" s="12" t="s">
        <v>165</v>
      </c>
      <c r="D110" s="156" t="s">
        <v>444</v>
      </c>
      <c r="E110" s="24">
        <f t="shared" si="37"/>
        <v>0</v>
      </c>
      <c r="F110" s="24"/>
      <c r="G110" s="24"/>
      <c r="H110" s="24"/>
      <c r="I110" s="24"/>
      <c r="J110" s="131">
        <f t="shared" ref="J110:J112" si="40">SUM(L110,O110)</f>
        <v>0</v>
      </c>
      <c r="K110" s="24"/>
      <c r="L110" s="24"/>
      <c r="M110" s="24"/>
      <c r="N110" s="24"/>
      <c r="O110" s="24"/>
      <c r="P110" s="24"/>
      <c r="Q110" s="24"/>
      <c r="R110" s="24">
        <f t="shared" si="39"/>
        <v>0</v>
      </c>
    </row>
    <row r="111" spans="1:36" s="47" customFormat="1" ht="58.5" hidden="1" customHeight="1" x14ac:dyDescent="0.3">
      <c r="A111" s="12" t="s">
        <v>301</v>
      </c>
      <c r="B111" s="12" t="s">
        <v>167</v>
      </c>
      <c r="C111" s="12" t="s">
        <v>50</v>
      </c>
      <c r="D111" s="86" t="s">
        <v>166</v>
      </c>
      <c r="E111" s="24">
        <f t="shared" si="37"/>
        <v>0</v>
      </c>
      <c r="F111" s="131"/>
      <c r="G111" s="131"/>
      <c r="H111" s="131"/>
      <c r="I111" s="131"/>
      <c r="J111" s="131">
        <f t="shared" si="40"/>
        <v>0</v>
      </c>
      <c r="K111" s="211"/>
      <c r="L111" s="211"/>
      <c r="M111" s="211"/>
      <c r="N111" s="211"/>
      <c r="O111" s="131"/>
      <c r="P111" s="131"/>
      <c r="Q111" s="131"/>
      <c r="R111" s="227">
        <f>SUM(E111,J111)</f>
        <v>0</v>
      </c>
    </row>
    <row r="112" spans="1:36" s="47" customFormat="1" ht="31.5" hidden="1" customHeight="1" x14ac:dyDescent="0.3">
      <c r="A112" s="12" t="s">
        <v>445</v>
      </c>
      <c r="B112" s="12" t="s">
        <v>408</v>
      </c>
      <c r="C112" s="32" t="s">
        <v>409</v>
      </c>
      <c r="D112" s="41" t="s">
        <v>410</v>
      </c>
      <c r="E112" s="24">
        <f t="shared" si="37"/>
        <v>0</v>
      </c>
      <c r="F112" s="250"/>
      <c r="G112" s="131"/>
      <c r="H112" s="131"/>
      <c r="I112" s="250"/>
      <c r="J112" s="131">
        <f t="shared" si="40"/>
        <v>0</v>
      </c>
      <c r="K112" s="211"/>
      <c r="L112" s="211"/>
      <c r="M112" s="211"/>
      <c r="N112" s="211"/>
      <c r="O112" s="131"/>
      <c r="P112" s="251"/>
      <c r="Q112" s="148"/>
      <c r="R112" s="24">
        <f>SUM(E112,J112)</f>
        <v>0</v>
      </c>
    </row>
    <row r="113" spans="1:222" s="3" customFormat="1" ht="30" hidden="1" customHeight="1" x14ac:dyDescent="0.3">
      <c r="A113" s="12" t="s">
        <v>392</v>
      </c>
      <c r="B113" s="12" t="s">
        <v>334</v>
      </c>
      <c r="C113" s="12" t="s">
        <v>336</v>
      </c>
      <c r="D113" s="67" t="s">
        <v>338</v>
      </c>
      <c r="E113" s="24">
        <f t="shared" si="37"/>
        <v>0</v>
      </c>
      <c r="F113" s="230"/>
      <c r="G113" s="132"/>
      <c r="H113" s="132"/>
      <c r="I113" s="231"/>
      <c r="J113" s="131">
        <f t="shared" ref="J113" si="41">SUM(L113,O113)</f>
        <v>0</v>
      </c>
      <c r="K113" s="131"/>
      <c r="L113" s="132"/>
      <c r="M113" s="132"/>
      <c r="N113" s="132"/>
      <c r="O113" s="131"/>
      <c r="P113" s="228"/>
      <c r="Q113" s="147"/>
      <c r="R113" s="131">
        <f t="shared" ref="R113" si="42">SUM(E113,J113)</f>
        <v>0</v>
      </c>
    </row>
    <row r="114" spans="1:222" s="3" customFormat="1" ht="32.25" hidden="1" customHeight="1" x14ac:dyDescent="0.3">
      <c r="A114" s="12" t="s">
        <v>329</v>
      </c>
      <c r="B114" s="12" t="s">
        <v>209</v>
      </c>
      <c r="C114" s="12" t="s">
        <v>60</v>
      </c>
      <c r="D114" s="31" t="s">
        <v>210</v>
      </c>
      <c r="E114" s="24">
        <f t="shared" ref="E114" si="43">SUM(F114,I114)</f>
        <v>0</v>
      </c>
      <c r="F114" s="229"/>
      <c r="G114" s="151"/>
      <c r="H114" s="151"/>
      <c r="I114" s="151"/>
      <c r="J114" s="232">
        <f>SUM(L114,O114)</f>
        <v>0</v>
      </c>
      <c r="K114" s="232"/>
      <c r="L114" s="151"/>
      <c r="M114" s="151"/>
      <c r="N114" s="151"/>
      <c r="O114" s="232"/>
      <c r="P114" s="132"/>
      <c r="Q114" s="132"/>
      <c r="R114" s="131">
        <f>SUM(E114,J114)</f>
        <v>0</v>
      </c>
    </row>
    <row r="115" spans="1:222" s="47" customFormat="1" ht="42" hidden="1" customHeight="1" x14ac:dyDescent="0.3">
      <c r="A115" s="49" t="s">
        <v>302</v>
      </c>
      <c r="B115" s="108"/>
      <c r="C115" s="108"/>
      <c r="D115" s="59" t="s">
        <v>303</v>
      </c>
      <c r="E115" s="58">
        <f>SUM(E116)</f>
        <v>0</v>
      </c>
      <c r="F115" s="58">
        <f t="shared" ref="F115:Q115" si="44">SUM(F116)</f>
        <v>0</v>
      </c>
      <c r="G115" s="58">
        <f t="shared" si="44"/>
        <v>0</v>
      </c>
      <c r="H115" s="58">
        <f t="shared" si="44"/>
        <v>0</v>
      </c>
      <c r="I115" s="58">
        <f t="shared" si="44"/>
        <v>0</v>
      </c>
      <c r="J115" s="58">
        <f t="shared" si="44"/>
        <v>0</v>
      </c>
      <c r="K115" s="58">
        <f t="shared" si="44"/>
        <v>0</v>
      </c>
      <c r="L115" s="58">
        <f t="shared" si="44"/>
        <v>0</v>
      </c>
      <c r="M115" s="58">
        <f t="shared" si="44"/>
        <v>0</v>
      </c>
      <c r="N115" s="58">
        <f t="shared" si="44"/>
        <v>0</v>
      </c>
      <c r="O115" s="58">
        <f t="shared" si="44"/>
        <v>0</v>
      </c>
      <c r="P115" s="58">
        <f t="shared" si="44"/>
        <v>0</v>
      </c>
      <c r="Q115" s="58">
        <f t="shared" si="44"/>
        <v>0</v>
      </c>
      <c r="R115" s="212">
        <f t="shared" ref="R115:R122" si="45">SUM(J115,E115)</f>
        <v>0</v>
      </c>
      <c r="T115" s="29">
        <f t="shared" ref="T115:T116" si="46">SUM(E115,J115)</f>
        <v>0</v>
      </c>
    </row>
    <row r="116" spans="1:222" s="47" customFormat="1" ht="41.25" hidden="1" customHeight="1" x14ac:dyDescent="0.3">
      <c r="A116" s="49" t="s">
        <v>304</v>
      </c>
      <c r="B116" s="108"/>
      <c r="C116" s="108"/>
      <c r="D116" s="59" t="s">
        <v>303</v>
      </c>
      <c r="E116" s="58">
        <f>SUM(E117:E119)</f>
        <v>0</v>
      </c>
      <c r="F116" s="58">
        <f t="shared" ref="F116:R116" si="47">SUM(F117:F119)</f>
        <v>0</v>
      </c>
      <c r="G116" s="58">
        <f t="shared" si="47"/>
        <v>0</v>
      </c>
      <c r="H116" s="58">
        <f t="shared" si="47"/>
        <v>0</v>
      </c>
      <c r="I116" s="58">
        <f t="shared" si="47"/>
        <v>0</v>
      </c>
      <c r="J116" s="58">
        <f t="shared" si="47"/>
        <v>0</v>
      </c>
      <c r="K116" s="58">
        <f t="shared" si="47"/>
        <v>0</v>
      </c>
      <c r="L116" s="58">
        <f t="shared" si="47"/>
        <v>0</v>
      </c>
      <c r="M116" s="58">
        <f t="shared" si="47"/>
        <v>0</v>
      </c>
      <c r="N116" s="58">
        <f t="shared" si="47"/>
        <v>0</v>
      </c>
      <c r="O116" s="58">
        <f t="shared" si="47"/>
        <v>0</v>
      </c>
      <c r="P116" s="58">
        <f t="shared" si="47"/>
        <v>0</v>
      </c>
      <c r="Q116" s="58">
        <f t="shared" si="47"/>
        <v>0</v>
      </c>
      <c r="R116" s="212">
        <f t="shared" si="47"/>
        <v>0</v>
      </c>
      <c r="T116" s="29">
        <f t="shared" si="46"/>
        <v>0</v>
      </c>
    </row>
    <row r="117" spans="1:222" s="47" customFormat="1" ht="56.25" hidden="1" customHeight="1" x14ac:dyDescent="0.3">
      <c r="A117" s="12" t="s">
        <v>305</v>
      </c>
      <c r="B117" s="12" t="s">
        <v>87</v>
      </c>
      <c r="C117" s="12" t="s">
        <v>41</v>
      </c>
      <c r="D117" s="109" t="s">
        <v>274</v>
      </c>
      <c r="E117" s="24">
        <f>SUM(F117,I117)</f>
        <v>0</v>
      </c>
      <c r="F117" s="131"/>
      <c r="G117" s="131"/>
      <c r="H117" s="131"/>
      <c r="I117" s="131"/>
      <c r="J117" s="24">
        <f>SUM(L117,O117)</f>
        <v>0</v>
      </c>
      <c r="K117" s="131"/>
      <c r="L117" s="131"/>
      <c r="M117" s="131"/>
      <c r="N117" s="131"/>
      <c r="O117" s="131"/>
      <c r="P117" s="131"/>
      <c r="Q117" s="131"/>
      <c r="R117" s="24">
        <f t="shared" si="45"/>
        <v>0</v>
      </c>
    </row>
    <row r="118" spans="1:222" s="47" customFormat="1" ht="36.75" hidden="1" customHeight="1" x14ac:dyDescent="0.3">
      <c r="A118" s="12" t="s">
        <v>306</v>
      </c>
      <c r="B118" s="12" t="s">
        <v>179</v>
      </c>
      <c r="C118" s="12" t="s">
        <v>165</v>
      </c>
      <c r="D118" s="86" t="s">
        <v>178</v>
      </c>
      <c r="E118" s="24">
        <f t="shared" ref="E118:E119" si="48">SUM(F118,I118)</f>
        <v>0</v>
      </c>
      <c r="F118" s="131"/>
      <c r="G118" s="131"/>
      <c r="H118" s="131"/>
      <c r="I118" s="131"/>
      <c r="J118" s="24">
        <f>SUM(L118,O118)</f>
        <v>0</v>
      </c>
      <c r="K118" s="131"/>
      <c r="L118" s="131"/>
      <c r="M118" s="131"/>
      <c r="N118" s="131"/>
      <c r="O118" s="131"/>
      <c r="P118" s="131"/>
      <c r="Q118" s="131"/>
      <c r="R118" s="24">
        <f t="shared" si="45"/>
        <v>0</v>
      </c>
    </row>
    <row r="119" spans="1:222" s="47" customFormat="1" ht="54.75" hidden="1" customHeight="1" x14ac:dyDescent="0.3">
      <c r="A119" s="12" t="s">
        <v>370</v>
      </c>
      <c r="B119" s="12" t="s">
        <v>371</v>
      </c>
      <c r="C119" s="12" t="s">
        <v>165</v>
      </c>
      <c r="D119" s="86" t="s">
        <v>372</v>
      </c>
      <c r="E119" s="24">
        <f t="shared" si="48"/>
        <v>0</v>
      </c>
      <c r="F119" s="131"/>
      <c r="G119" s="131"/>
      <c r="H119" s="131"/>
      <c r="I119" s="131"/>
      <c r="J119" s="24">
        <f>SUM(L119,O119)</f>
        <v>0</v>
      </c>
      <c r="K119" s="131"/>
      <c r="L119" s="131"/>
      <c r="M119" s="131"/>
      <c r="N119" s="131"/>
      <c r="O119" s="131"/>
      <c r="P119" s="131"/>
      <c r="Q119" s="131"/>
      <c r="R119" s="24">
        <f t="shared" si="45"/>
        <v>0</v>
      </c>
    </row>
    <row r="120" spans="1:222" s="47" customFormat="1" ht="56.25" hidden="1" customHeight="1" x14ac:dyDescent="0.3">
      <c r="A120" s="49" t="s">
        <v>307</v>
      </c>
      <c r="B120" s="108"/>
      <c r="C120" s="108"/>
      <c r="D120" s="59" t="s">
        <v>308</v>
      </c>
      <c r="E120" s="58">
        <f>SUM(E121)</f>
        <v>0</v>
      </c>
      <c r="F120" s="58">
        <f t="shared" ref="F120:Q121" si="49">SUM(F121)</f>
        <v>0</v>
      </c>
      <c r="G120" s="58">
        <f t="shared" si="49"/>
        <v>0</v>
      </c>
      <c r="H120" s="58">
        <f t="shared" si="49"/>
        <v>0</v>
      </c>
      <c r="I120" s="58">
        <f t="shared" si="49"/>
        <v>0</v>
      </c>
      <c r="J120" s="58">
        <f t="shared" si="49"/>
        <v>0</v>
      </c>
      <c r="K120" s="58">
        <f t="shared" si="49"/>
        <v>0</v>
      </c>
      <c r="L120" s="58">
        <f t="shared" si="49"/>
        <v>0</v>
      </c>
      <c r="M120" s="58">
        <f t="shared" si="49"/>
        <v>0</v>
      </c>
      <c r="N120" s="58">
        <f t="shared" si="49"/>
        <v>0</v>
      </c>
      <c r="O120" s="58">
        <f t="shared" si="49"/>
        <v>0</v>
      </c>
      <c r="P120" s="58">
        <f t="shared" si="49"/>
        <v>0</v>
      </c>
      <c r="Q120" s="58">
        <f t="shared" si="49"/>
        <v>0</v>
      </c>
      <c r="R120" s="58">
        <f t="shared" si="45"/>
        <v>0</v>
      </c>
      <c r="T120" s="29">
        <f t="shared" ref="T120:T121" si="50">SUM(E120,J120)</f>
        <v>0</v>
      </c>
    </row>
    <row r="121" spans="1:222" s="47" customFormat="1" ht="61.5" hidden="1" customHeight="1" x14ac:dyDescent="0.3">
      <c r="A121" s="49" t="s">
        <v>309</v>
      </c>
      <c r="B121" s="108"/>
      <c r="C121" s="108"/>
      <c r="D121" s="208" t="s">
        <v>308</v>
      </c>
      <c r="E121" s="58">
        <f>SUM(E122)</f>
        <v>0</v>
      </c>
      <c r="F121" s="58">
        <f t="shared" si="49"/>
        <v>0</v>
      </c>
      <c r="G121" s="58">
        <f t="shared" si="49"/>
        <v>0</v>
      </c>
      <c r="H121" s="58">
        <f t="shared" si="49"/>
        <v>0</v>
      </c>
      <c r="I121" s="58">
        <f t="shared" si="49"/>
        <v>0</v>
      </c>
      <c r="J121" s="58">
        <f t="shared" si="49"/>
        <v>0</v>
      </c>
      <c r="K121" s="58">
        <f t="shared" si="49"/>
        <v>0</v>
      </c>
      <c r="L121" s="58">
        <f t="shared" si="49"/>
        <v>0</v>
      </c>
      <c r="M121" s="58">
        <f t="shared" si="49"/>
        <v>0</v>
      </c>
      <c r="N121" s="58">
        <f t="shared" si="49"/>
        <v>0</v>
      </c>
      <c r="O121" s="58">
        <f t="shared" si="49"/>
        <v>0</v>
      </c>
      <c r="P121" s="58">
        <f t="shared" si="49"/>
        <v>0</v>
      </c>
      <c r="Q121" s="58">
        <f t="shared" si="49"/>
        <v>0</v>
      </c>
      <c r="R121" s="58">
        <f t="shared" si="45"/>
        <v>0</v>
      </c>
      <c r="T121" s="29">
        <f t="shared" si="50"/>
        <v>0</v>
      </c>
    </row>
    <row r="122" spans="1:222" s="47" customFormat="1" ht="4.5" hidden="1" customHeight="1" x14ac:dyDescent="0.3">
      <c r="A122" s="12" t="s">
        <v>310</v>
      </c>
      <c r="B122" s="12" t="s">
        <v>87</v>
      </c>
      <c r="C122" s="12" t="s">
        <v>41</v>
      </c>
      <c r="D122" s="109" t="s">
        <v>274</v>
      </c>
      <c r="E122" s="24">
        <f>SUM(F122,I122)</f>
        <v>0</v>
      </c>
      <c r="F122" s="131"/>
      <c r="G122" s="131"/>
      <c r="H122" s="131"/>
      <c r="I122" s="131"/>
      <c r="J122" s="24">
        <f>SUM(L122,O122)</f>
        <v>0</v>
      </c>
      <c r="K122" s="131"/>
      <c r="L122" s="131"/>
      <c r="M122" s="131"/>
      <c r="N122" s="131"/>
      <c r="O122" s="131"/>
      <c r="P122" s="131"/>
      <c r="Q122" s="131"/>
      <c r="R122" s="24">
        <f t="shared" si="45"/>
        <v>0</v>
      </c>
    </row>
    <row r="123" spans="1:222" s="47" customFormat="1" ht="41.25" hidden="1" customHeight="1" x14ac:dyDescent="0.3">
      <c r="A123" s="49" t="s">
        <v>120</v>
      </c>
      <c r="B123" s="49"/>
      <c r="C123" s="49"/>
      <c r="D123" s="114" t="s">
        <v>86</v>
      </c>
      <c r="E123" s="58">
        <f>SUM(E124)</f>
        <v>0</v>
      </c>
      <c r="F123" s="58">
        <f t="shared" ref="F123:R123" si="51">SUM(F124)</f>
        <v>0</v>
      </c>
      <c r="G123" s="58">
        <f t="shared" si="51"/>
        <v>0</v>
      </c>
      <c r="H123" s="58">
        <f t="shared" si="51"/>
        <v>0</v>
      </c>
      <c r="I123" s="58">
        <f t="shared" si="51"/>
        <v>0</v>
      </c>
      <c r="J123" s="58">
        <f t="shared" si="51"/>
        <v>0</v>
      </c>
      <c r="K123" s="58">
        <f t="shared" si="51"/>
        <v>0</v>
      </c>
      <c r="L123" s="58">
        <f t="shared" si="51"/>
        <v>0</v>
      </c>
      <c r="M123" s="58">
        <f t="shared" si="51"/>
        <v>0</v>
      </c>
      <c r="N123" s="58">
        <f t="shared" si="51"/>
        <v>0</v>
      </c>
      <c r="O123" s="58">
        <f t="shared" si="51"/>
        <v>0</v>
      </c>
      <c r="P123" s="58">
        <f t="shared" si="51"/>
        <v>0</v>
      </c>
      <c r="Q123" s="58">
        <f t="shared" si="51"/>
        <v>0</v>
      </c>
      <c r="R123" s="58">
        <f t="shared" si="51"/>
        <v>0</v>
      </c>
      <c r="U123" s="29">
        <v>0</v>
      </c>
    </row>
    <row r="124" spans="1:222" s="47" customFormat="1" ht="40.5" hidden="1" customHeight="1" x14ac:dyDescent="0.3">
      <c r="A124" s="49" t="s">
        <v>121</v>
      </c>
      <c r="B124" s="49"/>
      <c r="C124" s="49"/>
      <c r="D124" s="114" t="s">
        <v>86</v>
      </c>
      <c r="E124" s="58">
        <f>SUM(E125:E129)</f>
        <v>0</v>
      </c>
      <c r="F124" s="58">
        <f t="shared" ref="F124:R124" si="52">SUM(F125:F129)</f>
        <v>0</v>
      </c>
      <c r="G124" s="58">
        <f t="shared" si="52"/>
        <v>0</v>
      </c>
      <c r="H124" s="58">
        <f t="shared" si="52"/>
        <v>0</v>
      </c>
      <c r="I124" s="58">
        <f t="shared" si="52"/>
        <v>0</v>
      </c>
      <c r="J124" s="58">
        <f t="shared" si="52"/>
        <v>0</v>
      </c>
      <c r="K124" s="58">
        <f t="shared" si="52"/>
        <v>0</v>
      </c>
      <c r="L124" s="58">
        <f t="shared" si="52"/>
        <v>0</v>
      </c>
      <c r="M124" s="58">
        <f t="shared" si="52"/>
        <v>0</v>
      </c>
      <c r="N124" s="58">
        <f t="shared" si="52"/>
        <v>0</v>
      </c>
      <c r="O124" s="58">
        <f t="shared" si="52"/>
        <v>0</v>
      </c>
      <c r="P124" s="58">
        <f t="shared" si="52"/>
        <v>0</v>
      </c>
      <c r="Q124" s="58">
        <f t="shared" si="52"/>
        <v>0</v>
      </c>
      <c r="R124" s="58">
        <f t="shared" si="52"/>
        <v>0</v>
      </c>
      <c r="U124" s="29">
        <v>0</v>
      </c>
    </row>
    <row r="125" spans="1:222" s="47" customFormat="1" ht="36" hidden="1" customHeight="1" x14ac:dyDescent="0.3">
      <c r="A125" s="12" t="s">
        <v>119</v>
      </c>
      <c r="B125" s="12" t="s">
        <v>87</v>
      </c>
      <c r="C125" s="12" t="s">
        <v>41</v>
      </c>
      <c r="D125" s="31" t="s">
        <v>263</v>
      </c>
      <c r="E125" s="131">
        <f>SUM(F125,I125)</f>
        <v>0</v>
      </c>
      <c r="F125" s="148"/>
      <c r="G125" s="148"/>
      <c r="H125" s="148"/>
      <c r="I125" s="148"/>
      <c r="J125" s="24">
        <f t="shared" ref="J125:J128" si="53">SUM(L125,O125)</f>
        <v>0</v>
      </c>
      <c r="K125" s="146"/>
      <c r="L125" s="148"/>
      <c r="M125" s="148"/>
      <c r="N125" s="148"/>
      <c r="O125" s="148"/>
      <c r="P125" s="148"/>
      <c r="Q125" s="148"/>
      <c r="R125" s="140">
        <f>SUM(E125,J125)</f>
        <v>0</v>
      </c>
    </row>
    <row r="126" spans="1:222" s="66" customFormat="1" ht="26.25" hidden="1" customHeight="1" x14ac:dyDescent="0.3">
      <c r="A126" s="123" t="s">
        <v>122</v>
      </c>
      <c r="B126" s="123" t="s">
        <v>123</v>
      </c>
      <c r="C126" s="123" t="s">
        <v>52</v>
      </c>
      <c r="D126" s="111" t="s">
        <v>124</v>
      </c>
      <c r="E126" s="131"/>
      <c r="F126" s="131"/>
      <c r="G126" s="131"/>
      <c r="H126" s="131"/>
      <c r="I126" s="131"/>
      <c r="J126" s="24">
        <f t="shared" si="53"/>
        <v>0</v>
      </c>
      <c r="K126" s="140"/>
      <c r="L126" s="131"/>
      <c r="M126" s="131"/>
      <c r="N126" s="131"/>
      <c r="O126" s="131"/>
      <c r="P126" s="131"/>
      <c r="Q126" s="131"/>
      <c r="R126" s="140">
        <f t="shared" ref="R126:R128" si="54">SUM(E126,J126)</f>
        <v>0</v>
      </c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</row>
    <row r="127" spans="1:222" s="66" customFormat="1" ht="22.5" hidden="1" customHeight="1" x14ac:dyDescent="0.3">
      <c r="A127" s="12" t="s">
        <v>192</v>
      </c>
      <c r="B127" s="12" t="s">
        <v>181</v>
      </c>
      <c r="C127" s="12" t="s">
        <v>182</v>
      </c>
      <c r="D127" s="31" t="s">
        <v>183</v>
      </c>
      <c r="E127" s="131">
        <f>SUM(F127,I127)</f>
        <v>0</v>
      </c>
      <c r="F127" s="131"/>
      <c r="G127" s="131"/>
      <c r="H127" s="131"/>
      <c r="I127" s="131"/>
      <c r="J127" s="24">
        <f t="shared" si="53"/>
        <v>0</v>
      </c>
      <c r="K127" s="140"/>
      <c r="L127" s="131"/>
      <c r="M127" s="131"/>
      <c r="N127" s="131"/>
      <c r="O127" s="131"/>
      <c r="P127" s="131"/>
      <c r="Q127" s="131"/>
      <c r="R127" s="140">
        <f t="shared" si="54"/>
        <v>0</v>
      </c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</row>
    <row r="128" spans="1:222" s="47" customFormat="1" ht="27" hidden="1" customHeight="1" x14ac:dyDescent="0.3">
      <c r="A128" s="123" t="s">
        <v>265</v>
      </c>
      <c r="B128" s="12" t="s">
        <v>266</v>
      </c>
      <c r="C128" s="12" t="s">
        <v>52</v>
      </c>
      <c r="D128" s="31" t="s">
        <v>267</v>
      </c>
      <c r="E128" s="131"/>
      <c r="F128" s="131"/>
      <c r="G128" s="131"/>
      <c r="H128" s="131"/>
      <c r="I128" s="131"/>
      <c r="J128" s="24">
        <f t="shared" si="53"/>
        <v>0</v>
      </c>
      <c r="K128" s="140"/>
      <c r="L128" s="131"/>
      <c r="M128" s="131"/>
      <c r="N128" s="131"/>
      <c r="O128" s="131"/>
      <c r="P128" s="131"/>
      <c r="Q128" s="131"/>
      <c r="R128" s="24">
        <f t="shared" si="54"/>
        <v>0</v>
      </c>
    </row>
    <row r="129" spans="1:21" s="47" customFormat="1" ht="14.25" hidden="1" customHeight="1" x14ac:dyDescent="0.3">
      <c r="A129" s="12" t="s">
        <v>125</v>
      </c>
      <c r="B129" s="12" t="s">
        <v>80</v>
      </c>
      <c r="C129" s="12" t="s">
        <v>51</v>
      </c>
      <c r="D129" s="111" t="s">
        <v>65</v>
      </c>
      <c r="E129" s="131">
        <f>SUM(F129,I129)</f>
        <v>0</v>
      </c>
      <c r="F129" s="131"/>
      <c r="G129" s="139"/>
      <c r="H129" s="139"/>
      <c r="I129" s="139"/>
      <c r="J129" s="24">
        <f>SUM(L129,O129)</f>
        <v>0</v>
      </c>
      <c r="K129" s="140"/>
      <c r="L129" s="139"/>
      <c r="M129" s="139"/>
      <c r="N129" s="139"/>
      <c r="O129" s="139"/>
      <c r="P129" s="139"/>
      <c r="Q129" s="139"/>
      <c r="R129" s="140">
        <f>SUM(E129,J129)</f>
        <v>0</v>
      </c>
    </row>
    <row r="130" spans="1:21" s="85" customFormat="1" ht="34.5" customHeight="1" x14ac:dyDescent="0.3">
      <c r="A130" s="157" t="s">
        <v>229</v>
      </c>
      <c r="B130" s="157" t="s">
        <v>229</v>
      </c>
      <c r="C130" s="157" t="s">
        <v>229</v>
      </c>
      <c r="D130" s="158" t="s">
        <v>383</v>
      </c>
      <c r="E130" s="215">
        <f t="shared" ref="E130:J130" si="55">SUM(E14,E30,E50,E77,E93,E116,E121,E124)</f>
        <v>-62606</v>
      </c>
      <c r="F130" s="215">
        <f t="shared" si="55"/>
        <v>-62606</v>
      </c>
      <c r="G130" s="215">
        <f t="shared" si="55"/>
        <v>0</v>
      </c>
      <c r="H130" s="215">
        <f t="shared" si="55"/>
        <v>-62606</v>
      </c>
      <c r="I130" s="215">
        <f t="shared" si="55"/>
        <v>0</v>
      </c>
      <c r="J130" s="215">
        <f t="shared" si="55"/>
        <v>62606</v>
      </c>
      <c r="K130" s="215">
        <f t="shared" ref="K130:O130" si="56">SUM(K14,K30,K50,K77,K93,K116,K121,K124)</f>
        <v>62606</v>
      </c>
      <c r="L130" s="215">
        <f t="shared" si="56"/>
        <v>0</v>
      </c>
      <c r="M130" s="215">
        <f t="shared" si="56"/>
        <v>0</v>
      </c>
      <c r="N130" s="215">
        <f t="shared" si="56"/>
        <v>0</v>
      </c>
      <c r="O130" s="215">
        <f t="shared" si="56"/>
        <v>62606</v>
      </c>
      <c r="P130" s="215">
        <f>SUM(P14,P30,P50,P77,P93,P116,P121,P124)</f>
        <v>0</v>
      </c>
      <c r="Q130" s="215" t="e">
        <f>SUM(Q14,Q30,Q50,Q77,Q93,Q116,Q121,Q124)</f>
        <v>#REF!</v>
      </c>
      <c r="R130" s="215">
        <f>SUM(R14,R30,R50,R77,R93,R116,R121,R124)</f>
        <v>0</v>
      </c>
      <c r="T130" s="106">
        <f>SUM(E130,J130)</f>
        <v>0</v>
      </c>
      <c r="U130" s="106">
        <f>SUM(E130,J130)</f>
        <v>0</v>
      </c>
    </row>
    <row r="131" spans="1:21" x14ac:dyDescent="0.2">
      <c r="C131" s="205"/>
      <c r="D131" s="30"/>
      <c r="E131" s="64"/>
      <c r="F131" s="4"/>
      <c r="G131" s="5"/>
      <c r="H131" s="5"/>
      <c r="I131" s="5"/>
      <c r="J131" s="206"/>
      <c r="K131" s="206"/>
      <c r="L131" s="5"/>
      <c r="M131" s="5"/>
      <c r="N131" s="5"/>
      <c r="O131" s="5"/>
      <c r="P131" s="5"/>
      <c r="Q131" s="5"/>
      <c r="R131" s="4"/>
    </row>
    <row r="132" spans="1:21" ht="6.75" customHeight="1" x14ac:dyDescent="0.2">
      <c r="C132" s="205"/>
      <c r="D132" s="30"/>
      <c r="M132" s="5"/>
      <c r="O132" s="5"/>
      <c r="P132" s="5"/>
      <c r="Q132" s="5"/>
      <c r="R132" s="4"/>
    </row>
    <row r="133" spans="1:21" ht="52.5" customHeight="1" x14ac:dyDescent="0.2">
      <c r="C133" s="6"/>
      <c r="D133" s="30"/>
      <c r="Q133" s="5"/>
      <c r="R133" s="4"/>
      <c r="T133" s="225">
        <f>J130-K130</f>
        <v>0</v>
      </c>
      <c r="U133" s="225">
        <f>J130-O130</f>
        <v>0</v>
      </c>
    </row>
    <row r="134" spans="1:21" x14ac:dyDescent="0.2">
      <c r="C134" s="205"/>
      <c r="D134" s="30"/>
      <c r="O134" s="5"/>
      <c r="P134" s="5"/>
      <c r="U134" s="15">
        <v>231280</v>
      </c>
    </row>
    <row r="135" spans="1:21" x14ac:dyDescent="0.2">
      <c r="C135" s="205"/>
      <c r="D135" s="30"/>
    </row>
    <row r="136" spans="1:21" ht="21" hidden="1" customHeight="1" x14ac:dyDescent="0.2">
      <c r="C136" s="205"/>
      <c r="D136" s="30"/>
    </row>
    <row r="137" spans="1:21" s="47" customFormat="1" ht="23.25" hidden="1" customHeight="1" x14ac:dyDescent="0.2">
      <c r="C137" s="54"/>
      <c r="D137" s="55" t="s">
        <v>173</v>
      </c>
      <c r="E137" s="56" t="e">
        <f>SUM(E15:E16,#REF!,E31,E51,E78,E125)</f>
        <v>#REF!</v>
      </c>
      <c r="F137" s="56" t="e">
        <f>SUM(F15:F16,#REF!,F31,F51,F78,F125)</f>
        <v>#REF!</v>
      </c>
      <c r="G137" s="56" t="e">
        <f>SUM(G15:G16,#REF!,G31,G51,G78,G125)</f>
        <v>#REF!</v>
      </c>
      <c r="H137" s="56" t="e">
        <f>SUM(H15:H16,#REF!,H31,H51,H78,H125)</f>
        <v>#REF!</v>
      </c>
      <c r="I137" s="56" t="e">
        <f>SUM(I15:I16,#REF!,I31,I51,I78,I125)</f>
        <v>#REF!</v>
      </c>
      <c r="J137" s="56" t="e">
        <f>SUM(J15:J16,#REF!,J31,J51,J78,J125)</f>
        <v>#REF!</v>
      </c>
      <c r="K137" s="56" t="e">
        <f>SUM(K15:K16,#REF!,K31,K51,K78,K125)</f>
        <v>#REF!</v>
      </c>
      <c r="L137" s="56" t="e">
        <f>SUM(L15:L16,#REF!,L31,L51,L78,L125)</f>
        <v>#REF!</v>
      </c>
      <c r="M137" s="56" t="e">
        <f>SUM(M15:M16,#REF!,M31,M51,M78,M125)</f>
        <v>#REF!</v>
      </c>
      <c r="N137" s="56" t="e">
        <f>SUM(N15:N16,#REF!,N31,N51,N78,N125)</f>
        <v>#REF!</v>
      </c>
      <c r="O137" s="56" t="e">
        <f>SUM(O15:O16,#REF!,O31,O51,O78,O125)</f>
        <v>#REF!</v>
      </c>
      <c r="P137" s="56" t="e">
        <f>SUM(P15:P16,#REF!,P31,P51,P78,P125)</f>
        <v>#REF!</v>
      </c>
      <c r="Q137" s="56" t="e">
        <f>SUM(Q15:Q16,#REF!,Q31,Q51,Q78,Q125)</f>
        <v>#REF!</v>
      </c>
      <c r="R137" s="56" t="e">
        <f>SUM(R15:R16,#REF!,R31,R51,R78,R125)</f>
        <v>#REF!</v>
      </c>
    </row>
    <row r="138" spans="1:21" hidden="1" x14ac:dyDescent="0.2">
      <c r="C138" s="205"/>
      <c r="D138" s="30" t="s">
        <v>175</v>
      </c>
      <c r="E138" s="21" t="e">
        <f>SUM(E32,#REF!,#REF!,E35,#REF!,E41,E36,E37,E79)</f>
        <v>#REF!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21" hidden="1" x14ac:dyDescent="0.2">
      <c r="C139" s="205"/>
      <c r="D139" s="30" t="s">
        <v>174</v>
      </c>
      <c r="E139" s="65">
        <f>SUM(E82:E85)</f>
        <v>0</v>
      </c>
      <c r="F139" s="20"/>
      <c r="G139" s="22"/>
      <c r="H139" s="22"/>
      <c r="I139" s="22"/>
      <c r="J139" s="23"/>
      <c r="K139" s="23"/>
      <c r="L139" s="22"/>
      <c r="M139" s="22"/>
      <c r="N139" s="22"/>
      <c r="O139" s="22"/>
      <c r="P139" s="22"/>
      <c r="Q139" s="22"/>
      <c r="R139" s="20"/>
    </row>
    <row r="140" spans="1:21" hidden="1" x14ac:dyDescent="0.2">
      <c r="C140" s="205"/>
      <c r="D140" s="30" t="s">
        <v>176</v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21" ht="12.75" hidden="1" customHeight="1" x14ac:dyDescent="0.2">
      <c r="C141" s="205"/>
      <c r="D141" s="30" t="s">
        <v>177</v>
      </c>
      <c r="E141" s="65"/>
      <c r="F141" s="20"/>
      <c r="G141" s="22"/>
      <c r="H141" s="22"/>
      <c r="I141" s="22"/>
      <c r="J141" s="23"/>
      <c r="K141" s="23"/>
      <c r="L141" s="22"/>
      <c r="M141" s="22"/>
      <c r="N141" s="22"/>
      <c r="O141" s="22"/>
      <c r="P141" s="22"/>
      <c r="Q141" s="22"/>
      <c r="R141" s="20"/>
    </row>
    <row r="142" spans="1:21" hidden="1" x14ac:dyDescent="0.2">
      <c r="C142" s="205"/>
      <c r="D142" s="3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21" hidden="1" x14ac:dyDescent="0.2">
      <c r="C143" s="205"/>
      <c r="D143" s="30"/>
      <c r="E143" s="65"/>
      <c r="F143" s="20"/>
      <c r="G143" s="22"/>
      <c r="H143" s="22"/>
      <c r="I143" s="22"/>
      <c r="J143" s="23"/>
      <c r="K143" s="23"/>
      <c r="L143" s="22"/>
      <c r="M143" s="22"/>
      <c r="N143" s="22"/>
      <c r="O143" s="22"/>
      <c r="P143" s="22"/>
      <c r="Q143" s="22"/>
      <c r="R143" s="20"/>
    </row>
    <row r="144" spans="1:21" ht="15.75" hidden="1" customHeight="1" x14ac:dyDescent="0.2">
      <c r="C144" s="205"/>
      <c r="D144" s="30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3:18" ht="12.75" hidden="1" customHeight="1" x14ac:dyDescent="0.2">
      <c r="C145" s="205"/>
      <c r="E145" s="65"/>
      <c r="F145" s="20"/>
      <c r="G145" s="22"/>
      <c r="H145" s="22"/>
      <c r="I145" s="22"/>
      <c r="J145" s="23"/>
      <c r="K145" s="23"/>
      <c r="L145" s="22"/>
      <c r="M145" s="22"/>
      <c r="N145" s="22"/>
      <c r="O145" s="22"/>
      <c r="P145" s="22"/>
      <c r="Q145" s="22"/>
      <c r="R145" s="20"/>
    </row>
    <row r="146" spans="3:18" hidden="1" x14ac:dyDescent="0.2">
      <c r="C146" s="205"/>
      <c r="E146" s="21"/>
      <c r="F146" s="23" t="e">
        <f t="shared" ref="F146:R146" si="57">SUM(F137:F144)</f>
        <v>#REF!</v>
      </c>
      <c r="G146" s="23" t="e">
        <f t="shared" si="57"/>
        <v>#REF!</v>
      </c>
      <c r="H146" s="23" t="e">
        <f t="shared" si="57"/>
        <v>#REF!</v>
      </c>
      <c r="I146" s="23" t="e">
        <f t="shared" si="57"/>
        <v>#REF!</v>
      </c>
      <c r="J146" s="23" t="e">
        <f t="shared" si="57"/>
        <v>#REF!</v>
      </c>
      <c r="K146" s="23"/>
      <c r="L146" s="23" t="e">
        <f t="shared" si="57"/>
        <v>#REF!</v>
      </c>
      <c r="M146" s="23" t="e">
        <f t="shared" si="57"/>
        <v>#REF!</v>
      </c>
      <c r="N146" s="23" t="e">
        <f t="shared" si="57"/>
        <v>#REF!</v>
      </c>
      <c r="O146" s="23" t="e">
        <f t="shared" si="57"/>
        <v>#REF!</v>
      </c>
      <c r="P146" s="23" t="e">
        <f t="shared" si="57"/>
        <v>#REF!</v>
      </c>
      <c r="Q146" s="23" t="e">
        <f t="shared" si="57"/>
        <v>#REF!</v>
      </c>
      <c r="R146" s="23" t="e">
        <f t="shared" si="57"/>
        <v>#REF!</v>
      </c>
    </row>
    <row r="147" spans="3:18" x14ac:dyDescent="0.2">
      <c r="C147" s="205"/>
    </row>
    <row r="148" spans="3:18" ht="14.25" customHeight="1" x14ac:dyDescent="0.2">
      <c r="C148" s="205"/>
    </row>
    <row r="149" spans="3:18" x14ac:dyDescent="0.2">
      <c r="C149" s="205"/>
    </row>
    <row r="150" spans="3:18" ht="12.75" customHeight="1" x14ac:dyDescent="0.2">
      <c r="C150" s="205"/>
    </row>
    <row r="151" spans="3:18" x14ac:dyDescent="0.2">
      <c r="C151" s="205"/>
    </row>
    <row r="152" spans="3:18" x14ac:dyDescent="0.2">
      <c r="C152" s="205"/>
    </row>
    <row r="153" spans="3:18" x14ac:dyDescent="0.2">
      <c r="C153" s="205"/>
    </row>
    <row r="154" spans="3:18" ht="12.75" customHeight="1" x14ac:dyDescent="0.2">
      <c r="C154" s="205"/>
    </row>
    <row r="155" spans="3:18" x14ac:dyDescent="0.2">
      <c r="C155" s="205"/>
    </row>
    <row r="156" spans="3:18" x14ac:dyDescent="0.2">
      <c r="C156" s="205"/>
    </row>
    <row r="157" spans="3:18" x14ac:dyDescent="0.2">
      <c r="C157" s="205"/>
    </row>
    <row r="158" spans="3:18" ht="12.75" customHeight="1" x14ac:dyDescent="0.2">
      <c r="C158" s="205"/>
    </row>
    <row r="159" spans="3:18" x14ac:dyDescent="0.2">
      <c r="C159" s="205"/>
    </row>
    <row r="160" spans="3:18" x14ac:dyDescent="0.2">
      <c r="C160" s="205"/>
    </row>
    <row r="161" spans="3:3" x14ac:dyDescent="0.2">
      <c r="C161" s="205"/>
    </row>
    <row r="162" spans="3:3" ht="12.75" customHeight="1" x14ac:dyDescent="0.2">
      <c r="C162" s="205"/>
    </row>
    <row r="163" spans="3:3" x14ac:dyDescent="0.2">
      <c r="C163" s="205"/>
    </row>
    <row r="164" spans="3:3" x14ac:dyDescent="0.2">
      <c r="C164" s="205"/>
    </row>
    <row r="165" spans="3:3" x14ac:dyDescent="0.2">
      <c r="C165" s="205"/>
    </row>
    <row r="166" spans="3:3" ht="12.75" customHeight="1" x14ac:dyDescent="0.2">
      <c r="C166" s="205"/>
    </row>
    <row r="167" spans="3:3" x14ac:dyDescent="0.2">
      <c r="C167" s="205"/>
    </row>
    <row r="168" spans="3:3" x14ac:dyDescent="0.2">
      <c r="C168" s="205"/>
    </row>
    <row r="169" spans="3:3" x14ac:dyDescent="0.2">
      <c r="C169" s="205"/>
    </row>
    <row r="170" spans="3:3" ht="12.75" customHeight="1" x14ac:dyDescent="0.2">
      <c r="C170" s="205"/>
    </row>
    <row r="171" spans="3:3" x14ac:dyDescent="0.2">
      <c r="C171" s="205"/>
    </row>
    <row r="172" spans="3:3" x14ac:dyDescent="0.2">
      <c r="C172" s="205"/>
    </row>
    <row r="173" spans="3:3" x14ac:dyDescent="0.2">
      <c r="C173" s="205"/>
    </row>
    <row r="174" spans="3:3" ht="12.75" customHeight="1" x14ac:dyDescent="0.2">
      <c r="C174" s="205"/>
    </row>
    <row r="175" spans="3:3" x14ac:dyDescent="0.2">
      <c r="C175" s="205"/>
    </row>
    <row r="176" spans="3:3" x14ac:dyDescent="0.2">
      <c r="C176" s="205"/>
    </row>
    <row r="177" spans="3:3" x14ac:dyDescent="0.2">
      <c r="C177" s="205"/>
    </row>
    <row r="178" spans="3:3" ht="12.75" customHeight="1" x14ac:dyDescent="0.2">
      <c r="C178" s="205"/>
    </row>
    <row r="179" spans="3:3" x14ac:dyDescent="0.2">
      <c r="C179" s="205"/>
    </row>
    <row r="180" spans="3:3" x14ac:dyDescent="0.2">
      <c r="C180" s="205"/>
    </row>
    <row r="181" spans="3:3" x14ac:dyDescent="0.2">
      <c r="C181" s="205"/>
    </row>
    <row r="182" spans="3:3" ht="12.75" customHeight="1" x14ac:dyDescent="0.2">
      <c r="C182" s="205"/>
    </row>
    <row r="183" spans="3:3" x14ac:dyDescent="0.2">
      <c r="C183" s="205"/>
    </row>
    <row r="184" spans="3:3" x14ac:dyDescent="0.2">
      <c r="C184" s="205"/>
    </row>
    <row r="185" spans="3:3" x14ac:dyDescent="0.2">
      <c r="C185" s="205"/>
    </row>
    <row r="186" spans="3:3" ht="12.75" customHeight="1" x14ac:dyDescent="0.2">
      <c r="C186" s="205"/>
    </row>
    <row r="187" spans="3:3" x14ac:dyDescent="0.2">
      <c r="C187" s="205"/>
    </row>
    <row r="188" spans="3:3" x14ac:dyDescent="0.2">
      <c r="C188" s="205"/>
    </row>
    <row r="189" spans="3:3" x14ac:dyDescent="0.2">
      <c r="C189" s="205"/>
    </row>
    <row r="190" spans="3:3" ht="12.75" customHeight="1" x14ac:dyDescent="0.2">
      <c r="C190" s="205"/>
    </row>
    <row r="191" spans="3:3" x14ac:dyDescent="0.2">
      <c r="C191" s="205"/>
    </row>
    <row r="192" spans="3:3" x14ac:dyDescent="0.2">
      <c r="C192" s="205"/>
    </row>
    <row r="193" spans="3:3" x14ac:dyDescent="0.2">
      <c r="C193" s="205"/>
    </row>
    <row r="194" spans="3:3" ht="12.75" customHeight="1" x14ac:dyDescent="0.2">
      <c r="C194" s="205"/>
    </row>
    <row r="195" spans="3:3" x14ac:dyDescent="0.2">
      <c r="C195" s="205"/>
    </row>
    <row r="196" spans="3:3" x14ac:dyDescent="0.2">
      <c r="C196" s="205"/>
    </row>
    <row r="197" spans="3:3" x14ac:dyDescent="0.2">
      <c r="C197" s="205"/>
    </row>
    <row r="198" spans="3:3" ht="12.75" customHeight="1" x14ac:dyDescent="0.2">
      <c r="C198" s="205"/>
    </row>
    <row r="199" spans="3:3" x14ac:dyDescent="0.2">
      <c r="C199" s="205"/>
    </row>
    <row r="200" spans="3:3" x14ac:dyDescent="0.2">
      <c r="C200" s="205"/>
    </row>
    <row r="201" spans="3:3" x14ac:dyDescent="0.2">
      <c r="C201" s="205"/>
    </row>
    <row r="202" spans="3:3" ht="12.75" customHeight="1" x14ac:dyDescent="0.2">
      <c r="C202" s="205"/>
    </row>
    <row r="203" spans="3:3" x14ac:dyDescent="0.2">
      <c r="C203" s="205"/>
    </row>
    <row r="204" spans="3:3" x14ac:dyDescent="0.2">
      <c r="C204" s="205"/>
    </row>
    <row r="205" spans="3:3" x14ac:dyDescent="0.2">
      <c r="C205" s="205"/>
    </row>
    <row r="206" spans="3:3" ht="12.75" customHeight="1" x14ac:dyDescent="0.2">
      <c r="C206" s="205"/>
    </row>
    <row r="207" spans="3:3" x14ac:dyDescent="0.2">
      <c r="C207" s="205"/>
    </row>
    <row r="208" spans="3:3" x14ac:dyDescent="0.2">
      <c r="C208" s="205"/>
    </row>
    <row r="209" spans="3:3" x14ac:dyDescent="0.2">
      <c r="C209" s="205"/>
    </row>
    <row r="210" spans="3:3" ht="12.75" customHeight="1" x14ac:dyDescent="0.2">
      <c r="C210" s="205"/>
    </row>
    <row r="211" spans="3:3" x14ac:dyDescent="0.2">
      <c r="C211" s="205"/>
    </row>
    <row r="212" spans="3:3" x14ac:dyDescent="0.2">
      <c r="C212" s="205"/>
    </row>
    <row r="213" spans="3:3" x14ac:dyDescent="0.2">
      <c r="C213" s="205"/>
    </row>
    <row r="214" spans="3:3" ht="12.75" customHeight="1" x14ac:dyDescent="0.2">
      <c r="C214" s="205"/>
    </row>
    <row r="215" spans="3:3" x14ac:dyDescent="0.2">
      <c r="C215" s="205"/>
    </row>
    <row r="216" spans="3:3" x14ac:dyDescent="0.2">
      <c r="C216" s="205"/>
    </row>
    <row r="217" spans="3:3" x14ac:dyDescent="0.2">
      <c r="C217" s="205"/>
    </row>
    <row r="218" spans="3:3" ht="12.75" customHeight="1" x14ac:dyDescent="0.2">
      <c r="C218" s="205"/>
    </row>
    <row r="219" spans="3:3" x14ac:dyDescent="0.2">
      <c r="C219" s="205"/>
    </row>
    <row r="220" spans="3:3" x14ac:dyDescent="0.2">
      <c r="C220" s="205"/>
    </row>
    <row r="221" spans="3:3" x14ac:dyDescent="0.2">
      <c r="C221" s="205"/>
    </row>
    <row r="222" spans="3:3" ht="12.75" customHeight="1" x14ac:dyDescent="0.2">
      <c r="C222" s="205"/>
    </row>
    <row r="223" spans="3:3" x14ac:dyDescent="0.2">
      <c r="C223" s="205"/>
    </row>
    <row r="224" spans="3:3" x14ac:dyDescent="0.2">
      <c r="C224" s="205"/>
    </row>
    <row r="225" spans="3:3" x14ac:dyDescent="0.2">
      <c r="C225" s="205"/>
    </row>
    <row r="226" spans="3:3" ht="12.75" customHeight="1" x14ac:dyDescent="0.2">
      <c r="C226" s="205"/>
    </row>
    <row r="227" spans="3:3" x14ac:dyDescent="0.2">
      <c r="C227" s="205"/>
    </row>
    <row r="228" spans="3:3" x14ac:dyDescent="0.2">
      <c r="C228" s="205"/>
    </row>
    <row r="229" spans="3:3" x14ac:dyDescent="0.2">
      <c r="C229" s="205"/>
    </row>
    <row r="230" spans="3:3" ht="12.75" customHeight="1" x14ac:dyDescent="0.2">
      <c r="C230" s="205"/>
    </row>
    <row r="231" spans="3:3" x14ac:dyDescent="0.2">
      <c r="C231" s="205"/>
    </row>
    <row r="232" spans="3:3" x14ac:dyDescent="0.2">
      <c r="C232" s="205"/>
    </row>
    <row r="233" spans="3:3" x14ac:dyDescent="0.2">
      <c r="C233" s="205"/>
    </row>
    <row r="234" spans="3:3" ht="12.75" customHeight="1" x14ac:dyDescent="0.2">
      <c r="C234" s="205"/>
    </row>
    <row r="235" spans="3:3" x14ac:dyDescent="0.2">
      <c r="C235" s="205"/>
    </row>
    <row r="236" spans="3:3" x14ac:dyDescent="0.2">
      <c r="C236" s="205"/>
    </row>
    <row r="237" spans="3:3" x14ac:dyDescent="0.2">
      <c r="C237" s="205"/>
    </row>
    <row r="238" spans="3:3" ht="12.75" customHeight="1" x14ac:dyDescent="0.2">
      <c r="C238" s="205"/>
    </row>
    <row r="239" spans="3:3" x14ac:dyDescent="0.2">
      <c r="C239" s="205"/>
    </row>
    <row r="240" spans="3:3" x14ac:dyDescent="0.2">
      <c r="C240" s="205"/>
    </row>
    <row r="241" spans="3:3" x14ac:dyDescent="0.2">
      <c r="C241" s="205"/>
    </row>
    <row r="242" spans="3:3" ht="12.75" customHeight="1" x14ac:dyDescent="0.2">
      <c r="C242" s="205"/>
    </row>
    <row r="243" spans="3:3" x14ac:dyDescent="0.2">
      <c r="C243" s="205"/>
    </row>
    <row r="244" spans="3:3" x14ac:dyDescent="0.2">
      <c r="C244" s="205"/>
    </row>
    <row r="245" spans="3:3" x14ac:dyDescent="0.2">
      <c r="C245" s="205"/>
    </row>
    <row r="246" spans="3:3" ht="12.75" customHeight="1" x14ac:dyDescent="0.2">
      <c r="C246" s="205"/>
    </row>
    <row r="247" spans="3:3" x14ac:dyDescent="0.2">
      <c r="C247" s="205"/>
    </row>
    <row r="248" spans="3:3" x14ac:dyDescent="0.2">
      <c r="C248" s="205"/>
    </row>
    <row r="249" spans="3:3" x14ac:dyDescent="0.2">
      <c r="C249" s="205"/>
    </row>
    <row r="250" spans="3:3" ht="12.75" customHeight="1" x14ac:dyDescent="0.2">
      <c r="C250" s="205"/>
    </row>
    <row r="251" spans="3:3" x14ac:dyDescent="0.2">
      <c r="C251" s="205"/>
    </row>
    <row r="252" spans="3:3" x14ac:dyDescent="0.2">
      <c r="C252" s="205"/>
    </row>
    <row r="253" spans="3:3" x14ac:dyDescent="0.2">
      <c r="C253" s="205"/>
    </row>
    <row r="254" spans="3:3" ht="12.75" customHeight="1" x14ac:dyDescent="0.2">
      <c r="C254" s="205"/>
    </row>
    <row r="255" spans="3:3" x14ac:dyDescent="0.2">
      <c r="C255" s="205"/>
    </row>
    <row r="256" spans="3:3" x14ac:dyDescent="0.2">
      <c r="C256" s="205"/>
    </row>
    <row r="257" spans="3:3" x14ac:dyDescent="0.2">
      <c r="C257" s="205"/>
    </row>
    <row r="258" spans="3:3" ht="12.75" customHeight="1" x14ac:dyDescent="0.2">
      <c r="C258" s="205"/>
    </row>
    <row r="259" spans="3:3" x14ac:dyDescent="0.2">
      <c r="C259" s="205"/>
    </row>
    <row r="260" spans="3:3" x14ac:dyDescent="0.2">
      <c r="C260" s="205"/>
    </row>
    <row r="261" spans="3:3" x14ac:dyDescent="0.2">
      <c r="C261" s="205"/>
    </row>
    <row r="262" spans="3:3" ht="12.75" customHeight="1" x14ac:dyDescent="0.2">
      <c r="C262" s="205"/>
    </row>
    <row r="263" spans="3:3" x14ac:dyDescent="0.2">
      <c r="C263" s="205"/>
    </row>
    <row r="264" spans="3:3" x14ac:dyDescent="0.2">
      <c r="C264" s="205"/>
    </row>
    <row r="265" spans="3:3" x14ac:dyDescent="0.2">
      <c r="C265" s="205"/>
    </row>
    <row r="266" spans="3:3" ht="12.75" customHeight="1" x14ac:dyDescent="0.2">
      <c r="C266" s="205"/>
    </row>
    <row r="267" spans="3:3" x14ac:dyDescent="0.2">
      <c r="C267" s="205"/>
    </row>
    <row r="268" spans="3:3" x14ac:dyDescent="0.2">
      <c r="C268" s="205"/>
    </row>
    <row r="269" spans="3:3" x14ac:dyDescent="0.2">
      <c r="C269" s="205"/>
    </row>
    <row r="270" spans="3:3" ht="12.75" customHeight="1" x14ac:dyDescent="0.2">
      <c r="C270" s="205"/>
    </row>
    <row r="271" spans="3:3" x14ac:dyDescent="0.2">
      <c r="C271" s="205"/>
    </row>
    <row r="272" spans="3:3" x14ac:dyDescent="0.2">
      <c r="C272" s="205"/>
    </row>
    <row r="273" spans="3:3" x14ac:dyDescent="0.2">
      <c r="C273" s="205"/>
    </row>
    <row r="274" spans="3:3" ht="12.75" customHeight="1" x14ac:dyDescent="0.2">
      <c r="C274" s="205"/>
    </row>
    <row r="275" spans="3:3" x14ac:dyDescent="0.2">
      <c r="C275" s="205"/>
    </row>
    <row r="276" spans="3:3" x14ac:dyDescent="0.2">
      <c r="C276" s="205"/>
    </row>
    <row r="277" spans="3:3" x14ac:dyDescent="0.2">
      <c r="C277" s="205"/>
    </row>
    <row r="278" spans="3:3" ht="12.75" customHeight="1" x14ac:dyDescent="0.2">
      <c r="C278" s="205"/>
    </row>
    <row r="279" spans="3:3" x14ac:dyDescent="0.2">
      <c r="C279" s="205"/>
    </row>
    <row r="280" spans="3:3" x14ac:dyDescent="0.2">
      <c r="C280" s="205"/>
    </row>
    <row r="281" spans="3:3" x14ac:dyDescent="0.2">
      <c r="C281" s="205"/>
    </row>
    <row r="282" spans="3:3" ht="12.75" customHeight="1" x14ac:dyDescent="0.2">
      <c r="C282" s="205"/>
    </row>
    <row r="283" spans="3:3" x14ac:dyDescent="0.2">
      <c r="C283" s="205"/>
    </row>
    <row r="284" spans="3:3" x14ac:dyDescent="0.2">
      <c r="C284" s="205"/>
    </row>
    <row r="285" spans="3:3" x14ac:dyDescent="0.2">
      <c r="C285" s="205"/>
    </row>
    <row r="286" spans="3:3" ht="12.75" customHeight="1" x14ac:dyDescent="0.2">
      <c r="C286" s="205"/>
    </row>
    <row r="287" spans="3:3" x14ac:dyDescent="0.2">
      <c r="C287" s="205"/>
    </row>
    <row r="288" spans="3:3" x14ac:dyDescent="0.2">
      <c r="C288" s="205"/>
    </row>
    <row r="289" spans="3:3" x14ac:dyDescent="0.2">
      <c r="C289" s="205"/>
    </row>
    <row r="290" spans="3:3" ht="12.75" customHeight="1" x14ac:dyDescent="0.2">
      <c r="C290" s="205"/>
    </row>
    <row r="291" spans="3:3" x14ac:dyDescent="0.2">
      <c r="C291" s="205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1181102362204722" header="0" footer="0"/>
  <pageSetup paperSize="9" scale="55" fitToHeight="3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1"/>
  <sheetViews>
    <sheetView zoomScaleNormal="100" zoomScaleSheetLayoutView="100" workbookViewId="0">
      <selection activeCell="E26" sqref="E26"/>
    </sheetView>
  </sheetViews>
  <sheetFormatPr defaultColWidth="9.140625" defaultRowHeight="15" x14ac:dyDescent="0.2"/>
  <cols>
    <col min="1" max="1" width="13.140625" style="293" customWidth="1"/>
    <col min="2" max="2" width="14.140625" style="293" customWidth="1"/>
    <col min="3" max="3" width="13.140625" style="293" customWidth="1"/>
    <col min="4" max="4" width="42.7109375" style="293" customWidth="1"/>
    <col min="5" max="5" width="55.5703125" style="293" customWidth="1"/>
    <col min="6" max="6" width="12.7109375" style="293" customWidth="1"/>
    <col min="7" max="7" width="10.28515625" style="293" customWidth="1"/>
    <col min="8" max="8" width="13.28515625" style="293" customWidth="1"/>
    <col min="9" max="9" width="13.140625" style="293" customWidth="1"/>
    <col min="10" max="10" width="10.5703125" style="293" customWidth="1"/>
    <col min="11" max="16384" width="9.140625" style="293"/>
  </cols>
  <sheetData>
    <row r="1" spans="1:10" ht="36" customHeight="1" x14ac:dyDescent="0.25">
      <c r="A1" s="292"/>
      <c r="B1" s="292"/>
      <c r="C1" s="292"/>
      <c r="D1" s="292"/>
      <c r="E1" s="292"/>
      <c r="F1" s="292"/>
      <c r="G1" s="292"/>
      <c r="H1" s="292"/>
    </row>
    <row r="2" spans="1:10" ht="15.75" x14ac:dyDescent="0.25">
      <c r="A2" s="292"/>
      <c r="B2" s="292"/>
      <c r="C2" s="292"/>
      <c r="D2" s="292"/>
      <c r="E2" s="292"/>
      <c r="F2" s="292"/>
      <c r="G2" s="292"/>
      <c r="H2" s="292"/>
    </row>
    <row r="3" spans="1:10" ht="15.75" x14ac:dyDescent="0.25">
      <c r="A3" s="292"/>
      <c r="B3" s="292"/>
      <c r="C3" s="292"/>
      <c r="D3" s="292"/>
      <c r="E3" s="292"/>
      <c r="F3" s="292"/>
      <c r="G3" s="292"/>
      <c r="H3" s="292"/>
    </row>
    <row r="4" spans="1:10" ht="15.75" x14ac:dyDescent="0.25">
      <c r="A4" s="294" t="s">
        <v>388</v>
      </c>
      <c r="B4" s="292"/>
      <c r="C4" s="292"/>
      <c r="D4" s="292"/>
      <c r="E4" s="292"/>
      <c r="F4" s="292"/>
      <c r="G4" s="292"/>
      <c r="H4" s="292"/>
    </row>
    <row r="5" spans="1:10" ht="15.75" x14ac:dyDescent="0.25">
      <c r="A5" s="168" t="s">
        <v>228</v>
      </c>
      <c r="B5" s="292"/>
      <c r="C5" s="292"/>
      <c r="D5" s="292"/>
      <c r="E5" s="292"/>
      <c r="F5" s="292"/>
      <c r="G5" s="292"/>
      <c r="H5" s="292"/>
    </row>
    <row r="6" spans="1:10" ht="15.75" x14ac:dyDescent="0.25">
      <c r="A6" s="292"/>
      <c r="B6" s="292"/>
      <c r="C6" s="292"/>
      <c r="D6" s="292"/>
      <c r="E6" s="292"/>
      <c r="F6" s="292"/>
      <c r="G6" s="292"/>
      <c r="H6" s="292"/>
    </row>
    <row r="7" spans="1:10" ht="18.75" x14ac:dyDescent="0.3">
      <c r="A7" s="292"/>
      <c r="B7" s="292"/>
      <c r="C7" s="292"/>
      <c r="D7" s="292"/>
      <c r="E7" s="292"/>
      <c r="F7" s="292"/>
      <c r="G7" s="292"/>
      <c r="H7" s="292"/>
      <c r="I7" s="295"/>
      <c r="J7" s="295"/>
    </row>
    <row r="8" spans="1:10" ht="17.25" customHeight="1" x14ac:dyDescent="0.3">
      <c r="A8" s="292"/>
      <c r="B8" s="292"/>
      <c r="C8" s="292"/>
      <c r="D8" s="292"/>
      <c r="E8" s="292"/>
      <c r="F8" s="292"/>
      <c r="G8" s="292"/>
      <c r="H8" s="292"/>
      <c r="I8" s="295"/>
      <c r="J8" s="295"/>
    </row>
    <row r="9" spans="1:10" ht="1.5" hidden="1" customHeight="1" x14ac:dyDescent="0.2"/>
    <row r="10" spans="1:10" ht="15.75" customHeight="1" x14ac:dyDescent="0.3">
      <c r="A10" s="295"/>
      <c r="B10" s="295"/>
      <c r="C10" s="295"/>
      <c r="D10" s="295"/>
      <c r="E10" s="295"/>
      <c r="F10" s="295"/>
      <c r="G10" s="295"/>
      <c r="H10" s="295"/>
      <c r="I10" s="295"/>
      <c r="J10" s="295" t="s">
        <v>456</v>
      </c>
    </row>
    <row r="11" spans="1:10" s="297" customFormat="1" ht="114" customHeight="1" x14ac:dyDescent="0.2">
      <c r="A11" s="296" t="s">
        <v>286</v>
      </c>
      <c r="B11" s="296" t="s">
        <v>287</v>
      </c>
      <c r="C11" s="296" t="s">
        <v>199</v>
      </c>
      <c r="D11" s="296" t="s">
        <v>288</v>
      </c>
      <c r="E11" s="296" t="s">
        <v>457</v>
      </c>
      <c r="F11" s="296" t="s">
        <v>458</v>
      </c>
      <c r="G11" s="296" t="s">
        <v>459</v>
      </c>
      <c r="H11" s="296" t="s">
        <v>460</v>
      </c>
      <c r="I11" s="296" t="s">
        <v>461</v>
      </c>
      <c r="J11" s="296" t="s">
        <v>462</v>
      </c>
    </row>
    <row r="12" spans="1:10" s="299" customFormat="1" ht="19.5" customHeight="1" x14ac:dyDescent="0.2">
      <c r="A12" s="298">
        <v>1</v>
      </c>
      <c r="B12" s="298">
        <v>2</v>
      </c>
      <c r="C12" s="298">
        <v>3</v>
      </c>
      <c r="D12" s="298">
        <v>4</v>
      </c>
      <c r="E12" s="298">
        <v>5</v>
      </c>
      <c r="F12" s="298">
        <v>6</v>
      </c>
      <c r="G12" s="298">
        <v>7</v>
      </c>
      <c r="H12" s="298">
        <v>8</v>
      </c>
      <c r="I12" s="298">
        <v>9</v>
      </c>
      <c r="J12" s="298">
        <v>10</v>
      </c>
    </row>
    <row r="13" spans="1:10" s="297" customFormat="1" ht="44.25" hidden="1" customHeight="1" x14ac:dyDescent="0.3">
      <c r="A13" s="49" t="s">
        <v>90</v>
      </c>
      <c r="B13" s="49"/>
      <c r="C13" s="49"/>
      <c r="D13" s="126" t="s">
        <v>84</v>
      </c>
      <c r="E13" s="300"/>
      <c r="F13" s="301"/>
      <c r="G13" s="301"/>
      <c r="H13" s="301"/>
      <c r="I13" s="301">
        <f>SUM(I14)</f>
        <v>0</v>
      </c>
      <c r="J13" s="301"/>
    </row>
    <row r="14" spans="1:10" s="302" customFormat="1" ht="44.25" hidden="1" customHeight="1" x14ac:dyDescent="0.3">
      <c r="A14" s="49" t="s">
        <v>91</v>
      </c>
      <c r="B14" s="49"/>
      <c r="C14" s="49"/>
      <c r="D14" s="126" t="s">
        <v>84</v>
      </c>
      <c r="E14" s="300"/>
      <c r="F14" s="301"/>
      <c r="G14" s="301"/>
      <c r="H14" s="301"/>
      <c r="I14" s="301">
        <f>SUM(I15:I19)</f>
        <v>0</v>
      </c>
      <c r="J14" s="301"/>
    </row>
    <row r="15" spans="1:10" s="302" customFormat="1" ht="51" hidden="1" customHeight="1" x14ac:dyDescent="0.3">
      <c r="A15" s="37"/>
      <c r="B15" s="12"/>
      <c r="C15" s="12"/>
      <c r="D15" s="31"/>
      <c r="E15" s="303"/>
      <c r="F15" s="304"/>
      <c r="G15" s="304"/>
      <c r="H15" s="304"/>
      <c r="I15" s="304"/>
      <c r="J15" s="304"/>
    </row>
    <row r="16" spans="1:10" s="306" customFormat="1" ht="23.25" hidden="1" customHeight="1" x14ac:dyDescent="0.3">
      <c r="A16" s="37"/>
      <c r="B16" s="12"/>
      <c r="C16" s="12"/>
      <c r="D16" s="31"/>
      <c r="E16" s="303"/>
      <c r="F16" s="305"/>
      <c r="G16" s="305"/>
      <c r="H16" s="305"/>
      <c r="I16" s="304"/>
      <c r="J16" s="305"/>
    </row>
    <row r="17" spans="1:10" s="302" customFormat="1" ht="28.5" hidden="1" customHeight="1" x14ac:dyDescent="0.3">
      <c r="A17" s="12"/>
      <c r="B17" s="12"/>
      <c r="C17" s="12"/>
      <c r="D17" s="68"/>
      <c r="E17" s="307"/>
      <c r="F17" s="304"/>
      <c r="G17" s="304"/>
      <c r="H17" s="304"/>
      <c r="I17" s="304"/>
      <c r="J17" s="304"/>
    </row>
    <row r="18" spans="1:10" s="306" customFormat="1" ht="39.75" hidden="1" customHeight="1" x14ac:dyDescent="0.3">
      <c r="A18" s="96"/>
      <c r="B18" s="96"/>
      <c r="C18" s="96"/>
      <c r="D18" s="290"/>
      <c r="E18" s="308"/>
      <c r="F18" s="305"/>
      <c r="G18" s="305"/>
      <c r="H18" s="305"/>
      <c r="I18" s="305"/>
      <c r="J18" s="305"/>
    </row>
    <row r="19" spans="1:10" s="306" customFormat="1" ht="37.5" hidden="1" customHeight="1" x14ac:dyDescent="0.3">
      <c r="A19" s="96"/>
      <c r="B19" s="96"/>
      <c r="C19" s="96"/>
      <c r="D19" s="309"/>
      <c r="E19" s="308"/>
      <c r="F19" s="305"/>
      <c r="G19" s="310"/>
      <c r="H19" s="310"/>
      <c r="I19" s="305"/>
      <c r="J19" s="311"/>
    </row>
    <row r="20" spans="1:10" s="302" customFormat="1" ht="72.75" customHeight="1" x14ac:dyDescent="0.3">
      <c r="A20" s="49" t="s">
        <v>289</v>
      </c>
      <c r="B20" s="108"/>
      <c r="C20" s="108"/>
      <c r="D20" s="114" t="s">
        <v>290</v>
      </c>
      <c r="E20" s="300"/>
      <c r="F20" s="301"/>
      <c r="G20" s="301"/>
      <c r="H20" s="301"/>
      <c r="I20" s="301">
        <f>SUM(I21)</f>
        <v>0</v>
      </c>
      <c r="J20" s="312"/>
    </row>
    <row r="21" spans="1:10" s="302" customFormat="1" ht="72" customHeight="1" x14ac:dyDescent="0.3">
      <c r="A21" s="49" t="s">
        <v>291</v>
      </c>
      <c r="B21" s="108"/>
      <c r="C21" s="108"/>
      <c r="D21" s="114" t="s">
        <v>290</v>
      </c>
      <c r="E21" s="300"/>
      <c r="F21" s="301"/>
      <c r="G21" s="301"/>
      <c r="H21" s="301"/>
      <c r="I21" s="301">
        <f>SUM(I22:I32)</f>
        <v>0</v>
      </c>
      <c r="J21" s="312"/>
    </row>
    <row r="22" spans="1:10" s="299" customFormat="1" ht="75.75" customHeight="1" x14ac:dyDescent="0.3">
      <c r="A22" s="51" t="s">
        <v>298</v>
      </c>
      <c r="B22" s="51" t="s">
        <v>79</v>
      </c>
      <c r="C22" s="51" t="s">
        <v>165</v>
      </c>
      <c r="D22" s="34" t="s">
        <v>164</v>
      </c>
      <c r="E22" s="313" t="s">
        <v>592</v>
      </c>
      <c r="F22" s="314"/>
      <c r="G22" s="315"/>
      <c r="H22" s="315"/>
      <c r="I22" s="315">
        <v>-1560</v>
      </c>
      <c r="J22" s="314"/>
    </row>
    <row r="23" spans="1:10" s="299" customFormat="1" ht="77.25" customHeight="1" x14ac:dyDescent="0.3">
      <c r="A23" s="51" t="s">
        <v>298</v>
      </c>
      <c r="B23" s="51" t="s">
        <v>79</v>
      </c>
      <c r="C23" s="51" t="s">
        <v>165</v>
      </c>
      <c r="D23" s="34" t="s">
        <v>164</v>
      </c>
      <c r="E23" s="313" t="s">
        <v>593</v>
      </c>
      <c r="F23" s="298"/>
      <c r="G23" s="298"/>
      <c r="H23" s="298"/>
      <c r="I23" s="315">
        <v>1560</v>
      </c>
      <c r="J23" s="298"/>
    </row>
    <row r="24" spans="1:10" s="299" customFormat="1" ht="121.5" hidden="1" customHeight="1" x14ac:dyDescent="0.3">
      <c r="A24" s="12" t="s">
        <v>299</v>
      </c>
      <c r="B24" s="12" t="s">
        <v>212</v>
      </c>
      <c r="C24" s="133" t="s">
        <v>165</v>
      </c>
      <c r="D24" s="86" t="s">
        <v>300</v>
      </c>
      <c r="E24" s="316" t="s">
        <v>463</v>
      </c>
      <c r="F24" s="298"/>
      <c r="G24" s="298"/>
      <c r="H24" s="298"/>
      <c r="I24" s="315"/>
      <c r="J24" s="298"/>
    </row>
    <row r="25" spans="1:10" s="299" customFormat="1" ht="92.25" customHeight="1" x14ac:dyDescent="0.3">
      <c r="A25" s="12" t="s">
        <v>299</v>
      </c>
      <c r="B25" s="12" t="s">
        <v>212</v>
      </c>
      <c r="C25" s="133" t="s">
        <v>165</v>
      </c>
      <c r="D25" s="86" t="s">
        <v>300</v>
      </c>
      <c r="E25" s="316" t="s">
        <v>464</v>
      </c>
      <c r="F25" s="298"/>
      <c r="G25" s="298"/>
      <c r="H25" s="298"/>
      <c r="I25" s="315">
        <v>-150000</v>
      </c>
      <c r="J25" s="298"/>
    </row>
    <row r="26" spans="1:10" s="299" customFormat="1" ht="114.75" customHeight="1" x14ac:dyDescent="0.3">
      <c r="A26" s="12" t="s">
        <v>299</v>
      </c>
      <c r="B26" s="12" t="s">
        <v>212</v>
      </c>
      <c r="C26" s="133" t="s">
        <v>165</v>
      </c>
      <c r="D26" s="86" t="s">
        <v>300</v>
      </c>
      <c r="E26" s="316" t="s">
        <v>594</v>
      </c>
      <c r="F26" s="298"/>
      <c r="G26" s="298"/>
      <c r="H26" s="298"/>
      <c r="I26" s="315">
        <v>150000</v>
      </c>
      <c r="J26" s="298"/>
    </row>
    <row r="27" spans="1:10" s="299" customFormat="1" ht="94.5" hidden="1" customHeight="1" x14ac:dyDescent="0.3">
      <c r="A27" s="12" t="s">
        <v>299</v>
      </c>
      <c r="B27" s="12" t="s">
        <v>212</v>
      </c>
      <c r="C27" s="133" t="s">
        <v>165</v>
      </c>
      <c r="D27" s="86" t="s">
        <v>300</v>
      </c>
      <c r="E27" s="317" t="s">
        <v>479</v>
      </c>
      <c r="F27" s="298"/>
      <c r="G27" s="298"/>
      <c r="H27" s="298"/>
      <c r="I27" s="315"/>
      <c r="J27" s="298"/>
    </row>
    <row r="28" spans="1:10" s="299" customFormat="1" ht="147.75" hidden="1" customHeight="1" x14ac:dyDescent="0.3">
      <c r="A28" s="133" t="s">
        <v>439</v>
      </c>
      <c r="B28" s="133" t="s">
        <v>465</v>
      </c>
      <c r="C28" s="133" t="s">
        <v>165</v>
      </c>
      <c r="D28" s="86" t="s">
        <v>440</v>
      </c>
      <c r="E28" s="316" t="s">
        <v>466</v>
      </c>
      <c r="F28" s="298"/>
      <c r="G28" s="298"/>
      <c r="H28" s="298"/>
      <c r="I28" s="315"/>
      <c r="J28" s="298"/>
    </row>
    <row r="29" spans="1:10" s="299" customFormat="1" ht="125.25" hidden="1" customHeight="1" x14ac:dyDescent="0.3">
      <c r="A29" s="133" t="s">
        <v>439</v>
      </c>
      <c r="B29" s="133" t="s">
        <v>465</v>
      </c>
      <c r="C29" s="133" t="s">
        <v>165</v>
      </c>
      <c r="D29" s="86" t="s">
        <v>440</v>
      </c>
      <c r="E29" s="316" t="s">
        <v>467</v>
      </c>
      <c r="F29" s="298"/>
      <c r="G29" s="298"/>
      <c r="H29" s="298"/>
      <c r="I29" s="315"/>
      <c r="J29" s="298"/>
    </row>
    <row r="30" spans="1:10" s="299" customFormat="1" ht="44.25" hidden="1" customHeight="1" x14ac:dyDescent="0.3">
      <c r="A30" s="269"/>
      <c r="B30" s="275"/>
      <c r="C30" s="275"/>
      <c r="D30" s="248"/>
      <c r="E30" s="318"/>
      <c r="F30" s="298"/>
      <c r="G30" s="298"/>
      <c r="H30" s="298"/>
      <c r="I30" s="315"/>
      <c r="J30" s="298"/>
    </row>
    <row r="31" spans="1:10" s="321" customFormat="1" ht="19.5" hidden="1" customHeight="1" x14ac:dyDescent="0.2">
      <c r="A31" s="319"/>
      <c r="B31" s="319"/>
      <c r="C31" s="319"/>
      <c r="D31" s="319"/>
      <c r="E31" s="319"/>
      <c r="F31" s="319"/>
      <c r="G31" s="319"/>
      <c r="H31" s="319"/>
      <c r="I31" s="320"/>
      <c r="J31" s="319"/>
    </row>
    <row r="32" spans="1:10" s="321" customFormat="1" ht="19.5" hidden="1" customHeight="1" x14ac:dyDescent="0.2">
      <c r="A32" s="319"/>
      <c r="B32" s="319"/>
      <c r="C32" s="319"/>
      <c r="D32" s="319"/>
      <c r="E32" s="319"/>
      <c r="F32" s="319"/>
      <c r="G32" s="319"/>
      <c r="H32" s="319"/>
      <c r="I32" s="320"/>
      <c r="J32" s="319"/>
    </row>
    <row r="33" spans="1:10" s="306" customFormat="1" ht="44.25" hidden="1" customHeight="1" x14ac:dyDescent="0.3">
      <c r="A33" s="234" t="s">
        <v>130</v>
      </c>
      <c r="B33" s="234"/>
      <c r="C33" s="234"/>
      <c r="D33" s="235" t="s">
        <v>85</v>
      </c>
      <c r="E33" s="322"/>
      <c r="F33" s="322"/>
      <c r="G33" s="322"/>
      <c r="H33" s="322"/>
      <c r="I33" s="323">
        <f>I34</f>
        <v>0</v>
      </c>
      <c r="J33" s="323"/>
    </row>
    <row r="34" spans="1:10" s="324" customFormat="1" ht="40.5" hidden="1" customHeight="1" x14ac:dyDescent="0.3">
      <c r="A34" s="234" t="s">
        <v>129</v>
      </c>
      <c r="B34" s="234"/>
      <c r="C34" s="234"/>
      <c r="D34" s="235" t="s">
        <v>85</v>
      </c>
      <c r="E34" s="322"/>
      <c r="F34" s="322"/>
      <c r="G34" s="322"/>
      <c r="H34" s="322"/>
      <c r="I34" s="323">
        <f>SUM(I35,I37)</f>
        <v>0</v>
      </c>
      <c r="J34" s="323"/>
    </row>
    <row r="35" spans="1:10" s="324" customFormat="1" ht="117.75" hidden="1" customHeight="1" x14ac:dyDescent="0.3">
      <c r="A35" s="96" t="s">
        <v>468</v>
      </c>
      <c r="B35" s="96" t="s">
        <v>212</v>
      </c>
      <c r="C35" s="96" t="s">
        <v>165</v>
      </c>
      <c r="D35" s="248" t="s">
        <v>469</v>
      </c>
      <c r="E35" s="325" t="s">
        <v>470</v>
      </c>
      <c r="F35" s="326"/>
      <c r="G35" s="326"/>
      <c r="H35" s="326"/>
      <c r="I35" s="327"/>
      <c r="J35" s="327"/>
    </row>
    <row r="36" spans="1:10" s="324" customFormat="1" ht="40.5" hidden="1" customHeight="1" x14ac:dyDescent="0.3">
      <c r="A36" s="328" t="s">
        <v>471</v>
      </c>
      <c r="B36" s="329">
        <v>1020</v>
      </c>
      <c r="C36" s="330"/>
      <c r="D36" s="331" t="s">
        <v>472</v>
      </c>
      <c r="E36" s="325"/>
      <c r="F36" s="326"/>
      <c r="G36" s="326"/>
      <c r="H36" s="326"/>
      <c r="I36" s="327"/>
      <c r="J36" s="327"/>
    </row>
    <row r="37" spans="1:10" s="324" customFormat="1" ht="40.5" hidden="1" customHeight="1" x14ac:dyDescent="0.3">
      <c r="A37" s="328" t="s">
        <v>272</v>
      </c>
      <c r="B37" s="329">
        <v>1021</v>
      </c>
      <c r="C37" s="332" t="s">
        <v>43</v>
      </c>
      <c r="D37" s="333" t="s">
        <v>473</v>
      </c>
      <c r="E37" s="334"/>
      <c r="F37" s="334"/>
      <c r="G37" s="334"/>
      <c r="H37" s="334"/>
      <c r="I37" s="327"/>
      <c r="J37" s="327"/>
    </row>
    <row r="38" spans="1:10" s="337" customFormat="1" ht="46.5" hidden="1" customHeight="1" x14ac:dyDescent="0.3">
      <c r="A38" s="49"/>
      <c r="B38" s="49"/>
      <c r="C38" s="49"/>
      <c r="D38" s="114"/>
      <c r="E38" s="335"/>
      <c r="F38" s="335"/>
      <c r="G38" s="335"/>
      <c r="H38" s="335"/>
      <c r="I38" s="336">
        <f>SUM(I39)</f>
        <v>0</v>
      </c>
      <c r="J38" s="336"/>
    </row>
    <row r="39" spans="1:10" s="337" customFormat="1" ht="45.75" hidden="1" customHeight="1" x14ac:dyDescent="0.3">
      <c r="A39" s="49"/>
      <c r="B39" s="49"/>
      <c r="C39" s="49"/>
      <c r="D39" s="114"/>
      <c r="E39" s="335"/>
      <c r="F39" s="335"/>
      <c r="G39" s="335"/>
      <c r="H39" s="335"/>
      <c r="I39" s="336">
        <f>SUM(I40)</f>
        <v>0</v>
      </c>
      <c r="J39" s="336"/>
    </row>
    <row r="40" spans="1:10" s="324" customFormat="1" ht="97.5" hidden="1" customHeight="1" x14ac:dyDescent="0.3">
      <c r="A40" s="236" t="s">
        <v>474</v>
      </c>
      <c r="B40" s="236" t="s">
        <v>475</v>
      </c>
      <c r="C40" s="237" t="s">
        <v>204</v>
      </c>
      <c r="D40" s="218" t="s">
        <v>476</v>
      </c>
      <c r="E40" s="325"/>
      <c r="F40" s="326"/>
      <c r="G40" s="326"/>
      <c r="H40" s="326"/>
      <c r="I40" s="327"/>
      <c r="J40" s="338"/>
    </row>
    <row r="41" spans="1:10" s="324" customFormat="1" ht="40.5" hidden="1" customHeight="1" x14ac:dyDescent="0.3">
      <c r="A41" s="96" t="s">
        <v>131</v>
      </c>
      <c r="B41" s="96" t="s">
        <v>87</v>
      </c>
      <c r="C41" s="96" t="s">
        <v>41</v>
      </c>
      <c r="D41" s="248" t="s">
        <v>477</v>
      </c>
      <c r="E41" s="308"/>
      <c r="F41" s="305"/>
      <c r="G41" s="310"/>
      <c r="H41" s="310"/>
      <c r="I41" s="305"/>
      <c r="J41" s="305"/>
    </row>
    <row r="42" spans="1:10" s="324" customFormat="1" ht="64.5" hidden="1" customHeight="1" x14ac:dyDescent="0.3">
      <c r="A42" s="238" t="s">
        <v>140</v>
      </c>
      <c r="B42" s="238" t="s">
        <v>81</v>
      </c>
      <c r="C42" s="217" t="s">
        <v>56</v>
      </c>
      <c r="D42" s="339" t="s">
        <v>18</v>
      </c>
      <c r="E42" s="308"/>
      <c r="F42" s="305"/>
      <c r="G42" s="310"/>
      <c r="H42" s="310"/>
      <c r="I42" s="305"/>
      <c r="J42" s="305"/>
    </row>
    <row r="43" spans="1:10" s="324" customFormat="1" ht="138.75" hidden="1" customHeight="1" x14ac:dyDescent="0.3">
      <c r="A43" s="238"/>
      <c r="B43" s="238"/>
      <c r="C43" s="217"/>
      <c r="D43" s="340" t="s">
        <v>478</v>
      </c>
      <c r="E43" s="308"/>
      <c r="F43" s="305"/>
      <c r="G43" s="310"/>
      <c r="H43" s="310"/>
      <c r="I43" s="341"/>
      <c r="J43" s="305"/>
    </row>
    <row r="44" spans="1:10" s="337" customFormat="1" ht="46.5" hidden="1" customHeight="1" x14ac:dyDescent="0.3">
      <c r="A44" s="49" t="s">
        <v>21</v>
      </c>
      <c r="B44" s="49"/>
      <c r="C44" s="49"/>
      <c r="D44" s="114"/>
      <c r="E44" s="335"/>
      <c r="F44" s="335"/>
      <c r="G44" s="335"/>
      <c r="H44" s="335"/>
      <c r="I44" s="336">
        <f>SUM(I45)</f>
        <v>0</v>
      </c>
      <c r="J44" s="336"/>
    </row>
    <row r="45" spans="1:10" s="337" customFormat="1" ht="46.5" hidden="1" customHeight="1" x14ac:dyDescent="0.3">
      <c r="A45" s="49" t="s">
        <v>22</v>
      </c>
      <c r="B45" s="49"/>
      <c r="C45" s="49"/>
      <c r="D45" s="114"/>
      <c r="E45" s="335"/>
      <c r="F45" s="335"/>
      <c r="G45" s="335"/>
      <c r="H45" s="335"/>
      <c r="I45" s="336">
        <f>SUM(I46:I50)</f>
        <v>0</v>
      </c>
      <c r="J45" s="336"/>
    </row>
    <row r="46" spans="1:10" s="324" customFormat="1" ht="31.5" hidden="1" customHeight="1" x14ac:dyDescent="0.3">
      <c r="A46" s="238"/>
      <c r="B46" s="238"/>
      <c r="C46" s="217"/>
      <c r="D46" s="342"/>
      <c r="E46" s="308"/>
      <c r="F46" s="305"/>
      <c r="G46" s="310"/>
      <c r="H46" s="310"/>
      <c r="I46" s="343"/>
      <c r="J46" s="305"/>
    </row>
    <row r="47" spans="1:10" s="324" customFormat="1" ht="27" hidden="1" customHeight="1" x14ac:dyDescent="0.3">
      <c r="A47" s="238"/>
      <c r="B47" s="238"/>
      <c r="C47" s="217"/>
      <c r="D47" s="342"/>
      <c r="E47" s="308"/>
      <c r="F47" s="305"/>
      <c r="G47" s="310"/>
      <c r="H47" s="310"/>
      <c r="I47" s="343"/>
      <c r="J47" s="305"/>
    </row>
    <row r="48" spans="1:10" s="324" customFormat="1" ht="43.5" hidden="1" customHeight="1" x14ac:dyDescent="0.3">
      <c r="A48" s="234" t="s">
        <v>120</v>
      </c>
      <c r="B48" s="234"/>
      <c r="C48" s="234"/>
      <c r="D48" s="235" t="s">
        <v>86</v>
      </c>
      <c r="E48" s="322"/>
      <c r="F48" s="322"/>
      <c r="G48" s="322"/>
      <c r="H48" s="322"/>
      <c r="I48" s="323">
        <f>SUM(I49)</f>
        <v>0</v>
      </c>
      <c r="J48" s="344"/>
    </row>
    <row r="49" spans="1:10" s="324" customFormat="1" ht="45" hidden="1" customHeight="1" x14ac:dyDescent="0.3">
      <c r="A49" s="234" t="s">
        <v>121</v>
      </c>
      <c r="B49" s="234"/>
      <c r="C49" s="234"/>
      <c r="D49" s="235" t="s">
        <v>86</v>
      </c>
      <c r="E49" s="322"/>
      <c r="F49" s="322"/>
      <c r="G49" s="322"/>
      <c r="H49" s="322"/>
      <c r="I49" s="323">
        <f>SUM(I50)</f>
        <v>0</v>
      </c>
      <c r="J49" s="344"/>
    </row>
    <row r="50" spans="1:10" s="324" customFormat="1" ht="41.25" hidden="1" customHeight="1" x14ac:dyDescent="0.3">
      <c r="A50" s="96" t="s">
        <v>119</v>
      </c>
      <c r="B50" s="96" t="s">
        <v>87</v>
      </c>
      <c r="C50" s="96" t="s">
        <v>41</v>
      </c>
      <c r="D50" s="248"/>
      <c r="E50" s="326"/>
      <c r="F50" s="326"/>
      <c r="G50" s="326"/>
      <c r="H50" s="326"/>
      <c r="I50" s="327"/>
      <c r="J50" s="345"/>
    </row>
    <row r="51" spans="1:10" s="337" customFormat="1" ht="34.5" customHeight="1" x14ac:dyDescent="0.3">
      <c r="A51" s="346" t="s">
        <v>455</v>
      </c>
      <c r="B51" s="346" t="s">
        <v>455</v>
      </c>
      <c r="C51" s="346" t="s">
        <v>455</v>
      </c>
      <c r="D51" s="347" t="s">
        <v>200</v>
      </c>
      <c r="E51" s="346" t="s">
        <v>455</v>
      </c>
      <c r="F51" s="346" t="s">
        <v>455</v>
      </c>
      <c r="G51" s="348"/>
      <c r="H51" s="348"/>
      <c r="I51" s="349">
        <f>SUM(I14,I21,I34,I39,I45,I49)</f>
        <v>0</v>
      </c>
      <c r="J51" s="346" t="s">
        <v>455</v>
      </c>
    </row>
    <row r="52" spans="1:10" ht="17.25" customHeight="1" x14ac:dyDescent="0.3">
      <c r="A52" s="350"/>
      <c r="B52" s="350"/>
      <c r="C52" s="350"/>
      <c r="D52" s="295"/>
      <c r="E52" s="295"/>
      <c r="F52" s="295"/>
      <c r="G52" s="295"/>
      <c r="H52" s="295"/>
      <c r="I52" s="295"/>
      <c r="J52" s="295"/>
    </row>
    <row r="53" spans="1:10" ht="66.75" customHeight="1" x14ac:dyDescent="0.3">
      <c r="A53" s="350"/>
      <c r="B53" s="350"/>
      <c r="C53" s="350"/>
      <c r="D53" s="351"/>
      <c r="E53" s="351"/>
      <c r="F53" s="351"/>
      <c r="G53" s="351"/>
      <c r="H53" s="351"/>
      <c r="I53" s="292"/>
      <c r="J53" s="292"/>
    </row>
    <row r="54" spans="1:10" ht="18.75" x14ac:dyDescent="0.3">
      <c r="A54" s="350"/>
      <c r="B54" s="350"/>
      <c r="C54" s="350"/>
      <c r="D54" s="295"/>
      <c r="E54" s="295"/>
      <c r="F54" s="295"/>
      <c r="G54" s="295"/>
      <c r="H54" s="295"/>
      <c r="I54" s="292"/>
      <c r="J54" s="292"/>
    </row>
    <row r="55" spans="1:10" ht="20.25" x14ac:dyDescent="0.3">
      <c r="A55" s="352"/>
      <c r="B55" s="352"/>
      <c r="C55" s="352"/>
      <c r="D55" s="353"/>
      <c r="E55" s="353"/>
      <c r="F55" s="353"/>
      <c r="G55" s="353"/>
      <c r="H55" s="353"/>
      <c r="I55" s="292"/>
      <c r="J55" s="292"/>
    </row>
    <row r="56" spans="1:10" ht="15.75" x14ac:dyDescent="0.25">
      <c r="I56" s="292"/>
      <c r="J56" s="292"/>
    </row>
    <row r="60" spans="1:10" ht="15.75" x14ac:dyDescent="0.2">
      <c r="E60" s="354"/>
      <c r="F60" s="355"/>
    </row>
    <row r="61" spans="1:10" x14ac:dyDescent="0.2">
      <c r="E61" s="354"/>
      <c r="F61" s="356"/>
    </row>
  </sheetData>
  <pageMargins left="0.78740157480314965" right="0.19685039370078741" top="0.78740157480314965" bottom="0.27559055118110237" header="0" footer="0"/>
  <pageSetup paperSize="9" scale="70" fitToHeight="2" orientation="landscape" r:id="rId1"/>
  <headerFooter differentFirst="1" alignWithMargins="0">
    <oddHeader xml:space="preserve">&amp;C&amp;P&amp;RПродовження додатку  4 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N110"/>
  <sheetViews>
    <sheetView showZeros="0" tabSelected="1" view="pageBreakPreview" topLeftCell="A8" zoomScale="87" zoomScaleNormal="112" zoomScaleSheetLayoutView="87" workbookViewId="0">
      <selection activeCell="A39" sqref="A39:C39"/>
    </sheetView>
  </sheetViews>
  <sheetFormatPr defaultColWidth="9.140625" defaultRowHeight="12.75" x14ac:dyDescent="0.2"/>
  <cols>
    <col min="1" max="1" width="11.7109375" style="11" customWidth="1"/>
    <col min="2" max="2" width="11.85546875" style="11" customWidth="1"/>
    <col min="3" max="3" width="10.85546875" style="11" customWidth="1"/>
    <col min="4" max="4" width="43.140625" style="11" customWidth="1"/>
    <col min="5" max="5" width="56" style="11" customWidth="1"/>
    <col min="6" max="6" width="25.7109375" style="87" customWidth="1"/>
    <col min="7" max="7" width="17.5703125" style="71" customWidth="1"/>
    <col min="8" max="8" width="18.5703125" style="93" customWidth="1"/>
    <col min="9" max="10" width="18" style="11" customWidth="1"/>
    <col min="11" max="11" width="9.140625" customWidth="1"/>
    <col min="12" max="12" width="21.42578125" style="11" hidden="1" customWidth="1"/>
    <col min="13" max="13" width="16" style="11" hidden="1" customWidth="1"/>
    <col min="14" max="14" width="9.140625" style="11" hidden="1" customWidth="1"/>
    <col min="15" max="15" width="0" style="11" hidden="1" customWidth="1"/>
    <col min="16" max="16384" width="9.140625" style="11"/>
  </cols>
  <sheetData>
    <row r="4" spans="1:13" ht="57" customHeight="1" x14ac:dyDescent="0.2"/>
    <row r="5" spans="1:13" ht="16.350000000000001" customHeight="1" x14ac:dyDescent="0.3">
      <c r="D5" s="572"/>
      <c r="E5" s="572"/>
      <c r="F5" s="572"/>
      <c r="G5" s="572"/>
      <c r="H5" s="572"/>
      <c r="I5" s="572"/>
    </row>
    <row r="6" spans="1:13" ht="9" customHeight="1" x14ac:dyDescent="0.3">
      <c r="D6" s="573"/>
      <c r="E6" s="573"/>
      <c r="F6" s="573"/>
      <c r="G6" s="573"/>
      <c r="H6" s="573"/>
      <c r="I6" s="573"/>
      <c r="J6" s="573"/>
    </row>
    <row r="7" spans="1:13" ht="0.75" hidden="1" customHeight="1" x14ac:dyDescent="0.3">
      <c r="D7" s="161"/>
      <c r="E7" s="161"/>
      <c r="F7" s="88"/>
      <c r="G7" s="160"/>
      <c r="H7" s="161"/>
      <c r="I7" s="161"/>
      <c r="J7" s="161"/>
    </row>
    <row r="8" spans="1:13" ht="27" customHeight="1" x14ac:dyDescent="0.3">
      <c r="A8" s="579" t="s">
        <v>388</v>
      </c>
      <c r="B8" s="580"/>
      <c r="D8" s="161"/>
      <c r="E8" s="161"/>
      <c r="F8" s="88"/>
      <c r="G8" s="160"/>
      <c r="H8" s="161"/>
      <c r="I8" s="161"/>
      <c r="J8" s="161"/>
    </row>
    <row r="9" spans="1:13" ht="17.45" customHeight="1" x14ac:dyDescent="0.3">
      <c r="A9" s="581" t="s">
        <v>228</v>
      </c>
      <c r="B9" s="582"/>
      <c r="D9" s="161"/>
      <c r="E9" s="161"/>
      <c r="F9" s="88"/>
      <c r="G9" s="160"/>
      <c r="H9" s="161"/>
      <c r="I9" s="161"/>
      <c r="J9" s="91" t="s">
        <v>230</v>
      </c>
    </row>
    <row r="10" spans="1:13" ht="9.6" customHeight="1" x14ac:dyDescent="0.3">
      <c r="E10" s="14"/>
      <c r="F10" s="88"/>
      <c r="G10" s="160"/>
      <c r="H10" s="15"/>
    </row>
    <row r="11" spans="1:13" s="42" customFormat="1" ht="27" customHeight="1" x14ac:dyDescent="0.2">
      <c r="A11" s="574" t="s">
        <v>286</v>
      </c>
      <c r="B11" s="574" t="s">
        <v>287</v>
      </c>
      <c r="C11" s="574" t="s">
        <v>199</v>
      </c>
      <c r="D11" s="575" t="s">
        <v>288</v>
      </c>
      <c r="E11" s="576" t="s">
        <v>202</v>
      </c>
      <c r="F11" s="576" t="s">
        <v>203</v>
      </c>
      <c r="G11" s="577" t="s">
        <v>200</v>
      </c>
      <c r="H11" s="578" t="s">
        <v>63</v>
      </c>
      <c r="I11" s="570" t="s">
        <v>64</v>
      </c>
      <c r="J11" s="571"/>
    </row>
    <row r="12" spans="1:13" s="42" customFormat="1" ht="104.25" customHeight="1" x14ac:dyDescent="0.2">
      <c r="A12" s="540"/>
      <c r="B12" s="540"/>
      <c r="C12" s="540"/>
      <c r="D12" s="540"/>
      <c r="E12" s="540"/>
      <c r="F12" s="540"/>
      <c r="G12" s="540"/>
      <c r="H12" s="540"/>
      <c r="I12" s="162" t="s">
        <v>195</v>
      </c>
      <c r="J12" s="45" t="s">
        <v>201</v>
      </c>
    </row>
    <row r="13" spans="1:13" s="84" customFormat="1" ht="15.75" customHeight="1" x14ac:dyDescent="0.2">
      <c r="A13" s="82">
        <v>1</v>
      </c>
      <c r="B13" s="82">
        <v>2</v>
      </c>
      <c r="C13" s="82">
        <v>3</v>
      </c>
      <c r="D13" s="82">
        <v>4</v>
      </c>
      <c r="E13" s="83">
        <v>5</v>
      </c>
      <c r="F13" s="83">
        <v>6</v>
      </c>
      <c r="G13" s="83">
        <v>7</v>
      </c>
      <c r="H13" s="83">
        <v>8</v>
      </c>
      <c r="I13" s="82">
        <v>9</v>
      </c>
      <c r="J13" s="83">
        <v>10</v>
      </c>
    </row>
    <row r="14" spans="1:13" ht="40.5" hidden="1" customHeight="1" x14ac:dyDescent="0.3">
      <c r="A14" s="252" t="s">
        <v>90</v>
      </c>
      <c r="B14" s="252"/>
      <c r="C14" s="252"/>
      <c r="D14" s="253" t="s">
        <v>84</v>
      </c>
      <c r="E14" s="254"/>
      <c r="F14" s="255"/>
      <c r="G14" s="50">
        <f>SUM(G15)</f>
        <v>0</v>
      </c>
      <c r="H14" s="50">
        <f t="shared" ref="H14:J14" si="0">SUM(H15)</f>
        <v>0</v>
      </c>
      <c r="I14" s="50">
        <f t="shared" si="0"/>
        <v>0</v>
      </c>
      <c r="J14" s="50">
        <f t="shared" si="0"/>
        <v>0</v>
      </c>
      <c r="M14" s="28"/>
    </row>
    <row r="15" spans="1:13" ht="39" hidden="1" customHeight="1" x14ac:dyDescent="0.3">
      <c r="A15" s="252" t="s">
        <v>91</v>
      </c>
      <c r="B15" s="252"/>
      <c r="C15" s="252"/>
      <c r="D15" s="253" t="s">
        <v>84</v>
      </c>
      <c r="E15" s="254"/>
      <c r="F15" s="255"/>
      <c r="G15" s="50">
        <f>SUM(G16:G31)</f>
        <v>0</v>
      </c>
      <c r="H15" s="50">
        <f t="shared" ref="H15:J15" si="1">SUM(H16:H31)</f>
        <v>0</v>
      </c>
      <c r="I15" s="50">
        <f t="shared" si="1"/>
        <v>0</v>
      </c>
      <c r="J15" s="50">
        <f t="shared" si="1"/>
        <v>0</v>
      </c>
      <c r="L15" s="256">
        <f>SUM(H14:I14)</f>
        <v>0</v>
      </c>
    </row>
    <row r="16" spans="1:13" ht="115.5" hidden="1" customHeight="1" x14ac:dyDescent="0.3">
      <c r="A16" s="12" t="s">
        <v>216</v>
      </c>
      <c r="B16" s="12" t="s">
        <v>51</v>
      </c>
      <c r="C16" s="12" t="s">
        <v>52</v>
      </c>
      <c r="D16" s="31" t="s">
        <v>217</v>
      </c>
      <c r="E16" s="86" t="s">
        <v>245</v>
      </c>
      <c r="F16" s="53" t="s">
        <v>244</v>
      </c>
      <c r="G16" s="24">
        <f t="shared" ref="G16:G31" si="2">SUM(H16:I16)</f>
        <v>0</v>
      </c>
      <c r="H16" s="19"/>
      <c r="I16" s="19"/>
      <c r="J16" s="19"/>
      <c r="K16" s="11"/>
      <c r="L16" s="257"/>
    </row>
    <row r="17" spans="1:12" ht="71.25" hidden="1" customHeight="1" x14ac:dyDescent="0.3">
      <c r="A17" s="12" t="s">
        <v>216</v>
      </c>
      <c r="B17" s="12" t="s">
        <v>51</v>
      </c>
      <c r="C17" s="12" t="s">
        <v>52</v>
      </c>
      <c r="D17" s="31" t="s">
        <v>217</v>
      </c>
      <c r="E17" s="86" t="s">
        <v>379</v>
      </c>
      <c r="F17" s="53" t="s">
        <v>380</v>
      </c>
      <c r="G17" s="24">
        <f t="shared" si="2"/>
        <v>0</v>
      </c>
      <c r="H17" s="19"/>
      <c r="I17" s="19"/>
      <c r="J17" s="19"/>
      <c r="K17" s="11"/>
      <c r="L17" s="257"/>
    </row>
    <row r="18" spans="1:12" ht="39" hidden="1" customHeight="1" x14ac:dyDescent="0.3">
      <c r="A18" s="12" t="s">
        <v>216</v>
      </c>
      <c r="B18" s="12" t="s">
        <v>51</v>
      </c>
      <c r="C18" s="12" t="s">
        <v>52</v>
      </c>
      <c r="D18" s="31" t="s">
        <v>217</v>
      </c>
      <c r="E18" s="86" t="s">
        <v>317</v>
      </c>
      <c r="F18" s="53" t="s">
        <v>260</v>
      </c>
      <c r="G18" s="24">
        <f t="shared" si="2"/>
        <v>0</v>
      </c>
      <c r="H18" s="19"/>
      <c r="I18" s="19"/>
      <c r="J18" s="19"/>
      <c r="K18" s="11"/>
      <c r="L18" s="257"/>
    </row>
    <row r="19" spans="1:12" ht="54" hidden="1" customHeight="1" x14ac:dyDescent="0.3">
      <c r="A19" s="12" t="s">
        <v>216</v>
      </c>
      <c r="B19" s="12" t="s">
        <v>51</v>
      </c>
      <c r="C19" s="12" t="s">
        <v>52</v>
      </c>
      <c r="D19" s="31" t="s">
        <v>217</v>
      </c>
      <c r="E19" s="86" t="s">
        <v>381</v>
      </c>
      <c r="F19" s="53" t="s">
        <v>382</v>
      </c>
      <c r="G19" s="24">
        <f t="shared" si="2"/>
        <v>0</v>
      </c>
      <c r="H19" s="19"/>
      <c r="I19" s="19"/>
      <c r="J19" s="19"/>
      <c r="K19" s="11"/>
      <c r="L19" s="257"/>
    </row>
    <row r="20" spans="1:12" ht="57" hidden="1" customHeight="1" x14ac:dyDescent="0.3">
      <c r="A20" s="12" t="s">
        <v>216</v>
      </c>
      <c r="B20" s="12" t="s">
        <v>51</v>
      </c>
      <c r="C20" s="12" t="s">
        <v>52</v>
      </c>
      <c r="D20" s="31" t="s">
        <v>217</v>
      </c>
      <c r="E20" s="86" t="s">
        <v>374</v>
      </c>
      <c r="F20" s="53" t="s">
        <v>373</v>
      </c>
      <c r="G20" s="24">
        <f t="shared" si="2"/>
        <v>0</v>
      </c>
      <c r="H20" s="19"/>
      <c r="I20" s="19"/>
      <c r="J20" s="19"/>
      <c r="K20" s="11"/>
      <c r="L20" s="257"/>
    </row>
    <row r="21" spans="1:12" ht="57" hidden="1" customHeight="1" x14ac:dyDescent="0.3">
      <c r="A21" s="37" t="s">
        <v>100</v>
      </c>
      <c r="B21" s="37" t="s">
        <v>73</v>
      </c>
      <c r="C21" s="37" t="s">
        <v>48</v>
      </c>
      <c r="D21" s="258" t="s">
        <v>13</v>
      </c>
      <c r="E21" s="86" t="s">
        <v>248</v>
      </c>
      <c r="F21" s="53" t="s">
        <v>246</v>
      </c>
      <c r="G21" s="24">
        <f t="shared" si="2"/>
        <v>0</v>
      </c>
      <c r="H21" s="19"/>
      <c r="I21" s="19"/>
      <c r="J21" s="19"/>
      <c r="K21" s="11"/>
      <c r="L21" s="257"/>
    </row>
    <row r="22" spans="1:12" ht="57" hidden="1" customHeight="1" x14ac:dyDescent="0.3">
      <c r="A22" s="269" t="s">
        <v>435</v>
      </c>
      <c r="B22" s="269" t="s">
        <v>436</v>
      </c>
      <c r="C22" s="269" t="s">
        <v>438</v>
      </c>
      <c r="D22" s="264" t="s">
        <v>437</v>
      </c>
      <c r="E22" s="260" t="s">
        <v>446</v>
      </c>
      <c r="F22" s="261" t="s">
        <v>447</v>
      </c>
      <c r="G22" s="24">
        <f>SUM(H22:I22)</f>
        <v>0</v>
      </c>
      <c r="H22" s="19"/>
      <c r="I22" s="19"/>
      <c r="J22" s="19"/>
      <c r="K22" s="11"/>
      <c r="L22" s="257"/>
    </row>
    <row r="23" spans="1:12" customFormat="1" ht="42" hidden="1" customHeight="1" x14ac:dyDescent="0.3">
      <c r="A23" s="269" t="s">
        <v>240</v>
      </c>
      <c r="B23" s="269" t="s">
        <v>241</v>
      </c>
      <c r="C23" s="269" t="s">
        <v>243</v>
      </c>
      <c r="D23" s="264" t="s">
        <v>242</v>
      </c>
      <c r="E23" s="260" t="s">
        <v>262</v>
      </c>
      <c r="F23" s="53" t="s">
        <v>259</v>
      </c>
      <c r="G23" s="24">
        <f t="shared" si="2"/>
        <v>0</v>
      </c>
      <c r="H23" s="24"/>
      <c r="I23" s="19"/>
      <c r="J23" s="19"/>
    </row>
    <row r="24" spans="1:12" ht="63" hidden="1" customHeight="1" x14ac:dyDescent="0.3">
      <c r="A24" s="270" t="s">
        <v>113</v>
      </c>
      <c r="B24" s="270" t="s">
        <v>114</v>
      </c>
      <c r="C24" s="270" t="s">
        <v>53</v>
      </c>
      <c r="D24" s="265" t="s">
        <v>112</v>
      </c>
      <c r="E24" s="260" t="s">
        <v>421</v>
      </c>
      <c r="F24" s="53" t="s">
        <v>422</v>
      </c>
      <c r="G24" s="24">
        <f t="shared" si="2"/>
        <v>0</v>
      </c>
      <c r="H24" s="259"/>
      <c r="I24" s="19"/>
      <c r="J24" s="120"/>
      <c r="K24" s="11"/>
    </row>
    <row r="25" spans="1:12" ht="78" hidden="1" customHeight="1" x14ac:dyDescent="0.3">
      <c r="A25" s="270" t="s">
        <v>115</v>
      </c>
      <c r="B25" s="270" t="s">
        <v>116</v>
      </c>
      <c r="C25" s="262" t="s">
        <v>117</v>
      </c>
      <c r="D25" s="266" t="s">
        <v>118</v>
      </c>
      <c r="E25" s="260" t="s">
        <v>312</v>
      </c>
      <c r="F25" s="53" t="s">
        <v>313</v>
      </c>
      <c r="G25" s="24">
        <f t="shared" si="2"/>
        <v>0</v>
      </c>
      <c r="H25" s="24"/>
      <c r="I25" s="19"/>
      <c r="J25" s="19"/>
      <c r="K25" s="11"/>
    </row>
    <row r="26" spans="1:12" ht="39.75" hidden="1" customHeight="1" x14ac:dyDescent="0.3">
      <c r="A26" s="271" t="s">
        <v>331</v>
      </c>
      <c r="B26" s="269" t="s">
        <v>332</v>
      </c>
      <c r="C26" s="263" t="s">
        <v>336</v>
      </c>
      <c r="D26" s="267" t="s">
        <v>335</v>
      </c>
      <c r="E26" s="260" t="s">
        <v>317</v>
      </c>
      <c r="F26" s="53" t="s">
        <v>260</v>
      </c>
      <c r="G26" s="24">
        <f t="shared" si="2"/>
        <v>0</v>
      </c>
      <c r="H26" s="24"/>
      <c r="I26" s="19"/>
      <c r="J26" s="19"/>
      <c r="K26" s="11"/>
    </row>
    <row r="27" spans="1:12" ht="72.75" hidden="1" customHeight="1" x14ac:dyDescent="0.3">
      <c r="A27" s="271" t="s">
        <v>339</v>
      </c>
      <c r="B27" s="269" t="s">
        <v>340</v>
      </c>
      <c r="C27" s="263" t="s">
        <v>336</v>
      </c>
      <c r="D27" s="267" t="s">
        <v>337</v>
      </c>
      <c r="E27" s="260" t="s">
        <v>379</v>
      </c>
      <c r="F27" s="53" t="s">
        <v>380</v>
      </c>
      <c r="G27" s="24">
        <f t="shared" si="2"/>
        <v>0</v>
      </c>
      <c r="H27" s="24"/>
      <c r="I27" s="19"/>
      <c r="J27" s="19"/>
      <c r="K27" s="11"/>
    </row>
    <row r="28" spans="1:12" ht="42.75" hidden="1" customHeight="1" x14ac:dyDescent="0.3">
      <c r="A28" s="271" t="s">
        <v>314</v>
      </c>
      <c r="B28" s="269" t="s">
        <v>315</v>
      </c>
      <c r="C28" s="263"/>
      <c r="D28" s="266" t="s">
        <v>316</v>
      </c>
      <c r="E28" s="260" t="s">
        <v>317</v>
      </c>
      <c r="F28" s="53" t="s">
        <v>260</v>
      </c>
      <c r="G28" s="24">
        <f t="shared" si="2"/>
        <v>0</v>
      </c>
      <c r="H28" s="24"/>
      <c r="I28" s="19"/>
      <c r="J28" s="120"/>
      <c r="K28" s="11"/>
    </row>
    <row r="29" spans="1:12" s="113" customFormat="1" ht="75" hidden="1" customHeight="1" x14ac:dyDescent="0.35">
      <c r="A29" s="269" t="s">
        <v>333</v>
      </c>
      <c r="B29" s="269" t="s">
        <v>334</v>
      </c>
      <c r="C29" s="269" t="s">
        <v>336</v>
      </c>
      <c r="D29" s="268" t="s">
        <v>338</v>
      </c>
      <c r="E29" s="260" t="s">
        <v>379</v>
      </c>
      <c r="F29" s="261" t="s">
        <v>380</v>
      </c>
      <c r="G29" s="24">
        <f t="shared" si="2"/>
        <v>0</v>
      </c>
      <c r="H29" s="24"/>
      <c r="I29" s="19"/>
      <c r="J29" s="19"/>
    </row>
    <row r="30" spans="1:12" s="113" customFormat="1" ht="75" hidden="1" customHeight="1" x14ac:dyDescent="0.35">
      <c r="A30" s="269" t="s">
        <v>393</v>
      </c>
      <c r="B30" s="269" t="s">
        <v>396</v>
      </c>
      <c r="C30" s="269" t="s">
        <v>51</v>
      </c>
      <c r="D30" s="268" t="s">
        <v>180</v>
      </c>
      <c r="E30" s="260" t="s">
        <v>379</v>
      </c>
      <c r="F30" s="261" t="s">
        <v>380</v>
      </c>
      <c r="G30" s="24">
        <f t="shared" si="2"/>
        <v>0</v>
      </c>
      <c r="H30" s="24"/>
      <c r="I30" s="19"/>
      <c r="J30" s="19"/>
    </row>
    <row r="31" spans="1:12" s="113" customFormat="1" ht="75" hidden="1" customHeight="1" x14ac:dyDescent="0.35">
      <c r="A31" s="12" t="s">
        <v>394</v>
      </c>
      <c r="B31" s="12" t="s">
        <v>395</v>
      </c>
      <c r="C31" s="12" t="s">
        <v>51</v>
      </c>
      <c r="D31" s="268" t="s">
        <v>397</v>
      </c>
      <c r="E31" s="260" t="s">
        <v>379</v>
      </c>
      <c r="F31" s="261" t="s">
        <v>380</v>
      </c>
      <c r="G31" s="24">
        <f t="shared" si="2"/>
        <v>0</v>
      </c>
      <c r="H31" s="24"/>
      <c r="I31" s="19"/>
      <c r="J31" s="19"/>
    </row>
    <row r="32" spans="1:12" customFormat="1" ht="42" hidden="1" customHeight="1" x14ac:dyDescent="0.3">
      <c r="A32" s="49" t="s">
        <v>130</v>
      </c>
      <c r="B32" s="359"/>
      <c r="C32" s="359"/>
      <c r="D32" s="114" t="s">
        <v>85</v>
      </c>
      <c r="E32" s="360"/>
      <c r="F32" s="361"/>
      <c r="G32" s="50">
        <f>SUM(G33)</f>
        <v>0</v>
      </c>
      <c r="H32" s="50">
        <f t="shared" ref="H32:J32" si="3">SUM(H33)</f>
        <v>0</v>
      </c>
      <c r="I32" s="50">
        <f t="shared" si="3"/>
        <v>0</v>
      </c>
      <c r="J32" s="50">
        <f t="shared" si="3"/>
        <v>0</v>
      </c>
    </row>
    <row r="33" spans="1:12" customFormat="1" ht="39.75" hidden="1" customHeight="1" x14ac:dyDescent="0.3">
      <c r="A33" s="49" t="s">
        <v>129</v>
      </c>
      <c r="B33" s="359"/>
      <c r="C33" s="359"/>
      <c r="D33" s="114" t="s">
        <v>85</v>
      </c>
      <c r="E33" s="360"/>
      <c r="F33" s="361"/>
      <c r="G33" s="50">
        <f>SUM(G34:G36)</f>
        <v>0</v>
      </c>
      <c r="H33" s="50">
        <f t="shared" ref="H33:J33" si="4">SUM(H34:H36)</f>
        <v>0</v>
      </c>
      <c r="I33" s="50">
        <f t="shared" si="4"/>
        <v>0</v>
      </c>
      <c r="J33" s="50">
        <f t="shared" si="4"/>
        <v>0</v>
      </c>
      <c r="L33" s="362">
        <f>SUM(H33:I33)</f>
        <v>0</v>
      </c>
    </row>
    <row r="34" spans="1:12" customFormat="1" ht="77.25" hidden="1" customHeight="1" x14ac:dyDescent="0.3">
      <c r="A34" s="12" t="s">
        <v>272</v>
      </c>
      <c r="B34" s="12" t="s">
        <v>273</v>
      </c>
      <c r="C34" s="12" t="s">
        <v>43</v>
      </c>
      <c r="D34" s="41" t="s">
        <v>389</v>
      </c>
      <c r="E34" s="86" t="s">
        <v>432</v>
      </c>
      <c r="F34" s="53" t="s">
        <v>433</v>
      </c>
      <c r="G34" s="24">
        <f t="shared" ref="G34" si="5">SUM(H34:I34)</f>
        <v>0</v>
      </c>
      <c r="H34" s="24"/>
      <c r="I34" s="19"/>
      <c r="J34" s="363"/>
      <c r="L34" s="364"/>
    </row>
    <row r="35" spans="1:12" s="26" customFormat="1" ht="75" hidden="1" customHeight="1" x14ac:dyDescent="0.3">
      <c r="A35" s="96" t="s">
        <v>276</v>
      </c>
      <c r="B35" s="96" t="s">
        <v>278</v>
      </c>
      <c r="C35" s="96" t="s">
        <v>45</v>
      </c>
      <c r="D35" s="218" t="s">
        <v>172</v>
      </c>
      <c r="E35" s="36" t="s">
        <v>250</v>
      </c>
      <c r="F35" s="52" t="s">
        <v>251</v>
      </c>
      <c r="G35" s="48">
        <f>SUM(H35:I35)</f>
        <v>0</v>
      </c>
      <c r="H35" s="48"/>
      <c r="I35" s="38"/>
      <c r="J35" s="107"/>
    </row>
    <row r="36" spans="1:12" s="27" customFormat="1" ht="57" hidden="1" customHeight="1" x14ac:dyDescent="0.3">
      <c r="A36" s="96" t="s">
        <v>276</v>
      </c>
      <c r="B36" s="96" t="s">
        <v>278</v>
      </c>
      <c r="C36" s="96" t="s">
        <v>45</v>
      </c>
      <c r="D36" s="218" t="s">
        <v>172</v>
      </c>
      <c r="E36" s="36" t="s">
        <v>374</v>
      </c>
      <c r="F36" s="52" t="s">
        <v>373</v>
      </c>
      <c r="G36" s="48">
        <f>SUM(H36:I36)</f>
        <v>0</v>
      </c>
      <c r="H36" s="38"/>
      <c r="I36" s="38"/>
      <c r="J36" s="38"/>
    </row>
    <row r="37" spans="1:12" s="25" customFormat="1" ht="55.5" customHeight="1" x14ac:dyDescent="0.3">
      <c r="A37" s="49" t="s">
        <v>127</v>
      </c>
      <c r="B37" s="365"/>
      <c r="C37" s="365"/>
      <c r="D37" s="59" t="s">
        <v>326</v>
      </c>
      <c r="E37" s="366"/>
      <c r="F37" s="367"/>
      <c r="G37" s="58">
        <f>SUM(G38)</f>
        <v>-262633</v>
      </c>
      <c r="H37" s="58">
        <f t="shared" ref="H37:J37" si="6">SUM(H38)</f>
        <v>-262633</v>
      </c>
      <c r="I37" s="58">
        <f t="shared" si="6"/>
        <v>0</v>
      </c>
      <c r="J37" s="58">
        <f t="shared" si="6"/>
        <v>0</v>
      </c>
    </row>
    <row r="38" spans="1:12" s="25" customFormat="1" ht="56.25" customHeight="1" x14ac:dyDescent="0.3">
      <c r="A38" s="49" t="s">
        <v>126</v>
      </c>
      <c r="B38" s="365"/>
      <c r="C38" s="365"/>
      <c r="D38" s="59" t="s">
        <v>326</v>
      </c>
      <c r="E38" s="366"/>
      <c r="F38" s="367"/>
      <c r="G38" s="58">
        <f>SUM(G39:G57)</f>
        <v>-262633</v>
      </c>
      <c r="H38" s="58">
        <f>SUM(H39:H57)</f>
        <v>-262633</v>
      </c>
      <c r="I38" s="58">
        <f>SUM(I39:I57)</f>
        <v>0</v>
      </c>
      <c r="J38" s="58">
        <f>SUM(J39:J57)</f>
        <v>0</v>
      </c>
      <c r="L38" s="368">
        <f>SUM(H37:I37)</f>
        <v>-262633</v>
      </c>
    </row>
    <row r="39" spans="1:12" s="25" customFormat="1" ht="39" customHeight="1" x14ac:dyDescent="0.3">
      <c r="A39" s="12" t="s">
        <v>346</v>
      </c>
      <c r="B39" s="12" t="s">
        <v>239</v>
      </c>
      <c r="C39" s="12" t="s">
        <v>238</v>
      </c>
      <c r="D39" s="369" t="s">
        <v>237</v>
      </c>
      <c r="E39" s="260" t="s">
        <v>375</v>
      </c>
      <c r="F39" s="261" t="s">
        <v>376</v>
      </c>
      <c r="G39" s="24">
        <f t="shared" ref="G39:G96" si="7">SUM(H39:I39)</f>
        <v>79706</v>
      </c>
      <c r="H39" s="24">
        <v>79706</v>
      </c>
      <c r="I39" s="24"/>
      <c r="J39" s="24"/>
      <c r="L39" s="368"/>
    </row>
    <row r="40" spans="1:12" s="25" customFormat="1" ht="75" hidden="1" customHeight="1" x14ac:dyDescent="0.3">
      <c r="A40" s="269" t="s">
        <v>345</v>
      </c>
      <c r="B40" s="269" t="s">
        <v>224</v>
      </c>
      <c r="C40" s="269" t="s">
        <v>223</v>
      </c>
      <c r="D40" s="370" t="s">
        <v>222</v>
      </c>
      <c r="E40" s="260" t="s">
        <v>375</v>
      </c>
      <c r="F40" s="261" t="s">
        <v>376</v>
      </c>
      <c r="G40" s="24">
        <f t="shared" si="7"/>
        <v>0</v>
      </c>
      <c r="H40" s="24"/>
      <c r="I40" s="371"/>
      <c r="J40" s="371"/>
      <c r="L40" s="368"/>
    </row>
    <row r="41" spans="1:12" s="25" customFormat="1" ht="43.5" hidden="1" customHeight="1" x14ac:dyDescent="0.3">
      <c r="A41" s="269" t="s">
        <v>347</v>
      </c>
      <c r="B41" s="269" t="s">
        <v>93</v>
      </c>
      <c r="C41" s="269" t="s">
        <v>72</v>
      </c>
      <c r="D41" s="264" t="s">
        <v>94</v>
      </c>
      <c r="E41" s="260" t="s">
        <v>375</v>
      </c>
      <c r="F41" s="261" t="s">
        <v>376</v>
      </c>
      <c r="G41" s="24">
        <f t="shared" si="7"/>
        <v>0</v>
      </c>
      <c r="H41" s="138"/>
      <c r="I41" s="371"/>
      <c r="J41" s="371"/>
      <c r="L41" s="368"/>
    </row>
    <row r="42" spans="1:12" s="25" customFormat="1" ht="60.75" hidden="1" customHeight="1" x14ac:dyDescent="0.3">
      <c r="A42" s="269" t="s">
        <v>348</v>
      </c>
      <c r="B42" s="269" t="s">
        <v>95</v>
      </c>
      <c r="C42" s="269" t="s">
        <v>72</v>
      </c>
      <c r="D42" s="264" t="s">
        <v>96</v>
      </c>
      <c r="E42" s="260" t="s">
        <v>375</v>
      </c>
      <c r="F42" s="261" t="s">
        <v>376</v>
      </c>
      <c r="G42" s="24">
        <f t="shared" si="7"/>
        <v>0</v>
      </c>
      <c r="H42" s="132"/>
      <c r="I42" s="371"/>
      <c r="J42" s="371"/>
      <c r="L42" s="368"/>
    </row>
    <row r="43" spans="1:12" s="25" customFormat="1" ht="41.25" customHeight="1" x14ac:dyDescent="0.3">
      <c r="A43" s="12" t="s">
        <v>349</v>
      </c>
      <c r="B43" s="12" t="s">
        <v>97</v>
      </c>
      <c r="C43" s="12" t="s">
        <v>72</v>
      </c>
      <c r="D43" s="505" t="s">
        <v>12</v>
      </c>
      <c r="E43" s="260" t="s">
        <v>375</v>
      </c>
      <c r="F43" s="53" t="s">
        <v>376</v>
      </c>
      <c r="G43" s="24">
        <f t="shared" si="7"/>
        <v>-79706</v>
      </c>
      <c r="H43" s="24">
        <v>-79706</v>
      </c>
      <c r="I43" s="371"/>
      <c r="J43" s="371"/>
      <c r="L43" s="368"/>
    </row>
    <row r="44" spans="1:12" s="25" customFormat="1" ht="38.25" hidden="1" customHeight="1" x14ac:dyDescent="0.3">
      <c r="A44" s="12" t="s">
        <v>350</v>
      </c>
      <c r="B44" s="12" t="s">
        <v>99</v>
      </c>
      <c r="C44" s="12" t="s">
        <v>72</v>
      </c>
      <c r="D44" s="369" t="s">
        <v>98</v>
      </c>
      <c r="E44" s="260" t="s">
        <v>375</v>
      </c>
      <c r="F44" s="53" t="s">
        <v>376</v>
      </c>
      <c r="G44" s="24">
        <f t="shared" si="7"/>
        <v>0</v>
      </c>
      <c r="H44" s="24"/>
      <c r="I44" s="371"/>
      <c r="J44" s="371"/>
      <c r="L44" s="368"/>
    </row>
    <row r="45" spans="1:12" s="98" customFormat="1" ht="76.5" hidden="1" customHeight="1" x14ac:dyDescent="0.3">
      <c r="A45" s="236" t="s">
        <v>133</v>
      </c>
      <c r="B45" s="276">
        <v>3031</v>
      </c>
      <c r="C45" s="276">
        <v>1030</v>
      </c>
      <c r="D45" s="272" t="s">
        <v>138</v>
      </c>
      <c r="E45" s="272" t="s">
        <v>233</v>
      </c>
      <c r="F45" s="52" t="s">
        <v>235</v>
      </c>
      <c r="G45" s="48">
        <f t="shared" si="7"/>
        <v>0</v>
      </c>
      <c r="H45" s="48"/>
      <c r="I45" s="48"/>
      <c r="J45" s="48"/>
      <c r="L45" s="243"/>
    </row>
    <row r="46" spans="1:12" s="27" customFormat="1" ht="77.25" hidden="1" customHeight="1" x14ac:dyDescent="0.3">
      <c r="A46" s="236" t="s">
        <v>136</v>
      </c>
      <c r="B46" s="277" t="s">
        <v>135</v>
      </c>
      <c r="C46" s="278" t="s">
        <v>54</v>
      </c>
      <c r="D46" s="272" t="s">
        <v>139</v>
      </c>
      <c r="E46" s="272" t="s">
        <v>233</v>
      </c>
      <c r="F46" s="52" t="s">
        <v>235</v>
      </c>
      <c r="G46" s="48">
        <f t="shared" si="7"/>
        <v>0</v>
      </c>
      <c r="H46" s="48"/>
      <c r="I46" s="38"/>
      <c r="J46" s="38"/>
      <c r="L46" s="98"/>
    </row>
    <row r="47" spans="1:12" s="502" customFormat="1" ht="55.5" customHeight="1" x14ac:dyDescent="0.3">
      <c r="A47" s="33" t="s">
        <v>137</v>
      </c>
      <c r="B47" s="33" t="s">
        <v>134</v>
      </c>
      <c r="C47" s="32" t="s">
        <v>54</v>
      </c>
      <c r="D47" s="504" t="s">
        <v>20</v>
      </c>
      <c r="E47" s="86" t="s">
        <v>233</v>
      </c>
      <c r="F47" s="53" t="s">
        <v>235</v>
      </c>
      <c r="G47" s="24">
        <f t="shared" si="7"/>
        <v>-3200</v>
      </c>
      <c r="H47" s="24">
        <v>-3200</v>
      </c>
      <c r="I47" s="19"/>
      <c r="J47" s="19"/>
      <c r="L47" s="503"/>
    </row>
    <row r="48" spans="1:12" s="502" customFormat="1" ht="57" customHeight="1" x14ac:dyDescent="0.3">
      <c r="A48" s="33" t="s">
        <v>351</v>
      </c>
      <c r="B48" s="33" t="s">
        <v>352</v>
      </c>
      <c r="C48" s="32" t="s">
        <v>54</v>
      </c>
      <c r="D48" s="86" t="s">
        <v>327</v>
      </c>
      <c r="E48" s="86" t="s">
        <v>233</v>
      </c>
      <c r="F48" s="53" t="s">
        <v>235</v>
      </c>
      <c r="G48" s="24">
        <f t="shared" si="7"/>
        <v>3200</v>
      </c>
      <c r="H48" s="24">
        <v>3200</v>
      </c>
      <c r="I48" s="19"/>
      <c r="J48" s="19"/>
      <c r="L48" s="503"/>
    </row>
    <row r="49" spans="1:12" s="244" customFormat="1" ht="72" hidden="1" customHeight="1" x14ac:dyDescent="0.3">
      <c r="A49" s="275" t="s">
        <v>353</v>
      </c>
      <c r="B49" s="275" t="s">
        <v>102</v>
      </c>
      <c r="C49" s="275" t="s">
        <v>48</v>
      </c>
      <c r="D49" s="274" t="s">
        <v>101</v>
      </c>
      <c r="E49" s="272" t="s">
        <v>248</v>
      </c>
      <c r="F49" s="52" t="s">
        <v>246</v>
      </c>
      <c r="G49" s="48">
        <f t="shared" si="7"/>
        <v>0</v>
      </c>
      <c r="H49" s="48"/>
      <c r="I49" s="38"/>
      <c r="J49" s="38"/>
      <c r="L49" s="245"/>
    </row>
    <row r="50" spans="1:12" s="244" customFormat="1" ht="72" hidden="1" customHeight="1" x14ac:dyDescent="0.3">
      <c r="A50" s="275" t="s">
        <v>357</v>
      </c>
      <c r="B50" s="275" t="s">
        <v>103</v>
      </c>
      <c r="C50" s="275" t="s">
        <v>48</v>
      </c>
      <c r="D50" s="274" t="s">
        <v>104</v>
      </c>
      <c r="E50" s="272" t="s">
        <v>248</v>
      </c>
      <c r="F50" s="52" t="s">
        <v>246</v>
      </c>
      <c r="G50" s="48">
        <f t="shared" si="7"/>
        <v>0</v>
      </c>
      <c r="H50" s="48"/>
      <c r="I50" s="38"/>
      <c r="J50" s="38"/>
      <c r="L50" s="245"/>
    </row>
    <row r="51" spans="1:12" s="244" customFormat="1" ht="5.25" hidden="1" customHeight="1" x14ac:dyDescent="0.3">
      <c r="A51" s="236" t="s">
        <v>145</v>
      </c>
      <c r="B51" s="288" t="s">
        <v>146</v>
      </c>
      <c r="C51" s="275" t="s">
        <v>19</v>
      </c>
      <c r="D51" s="273" t="s">
        <v>328</v>
      </c>
      <c r="E51" s="272" t="s">
        <v>233</v>
      </c>
      <c r="F51" s="52" t="s">
        <v>235</v>
      </c>
      <c r="G51" s="48">
        <f t="shared" si="7"/>
        <v>0</v>
      </c>
      <c r="H51" s="48"/>
      <c r="I51" s="38"/>
      <c r="J51" s="38"/>
      <c r="L51" s="245"/>
    </row>
    <row r="52" spans="1:12" ht="55.5" customHeight="1" x14ac:dyDescent="0.3">
      <c r="A52" s="12" t="s">
        <v>147</v>
      </c>
      <c r="B52" s="33" t="s">
        <v>106</v>
      </c>
      <c r="C52" s="12" t="s">
        <v>47</v>
      </c>
      <c r="D52" s="34" t="s">
        <v>107</v>
      </c>
      <c r="E52" s="86" t="s">
        <v>429</v>
      </c>
      <c r="F52" s="53" t="s">
        <v>430</v>
      </c>
      <c r="G52" s="24">
        <f>SUM(H52:I52)</f>
        <v>-106133</v>
      </c>
      <c r="H52" s="19">
        <v>-106133</v>
      </c>
      <c r="I52" s="19"/>
      <c r="J52" s="19"/>
      <c r="K52" s="11"/>
      <c r="L52" s="25"/>
    </row>
    <row r="53" spans="1:12" ht="55.5" customHeight="1" x14ac:dyDescent="0.3">
      <c r="A53" s="12" t="s">
        <v>147</v>
      </c>
      <c r="B53" s="33" t="s">
        <v>106</v>
      </c>
      <c r="C53" s="12" t="s">
        <v>47</v>
      </c>
      <c r="D53" s="505" t="s">
        <v>107</v>
      </c>
      <c r="E53" s="260" t="s">
        <v>233</v>
      </c>
      <c r="F53" s="53" t="s">
        <v>235</v>
      </c>
      <c r="G53" s="24">
        <f t="shared" si="7"/>
        <v>-156500</v>
      </c>
      <c r="H53" s="19">
        <v>-156500</v>
      </c>
      <c r="I53" s="19"/>
      <c r="J53" s="19"/>
      <c r="K53" s="11"/>
      <c r="L53" s="25"/>
    </row>
    <row r="54" spans="1:12" s="27" customFormat="1" ht="70.900000000000006" hidden="1" customHeight="1" x14ac:dyDescent="0.3">
      <c r="A54" s="96" t="s">
        <v>147</v>
      </c>
      <c r="B54" s="238" t="s">
        <v>106</v>
      </c>
      <c r="C54" s="96" t="s">
        <v>47</v>
      </c>
      <c r="D54" s="246" t="s">
        <v>107</v>
      </c>
      <c r="E54" s="36" t="s">
        <v>379</v>
      </c>
      <c r="F54" s="52" t="s">
        <v>380</v>
      </c>
      <c r="G54" s="48">
        <f t="shared" si="7"/>
        <v>0</v>
      </c>
      <c r="H54" s="38"/>
      <c r="I54" s="38"/>
      <c r="J54" s="38"/>
      <c r="L54" s="98"/>
    </row>
    <row r="55" spans="1:12" s="27" customFormat="1" ht="94.5" hidden="1" customHeight="1" x14ac:dyDescent="0.3">
      <c r="A55" s="238" t="s">
        <v>358</v>
      </c>
      <c r="B55" s="238" t="s">
        <v>220</v>
      </c>
      <c r="C55" s="96" t="s">
        <v>204</v>
      </c>
      <c r="D55" s="246" t="s">
        <v>221</v>
      </c>
      <c r="E55" s="36" t="s">
        <v>384</v>
      </c>
      <c r="F55" s="52" t="s">
        <v>385</v>
      </c>
      <c r="G55" s="48">
        <f t="shared" si="7"/>
        <v>0</v>
      </c>
      <c r="H55" s="38"/>
      <c r="I55" s="38"/>
      <c r="J55" s="38"/>
      <c r="L55" s="98"/>
    </row>
    <row r="56" spans="1:12" s="27" customFormat="1" ht="74.25" hidden="1" customHeight="1" x14ac:dyDescent="0.3">
      <c r="A56" s="247" t="s">
        <v>391</v>
      </c>
      <c r="B56" s="96" t="s">
        <v>334</v>
      </c>
      <c r="C56" s="96" t="s">
        <v>336</v>
      </c>
      <c r="D56" s="242" t="s">
        <v>338</v>
      </c>
      <c r="E56" s="36" t="s">
        <v>379</v>
      </c>
      <c r="F56" s="52" t="s">
        <v>380</v>
      </c>
      <c r="G56" s="48">
        <f t="shared" si="7"/>
        <v>0</v>
      </c>
      <c r="H56" s="48"/>
      <c r="I56" s="38"/>
      <c r="J56" s="38"/>
      <c r="L56" s="98"/>
    </row>
    <row r="57" spans="1:12" s="27" customFormat="1" ht="15.75" hidden="1" customHeight="1" x14ac:dyDescent="0.3">
      <c r="A57" s="96" t="s">
        <v>406</v>
      </c>
      <c r="B57" s="96" t="s">
        <v>396</v>
      </c>
      <c r="C57" s="96" t="s">
        <v>51</v>
      </c>
      <c r="D57" s="242" t="s">
        <v>180</v>
      </c>
      <c r="E57" s="36" t="s">
        <v>233</v>
      </c>
      <c r="F57" s="52" t="s">
        <v>235</v>
      </c>
      <c r="G57" s="48">
        <f t="shared" si="7"/>
        <v>0</v>
      </c>
      <c r="H57" s="48"/>
      <c r="I57" s="38"/>
      <c r="J57" s="38"/>
      <c r="L57" s="98"/>
    </row>
    <row r="58" spans="1:12" s="26" customFormat="1" ht="54" hidden="1" customHeight="1" x14ac:dyDescent="0.3">
      <c r="A58" s="234" t="s">
        <v>21</v>
      </c>
      <c r="B58" s="289"/>
      <c r="C58" s="289"/>
      <c r="D58" s="283" t="s">
        <v>318</v>
      </c>
      <c r="E58" s="284"/>
      <c r="F58" s="285"/>
      <c r="G58" s="286">
        <f t="shared" si="7"/>
        <v>0</v>
      </c>
      <c r="H58" s="239">
        <f>SUM(H59)</f>
        <v>0</v>
      </c>
      <c r="I58" s="239">
        <f t="shared" ref="I58:J58" si="8">SUM(I59)</f>
        <v>0</v>
      </c>
      <c r="J58" s="239">
        <f t="shared" si="8"/>
        <v>0</v>
      </c>
    </row>
    <row r="59" spans="1:12" s="26" customFormat="1" ht="57" hidden="1" customHeight="1" x14ac:dyDescent="0.3">
      <c r="A59" s="234" t="s">
        <v>22</v>
      </c>
      <c r="B59" s="289"/>
      <c r="C59" s="289"/>
      <c r="D59" s="283" t="s">
        <v>318</v>
      </c>
      <c r="E59" s="284"/>
      <c r="F59" s="285"/>
      <c r="G59" s="239">
        <f>SUM(G61:G72)</f>
        <v>0</v>
      </c>
      <c r="H59" s="239">
        <f t="shared" ref="H59:J59" si="9">SUM(H61:H72)</f>
        <v>0</v>
      </c>
      <c r="I59" s="239">
        <f t="shared" si="9"/>
        <v>0</v>
      </c>
      <c r="J59" s="239">
        <f t="shared" si="9"/>
        <v>0</v>
      </c>
      <c r="L59" s="99">
        <f>SUM(H59:I59)</f>
        <v>0</v>
      </c>
    </row>
    <row r="60" spans="1:12" s="26" customFormat="1" ht="64.5" hidden="1" customHeight="1" x14ac:dyDescent="0.3">
      <c r="A60" s="96" t="s">
        <v>268</v>
      </c>
      <c r="B60" s="96" t="s">
        <v>269</v>
      </c>
      <c r="C60" s="96" t="s">
        <v>44</v>
      </c>
      <c r="D60" s="100" t="s">
        <v>359</v>
      </c>
      <c r="E60" s="36" t="s">
        <v>374</v>
      </c>
      <c r="F60" s="52" t="s">
        <v>373</v>
      </c>
      <c r="G60" s="48">
        <f>SUM(H60:I60)</f>
        <v>0</v>
      </c>
      <c r="H60" s="38"/>
      <c r="I60" s="38"/>
      <c r="J60" s="38"/>
      <c r="L60" s="99"/>
    </row>
    <row r="61" spans="1:12" s="26" customFormat="1" ht="72.75" hidden="1" customHeight="1" x14ac:dyDescent="0.3">
      <c r="A61" s="96" t="s">
        <v>360</v>
      </c>
      <c r="B61" s="96" t="s">
        <v>103</v>
      </c>
      <c r="C61" s="96" t="s">
        <v>48</v>
      </c>
      <c r="D61" s="100" t="s">
        <v>104</v>
      </c>
      <c r="E61" s="36" t="s">
        <v>319</v>
      </c>
      <c r="F61" s="52" t="s">
        <v>246</v>
      </c>
      <c r="G61" s="48">
        <f t="shared" ref="G61:G62" si="10">SUM(H61:I61)</f>
        <v>0</v>
      </c>
      <c r="H61" s="38"/>
      <c r="I61" s="107"/>
      <c r="J61" s="107"/>
      <c r="L61" s="216"/>
    </row>
    <row r="62" spans="1:12" s="26" customFormat="1" ht="72.599999999999994" hidden="1" customHeight="1" x14ac:dyDescent="0.3">
      <c r="A62" s="96" t="s">
        <v>377</v>
      </c>
      <c r="B62" s="96" t="s">
        <v>106</v>
      </c>
      <c r="C62" s="96" t="s">
        <v>47</v>
      </c>
      <c r="D62" s="100" t="s">
        <v>107</v>
      </c>
      <c r="E62" s="36" t="s">
        <v>319</v>
      </c>
      <c r="F62" s="52" t="s">
        <v>246</v>
      </c>
      <c r="G62" s="48">
        <f t="shared" si="10"/>
        <v>0</v>
      </c>
      <c r="H62" s="38"/>
      <c r="I62" s="107"/>
      <c r="J62" s="107"/>
    </row>
    <row r="63" spans="1:12" s="27" customFormat="1" ht="117.75" hidden="1" customHeight="1" x14ac:dyDescent="0.3">
      <c r="A63" s="39" t="s">
        <v>361</v>
      </c>
      <c r="B63" s="39" t="s">
        <v>75</v>
      </c>
      <c r="C63" s="39" t="s">
        <v>48</v>
      </c>
      <c r="D63" s="248" t="s">
        <v>14</v>
      </c>
      <c r="E63" s="36" t="s">
        <v>249</v>
      </c>
      <c r="F63" s="52" t="s">
        <v>247</v>
      </c>
      <c r="G63" s="48">
        <f>SUM(H63:I63)</f>
        <v>0</v>
      </c>
      <c r="H63" s="48"/>
      <c r="I63" s="38"/>
      <c r="J63" s="240"/>
    </row>
    <row r="64" spans="1:12" s="27" customFormat="1" ht="59.25" hidden="1" customHeight="1" x14ac:dyDescent="0.3">
      <c r="A64" s="96" t="s">
        <v>150</v>
      </c>
      <c r="B64" s="96" t="s">
        <v>152</v>
      </c>
      <c r="C64" s="96" t="s">
        <v>57</v>
      </c>
      <c r="D64" s="100" t="s">
        <v>149</v>
      </c>
      <c r="E64" s="36" t="s">
        <v>374</v>
      </c>
      <c r="F64" s="52" t="s">
        <v>373</v>
      </c>
      <c r="G64" s="48">
        <f>SUM(H64:I64)</f>
        <v>0</v>
      </c>
      <c r="H64" s="48"/>
      <c r="I64" s="38"/>
      <c r="J64" s="38"/>
    </row>
    <row r="65" spans="1:12" s="26" customFormat="1" ht="57.75" hidden="1" customHeight="1" x14ac:dyDescent="0.3">
      <c r="A65" s="241" t="s">
        <v>155</v>
      </c>
      <c r="B65" s="241" t="s">
        <v>156</v>
      </c>
      <c r="C65" s="241" t="s">
        <v>59</v>
      </c>
      <c r="D65" s="249" t="s">
        <v>157</v>
      </c>
      <c r="E65" s="36" t="s">
        <v>234</v>
      </c>
      <c r="F65" s="52" t="s">
        <v>261</v>
      </c>
      <c r="G65" s="48">
        <f>SUM(H65:I65)</f>
        <v>0</v>
      </c>
      <c r="H65" s="38"/>
      <c r="I65" s="38"/>
      <c r="J65" s="38"/>
    </row>
    <row r="66" spans="1:12" s="26" customFormat="1" ht="36.75" hidden="1" customHeight="1" x14ac:dyDescent="0.3">
      <c r="A66" s="241" t="s">
        <v>159</v>
      </c>
      <c r="B66" s="241" t="s">
        <v>160</v>
      </c>
      <c r="C66" s="241" t="s">
        <v>59</v>
      </c>
      <c r="D66" s="249" t="s">
        <v>158</v>
      </c>
      <c r="E66" s="36" t="s">
        <v>234</v>
      </c>
      <c r="F66" s="52" t="s">
        <v>261</v>
      </c>
      <c r="G66" s="48">
        <f>SUM(H66:I66)</f>
        <v>0</v>
      </c>
      <c r="H66" s="38"/>
      <c r="I66" s="38"/>
      <c r="J66" s="38"/>
    </row>
    <row r="67" spans="1:12" s="26" customFormat="1" ht="29.25" hidden="1" customHeight="1" x14ac:dyDescent="0.3">
      <c r="A67" s="241" t="s">
        <v>362</v>
      </c>
      <c r="B67" s="96" t="s">
        <v>77</v>
      </c>
      <c r="C67" s="241" t="s">
        <v>46</v>
      </c>
      <c r="D67" s="218" t="s">
        <v>16</v>
      </c>
      <c r="E67" s="36" t="s">
        <v>374</v>
      </c>
      <c r="F67" s="52" t="s">
        <v>373</v>
      </c>
      <c r="G67" s="48">
        <f>SUM(H67:I67)</f>
        <v>0</v>
      </c>
      <c r="H67" s="38"/>
      <c r="I67" s="38"/>
      <c r="J67" s="38"/>
    </row>
    <row r="68" spans="1:12" s="26" customFormat="1" ht="54" hidden="1" customHeight="1" x14ac:dyDescent="0.3">
      <c r="A68" s="241" t="s">
        <v>362</v>
      </c>
      <c r="B68" s="96" t="s">
        <v>77</v>
      </c>
      <c r="C68" s="241" t="s">
        <v>46</v>
      </c>
      <c r="D68" s="218" t="s">
        <v>16</v>
      </c>
      <c r="E68" s="36" t="s">
        <v>250</v>
      </c>
      <c r="F68" s="52" t="s">
        <v>378</v>
      </c>
      <c r="G68" s="48">
        <f t="shared" ref="G68:G71" si="11">SUM(H68:I68)</f>
        <v>0</v>
      </c>
      <c r="H68" s="38"/>
      <c r="I68" s="38"/>
      <c r="J68" s="38"/>
    </row>
    <row r="69" spans="1:12" s="26" customFormat="1" ht="55.5" hidden="1" customHeight="1" x14ac:dyDescent="0.3">
      <c r="A69" s="96" t="s">
        <v>363</v>
      </c>
      <c r="B69" s="96" t="s">
        <v>78</v>
      </c>
      <c r="C69" s="217" t="s">
        <v>46</v>
      </c>
      <c r="D69" s="218" t="s">
        <v>15</v>
      </c>
      <c r="E69" s="36" t="s">
        <v>250</v>
      </c>
      <c r="F69" s="52" t="s">
        <v>378</v>
      </c>
      <c r="G69" s="48">
        <f t="shared" si="11"/>
        <v>0</v>
      </c>
      <c r="H69" s="38"/>
      <c r="I69" s="38"/>
      <c r="J69" s="38"/>
    </row>
    <row r="70" spans="1:12" s="27" customFormat="1" ht="75" hidden="1" customHeight="1" x14ac:dyDescent="0.3">
      <c r="A70" s="275" t="s">
        <v>364</v>
      </c>
      <c r="B70" s="275" t="s">
        <v>218</v>
      </c>
      <c r="C70" s="237" t="s">
        <v>46</v>
      </c>
      <c r="D70" s="272" t="s">
        <v>219</v>
      </c>
      <c r="E70" s="272" t="s">
        <v>250</v>
      </c>
      <c r="F70" s="276" t="s">
        <v>378</v>
      </c>
      <c r="G70" s="48">
        <f t="shared" si="11"/>
        <v>0</v>
      </c>
      <c r="H70" s="48"/>
      <c r="I70" s="38"/>
      <c r="J70" s="240"/>
    </row>
    <row r="71" spans="1:12" s="26" customFormat="1" ht="53.25" hidden="1" customHeight="1" x14ac:dyDescent="0.3">
      <c r="A71" s="275" t="s">
        <v>407</v>
      </c>
      <c r="B71" s="275" t="s">
        <v>408</v>
      </c>
      <c r="C71" s="237" t="s">
        <v>409</v>
      </c>
      <c r="D71" s="272" t="s">
        <v>410</v>
      </c>
      <c r="E71" s="272" t="s">
        <v>414</v>
      </c>
      <c r="F71" s="276" t="s">
        <v>415</v>
      </c>
      <c r="G71" s="48">
        <f t="shared" si="11"/>
        <v>0</v>
      </c>
      <c r="H71" s="38"/>
      <c r="I71" s="38"/>
      <c r="J71" s="38"/>
    </row>
    <row r="72" spans="1:12" s="26" customFormat="1" ht="57.75" hidden="1" customHeight="1" x14ac:dyDescent="0.3">
      <c r="A72" s="96" t="s">
        <v>428</v>
      </c>
      <c r="B72" s="96" t="s">
        <v>209</v>
      </c>
      <c r="C72" s="217" t="s">
        <v>60</v>
      </c>
      <c r="D72" s="218" t="s">
        <v>210</v>
      </c>
      <c r="E72" s="36" t="s">
        <v>257</v>
      </c>
      <c r="F72" s="52" t="s">
        <v>258</v>
      </c>
      <c r="G72" s="48">
        <f t="shared" si="7"/>
        <v>0</v>
      </c>
      <c r="H72" s="38"/>
      <c r="I72" s="38"/>
      <c r="J72" s="38"/>
    </row>
    <row r="73" spans="1:12" s="26" customFormat="1" ht="72.75" hidden="1" customHeight="1" x14ac:dyDescent="0.3">
      <c r="A73" s="234" t="s">
        <v>289</v>
      </c>
      <c r="B73" s="289"/>
      <c r="C73" s="289"/>
      <c r="D73" s="283" t="s">
        <v>290</v>
      </c>
      <c r="E73" s="284"/>
      <c r="F73" s="285"/>
      <c r="G73" s="286">
        <f t="shared" si="7"/>
        <v>0</v>
      </c>
      <c r="H73" s="239">
        <f>SUM(H74)</f>
        <v>0</v>
      </c>
      <c r="I73" s="239">
        <f t="shared" ref="I73:J73" si="12">SUM(I74)</f>
        <v>0</v>
      </c>
      <c r="J73" s="239">
        <f t="shared" si="12"/>
        <v>0</v>
      </c>
    </row>
    <row r="74" spans="1:12" s="26" customFormat="1" ht="71.25" hidden="1" customHeight="1" x14ac:dyDescent="0.3">
      <c r="A74" s="234" t="s">
        <v>291</v>
      </c>
      <c r="B74" s="289"/>
      <c r="C74" s="289"/>
      <c r="D74" s="283" t="s">
        <v>290</v>
      </c>
      <c r="E74" s="284"/>
      <c r="F74" s="285"/>
      <c r="G74" s="286">
        <f>SUM(G75:G101)</f>
        <v>0</v>
      </c>
      <c r="H74" s="286">
        <f t="shared" ref="H74:J74" si="13">SUM(H75:H101)</f>
        <v>0</v>
      </c>
      <c r="I74" s="286">
        <f t="shared" si="13"/>
        <v>0</v>
      </c>
      <c r="J74" s="286">
        <f t="shared" si="13"/>
        <v>0</v>
      </c>
      <c r="L74" s="216">
        <f>SUM(H74:I74)</f>
        <v>0</v>
      </c>
    </row>
    <row r="75" spans="1:12" s="26" customFormat="1" ht="116.25" hidden="1" customHeight="1" x14ac:dyDescent="0.3">
      <c r="A75" s="96" t="s">
        <v>292</v>
      </c>
      <c r="B75" s="96" t="s">
        <v>87</v>
      </c>
      <c r="C75" s="96" t="s">
        <v>41</v>
      </c>
      <c r="D75" s="36" t="s">
        <v>274</v>
      </c>
      <c r="E75" s="36" t="s">
        <v>416</v>
      </c>
      <c r="F75" s="52" t="s">
        <v>417</v>
      </c>
      <c r="G75" s="48">
        <f t="shared" ref="G75:G80" si="14">SUM(H75:I75)</f>
        <v>0</v>
      </c>
      <c r="H75" s="48"/>
      <c r="I75" s="110"/>
      <c r="J75" s="110"/>
      <c r="L75" s="216"/>
    </row>
    <row r="76" spans="1:12" s="219" customFormat="1" ht="93.75" hidden="1" customHeight="1" x14ac:dyDescent="0.3">
      <c r="A76" s="275" t="s">
        <v>365</v>
      </c>
      <c r="B76" s="275" t="s">
        <v>273</v>
      </c>
      <c r="C76" s="237" t="s">
        <v>43</v>
      </c>
      <c r="D76" s="272" t="s">
        <v>389</v>
      </c>
      <c r="E76" s="272" t="s">
        <v>416</v>
      </c>
      <c r="F76" s="276" t="s">
        <v>417</v>
      </c>
      <c r="G76" s="48">
        <f t="shared" si="14"/>
        <v>0</v>
      </c>
      <c r="H76" s="48"/>
      <c r="I76" s="48"/>
      <c r="J76" s="48"/>
      <c r="L76" s="216"/>
    </row>
    <row r="77" spans="1:12" s="219" customFormat="1" ht="113.25" hidden="1" customHeight="1" x14ac:dyDescent="0.3">
      <c r="A77" s="275" t="s">
        <v>431</v>
      </c>
      <c r="B77" s="275" t="s">
        <v>239</v>
      </c>
      <c r="C77" s="275" t="s">
        <v>238</v>
      </c>
      <c r="D77" s="273" t="s">
        <v>237</v>
      </c>
      <c r="E77" s="272" t="s">
        <v>416</v>
      </c>
      <c r="F77" s="276" t="s">
        <v>417</v>
      </c>
      <c r="G77" s="48">
        <f t="shared" si="14"/>
        <v>0</v>
      </c>
      <c r="H77" s="48"/>
      <c r="I77" s="48"/>
      <c r="J77" s="48"/>
      <c r="L77" s="216"/>
    </row>
    <row r="78" spans="1:12" s="26" customFormat="1" ht="118.5" hidden="1" customHeight="1" x14ac:dyDescent="0.3">
      <c r="A78" s="275" t="s">
        <v>330</v>
      </c>
      <c r="B78" s="275" t="s">
        <v>162</v>
      </c>
      <c r="C78" s="275" t="s">
        <v>204</v>
      </c>
      <c r="D78" s="272" t="s">
        <v>163</v>
      </c>
      <c r="E78" s="272" t="s">
        <v>416</v>
      </c>
      <c r="F78" s="276" t="s">
        <v>417</v>
      </c>
      <c r="G78" s="48">
        <f t="shared" si="14"/>
        <v>0</v>
      </c>
      <c r="H78" s="38"/>
      <c r="I78" s="38"/>
      <c r="J78" s="38"/>
    </row>
    <row r="79" spans="1:12" s="26" customFormat="1" ht="76.5" hidden="1" customHeight="1" x14ac:dyDescent="0.3">
      <c r="A79" s="275" t="s">
        <v>330</v>
      </c>
      <c r="B79" s="275" t="s">
        <v>162</v>
      </c>
      <c r="C79" s="275" t="s">
        <v>204</v>
      </c>
      <c r="D79" s="272" t="s">
        <v>163</v>
      </c>
      <c r="E79" s="272" t="s">
        <v>255</v>
      </c>
      <c r="F79" s="276" t="s">
        <v>256</v>
      </c>
      <c r="G79" s="48">
        <f t="shared" si="14"/>
        <v>0</v>
      </c>
      <c r="H79" s="38"/>
      <c r="I79" s="38"/>
      <c r="J79" s="38"/>
    </row>
    <row r="80" spans="1:12" s="26" customFormat="1" ht="75" hidden="1" customHeight="1" x14ac:dyDescent="0.3">
      <c r="A80" s="275" t="s">
        <v>423</v>
      </c>
      <c r="B80" s="275" t="s">
        <v>424</v>
      </c>
      <c r="C80" s="275" t="s">
        <v>49</v>
      </c>
      <c r="D80" s="281" t="s">
        <v>426</v>
      </c>
      <c r="E80" s="272" t="s">
        <v>425</v>
      </c>
      <c r="F80" s="276" t="s">
        <v>320</v>
      </c>
      <c r="G80" s="48">
        <f t="shared" si="14"/>
        <v>0</v>
      </c>
      <c r="H80" s="38"/>
      <c r="I80" s="38"/>
      <c r="J80" s="38"/>
    </row>
    <row r="81" spans="1:10" s="26" customFormat="1" ht="78.75" hidden="1" customHeight="1" x14ac:dyDescent="0.3">
      <c r="A81" s="275" t="s">
        <v>311</v>
      </c>
      <c r="B81" s="275" t="s">
        <v>207</v>
      </c>
      <c r="C81" s="275" t="s">
        <v>49</v>
      </c>
      <c r="D81" s="272" t="s">
        <v>208</v>
      </c>
      <c r="E81" s="272" t="s">
        <v>425</v>
      </c>
      <c r="F81" s="276" t="s">
        <v>252</v>
      </c>
      <c r="G81" s="48">
        <f>SUM(H81:I81)</f>
        <v>0</v>
      </c>
      <c r="H81" s="38"/>
      <c r="I81" s="38"/>
      <c r="J81" s="38"/>
    </row>
    <row r="82" spans="1:10" s="26" customFormat="1" ht="131.25" hidden="1" customHeight="1" x14ac:dyDescent="0.3">
      <c r="A82" s="275" t="s">
        <v>366</v>
      </c>
      <c r="B82" s="275" t="s">
        <v>191</v>
      </c>
      <c r="C82" s="275" t="s">
        <v>49</v>
      </c>
      <c r="D82" s="272" t="s">
        <v>368</v>
      </c>
      <c r="E82" s="272"/>
      <c r="F82" s="276"/>
      <c r="G82" s="48">
        <f t="shared" ref="G82:G83" si="15">SUM(H82:I82)</f>
        <v>0</v>
      </c>
      <c r="H82" s="38"/>
      <c r="I82" s="38"/>
      <c r="J82" s="38"/>
    </row>
    <row r="83" spans="1:10" s="26" customFormat="1" ht="70.5" hidden="1" customHeight="1" x14ac:dyDescent="0.3">
      <c r="A83" s="275" t="s">
        <v>367</v>
      </c>
      <c r="B83" s="275" t="s">
        <v>225</v>
      </c>
      <c r="C83" s="275" t="s">
        <v>49</v>
      </c>
      <c r="D83" s="272" t="s">
        <v>226</v>
      </c>
      <c r="E83" s="272" t="s">
        <v>425</v>
      </c>
      <c r="F83" s="276" t="s">
        <v>320</v>
      </c>
      <c r="G83" s="48">
        <f t="shared" si="15"/>
        <v>0</v>
      </c>
      <c r="H83" s="38"/>
      <c r="I83" s="38"/>
      <c r="J83" s="38"/>
    </row>
    <row r="84" spans="1:10" s="26" customFormat="1" ht="96.75" hidden="1" customHeight="1" x14ac:dyDescent="0.3">
      <c r="A84" s="275" t="s">
        <v>293</v>
      </c>
      <c r="B84" s="275" t="s">
        <v>206</v>
      </c>
      <c r="C84" s="275" t="s">
        <v>49</v>
      </c>
      <c r="D84" s="280" t="s">
        <v>205</v>
      </c>
      <c r="E84" s="272"/>
      <c r="F84" s="276"/>
      <c r="G84" s="48">
        <f t="shared" si="7"/>
        <v>0</v>
      </c>
      <c r="H84" s="38"/>
      <c r="I84" s="107"/>
      <c r="J84" s="107"/>
    </row>
    <row r="85" spans="1:10" s="207" customFormat="1" ht="0.75" hidden="1" customHeight="1" x14ac:dyDescent="0.3">
      <c r="A85" s="275" t="s">
        <v>293</v>
      </c>
      <c r="B85" s="275" t="s">
        <v>206</v>
      </c>
      <c r="C85" s="237" t="s">
        <v>49</v>
      </c>
      <c r="D85" s="282" t="s">
        <v>205</v>
      </c>
      <c r="E85" s="272" t="s">
        <v>215</v>
      </c>
      <c r="F85" s="276" t="s">
        <v>211</v>
      </c>
      <c r="G85" s="48">
        <f>SUM(H85:I85)</f>
        <v>0</v>
      </c>
      <c r="H85" s="48"/>
      <c r="I85" s="48"/>
      <c r="J85" s="48"/>
    </row>
    <row r="86" spans="1:10" s="207" customFormat="1" ht="72.75" hidden="1" customHeight="1" x14ac:dyDescent="0.3">
      <c r="A86" s="279" t="s">
        <v>369</v>
      </c>
      <c r="B86" s="279" t="s">
        <v>108</v>
      </c>
      <c r="C86" s="279" t="s">
        <v>49</v>
      </c>
      <c r="D86" s="281" t="s">
        <v>109</v>
      </c>
      <c r="E86" s="272" t="s">
        <v>425</v>
      </c>
      <c r="F86" s="276" t="s">
        <v>252</v>
      </c>
      <c r="G86" s="48">
        <f>SUM(H86:I86)</f>
        <v>0</v>
      </c>
      <c r="H86" s="48"/>
      <c r="I86" s="38"/>
      <c r="J86" s="38"/>
    </row>
    <row r="87" spans="1:10" s="207" customFormat="1" ht="94.9" hidden="1" customHeight="1" x14ac:dyDescent="0.3">
      <c r="A87" s="279" t="s">
        <v>369</v>
      </c>
      <c r="B87" s="279" t="s">
        <v>108</v>
      </c>
      <c r="C87" s="279" t="s">
        <v>49</v>
      </c>
      <c r="D87" s="281" t="s">
        <v>109</v>
      </c>
      <c r="E87" s="272" t="s">
        <v>253</v>
      </c>
      <c r="F87" s="276" t="s">
        <v>254</v>
      </c>
      <c r="G87" s="223">
        <f>SUM(H87:I87)</f>
        <v>0</v>
      </c>
      <c r="H87" s="223"/>
      <c r="I87" s="38"/>
      <c r="J87" s="38"/>
    </row>
    <row r="88" spans="1:10" s="207" customFormat="1" ht="58.5" hidden="1" customHeight="1" x14ac:dyDescent="0.3">
      <c r="A88" s="279" t="s">
        <v>369</v>
      </c>
      <c r="B88" s="279" t="s">
        <v>108</v>
      </c>
      <c r="C88" s="279" t="s">
        <v>49</v>
      </c>
      <c r="D88" s="281" t="s">
        <v>109</v>
      </c>
      <c r="E88" s="272" t="s">
        <v>374</v>
      </c>
      <c r="F88" s="276" t="s">
        <v>373</v>
      </c>
      <c r="G88" s="223">
        <f>SUM(H88:I88)</f>
        <v>0</v>
      </c>
      <c r="H88" s="223"/>
      <c r="I88" s="38"/>
      <c r="J88" s="38"/>
    </row>
    <row r="89" spans="1:10" s="26" customFormat="1" ht="81" hidden="1" customHeight="1" x14ac:dyDescent="0.3">
      <c r="A89" s="275" t="s">
        <v>294</v>
      </c>
      <c r="B89" s="275" t="s">
        <v>295</v>
      </c>
      <c r="C89" s="275" t="s">
        <v>296</v>
      </c>
      <c r="D89" s="272" t="s">
        <v>297</v>
      </c>
      <c r="E89" s="272" t="s">
        <v>425</v>
      </c>
      <c r="F89" s="276" t="s">
        <v>252</v>
      </c>
      <c r="G89" s="223">
        <f t="shared" si="7"/>
        <v>0</v>
      </c>
      <c r="H89" s="97"/>
      <c r="I89" s="107"/>
      <c r="J89" s="107"/>
    </row>
    <row r="90" spans="1:10" s="26" customFormat="1" ht="117.75" hidden="1" customHeight="1" x14ac:dyDescent="0.3">
      <c r="A90" s="275" t="s">
        <v>411</v>
      </c>
      <c r="B90" s="275" t="s">
        <v>412</v>
      </c>
      <c r="C90" s="275" t="s">
        <v>53</v>
      </c>
      <c r="D90" s="272" t="s">
        <v>413</v>
      </c>
      <c r="E90" s="272" t="s">
        <v>416</v>
      </c>
      <c r="F90" s="276" t="s">
        <v>417</v>
      </c>
      <c r="G90" s="223">
        <f t="shared" si="7"/>
        <v>0</v>
      </c>
      <c r="H90" s="97"/>
      <c r="I90" s="38"/>
      <c r="J90" s="38"/>
    </row>
    <row r="91" spans="1:10" s="26" customFormat="1" ht="130.5" hidden="1" customHeight="1" x14ac:dyDescent="0.3">
      <c r="A91" s="275" t="s">
        <v>298</v>
      </c>
      <c r="B91" s="275" t="s">
        <v>79</v>
      </c>
      <c r="C91" s="275" t="s">
        <v>165</v>
      </c>
      <c r="D91" s="272" t="s">
        <v>164</v>
      </c>
      <c r="E91" s="272"/>
      <c r="F91" s="276"/>
      <c r="G91" s="223">
        <f t="shared" si="7"/>
        <v>0</v>
      </c>
      <c r="H91" s="97"/>
      <c r="I91" s="38"/>
      <c r="J91" s="38"/>
    </row>
    <row r="92" spans="1:10" s="26" customFormat="1" ht="81" hidden="1" customHeight="1" x14ac:dyDescent="0.3">
      <c r="A92" s="275" t="s">
        <v>298</v>
      </c>
      <c r="B92" s="275" t="s">
        <v>79</v>
      </c>
      <c r="C92" s="275" t="s">
        <v>165</v>
      </c>
      <c r="D92" s="272" t="s">
        <v>164</v>
      </c>
      <c r="E92" s="272" t="s">
        <v>255</v>
      </c>
      <c r="F92" s="276" t="s">
        <v>256</v>
      </c>
      <c r="G92" s="223">
        <f t="shared" si="7"/>
        <v>0</v>
      </c>
      <c r="H92" s="97"/>
      <c r="I92" s="38"/>
      <c r="J92" s="38"/>
    </row>
    <row r="93" spans="1:10" s="26" customFormat="1" ht="132.75" hidden="1" customHeight="1" x14ac:dyDescent="0.3">
      <c r="A93" s="275" t="s">
        <v>299</v>
      </c>
      <c r="B93" s="275" t="s">
        <v>212</v>
      </c>
      <c r="C93" s="275" t="s">
        <v>165</v>
      </c>
      <c r="D93" s="272" t="s">
        <v>300</v>
      </c>
      <c r="E93" s="272"/>
      <c r="F93" s="276"/>
      <c r="G93" s="223">
        <f t="shared" si="7"/>
        <v>0</v>
      </c>
      <c r="H93" s="97"/>
      <c r="I93" s="38"/>
      <c r="J93" s="38"/>
    </row>
    <row r="94" spans="1:10" s="26" customFormat="1" ht="93" hidden="1" customHeight="1" x14ac:dyDescent="0.3">
      <c r="A94" s="275" t="s">
        <v>439</v>
      </c>
      <c r="B94" s="275" t="s">
        <v>441</v>
      </c>
      <c r="C94" s="275" t="s">
        <v>165</v>
      </c>
      <c r="D94" s="272" t="s">
        <v>440</v>
      </c>
      <c r="E94" s="272" t="s">
        <v>416</v>
      </c>
      <c r="F94" s="276" t="s">
        <v>417</v>
      </c>
      <c r="G94" s="48">
        <f t="shared" si="7"/>
        <v>0</v>
      </c>
      <c r="H94" s="97"/>
      <c r="I94" s="38"/>
      <c r="J94" s="38"/>
    </row>
    <row r="95" spans="1:10" s="26" customFormat="1" ht="93" hidden="1" customHeight="1" x14ac:dyDescent="0.3">
      <c r="A95" s="275" t="s">
        <v>442</v>
      </c>
      <c r="B95" s="275" t="s">
        <v>443</v>
      </c>
      <c r="C95" s="275" t="s">
        <v>165</v>
      </c>
      <c r="D95" s="272" t="s">
        <v>444</v>
      </c>
      <c r="E95" s="272" t="s">
        <v>416</v>
      </c>
      <c r="F95" s="276" t="s">
        <v>417</v>
      </c>
      <c r="G95" s="48">
        <f t="shared" si="7"/>
        <v>0</v>
      </c>
      <c r="H95" s="97"/>
      <c r="I95" s="38"/>
      <c r="J95" s="38"/>
    </row>
    <row r="96" spans="1:10" s="26" customFormat="1" ht="114" hidden="1" customHeight="1" x14ac:dyDescent="0.3">
      <c r="A96" s="275" t="s">
        <v>301</v>
      </c>
      <c r="B96" s="275" t="s">
        <v>167</v>
      </c>
      <c r="C96" s="275" t="s">
        <v>50</v>
      </c>
      <c r="D96" s="272" t="s">
        <v>166</v>
      </c>
      <c r="E96" s="272" t="s">
        <v>416</v>
      </c>
      <c r="F96" s="276" t="s">
        <v>417</v>
      </c>
      <c r="G96" s="48">
        <f t="shared" si="7"/>
        <v>0</v>
      </c>
      <c r="H96" s="38"/>
      <c r="I96" s="38"/>
      <c r="J96" s="97"/>
    </row>
    <row r="97" spans="1:12" s="26" customFormat="1" ht="75" hidden="1" customHeight="1" x14ac:dyDescent="0.3">
      <c r="A97" s="275" t="s">
        <v>301</v>
      </c>
      <c r="B97" s="275" t="s">
        <v>167</v>
      </c>
      <c r="C97" s="275" t="s">
        <v>50</v>
      </c>
      <c r="D97" s="272" t="s">
        <v>166</v>
      </c>
      <c r="E97" s="272" t="s">
        <v>425</v>
      </c>
      <c r="F97" s="276" t="s">
        <v>252</v>
      </c>
      <c r="G97" s="48">
        <f>SUM(H97:I97)</f>
        <v>0</v>
      </c>
      <c r="H97" s="38"/>
      <c r="I97" s="38"/>
      <c r="J97" s="38"/>
    </row>
    <row r="98" spans="1:12" s="26" customFormat="1" ht="78" hidden="1" customHeight="1" x14ac:dyDescent="0.3">
      <c r="A98" s="275" t="s">
        <v>301</v>
      </c>
      <c r="B98" s="275" t="s">
        <v>167</v>
      </c>
      <c r="C98" s="275" t="s">
        <v>50</v>
      </c>
      <c r="D98" s="272" t="s">
        <v>166</v>
      </c>
      <c r="E98" s="272" t="s">
        <v>374</v>
      </c>
      <c r="F98" s="276" t="s">
        <v>373</v>
      </c>
      <c r="G98" s="48">
        <f t="shared" ref="G98:G99" si="16">SUM(H98:I98)</f>
        <v>0</v>
      </c>
      <c r="H98" s="38"/>
      <c r="I98" s="38"/>
      <c r="J98" s="38"/>
    </row>
    <row r="99" spans="1:12" s="26" customFormat="1" ht="58.5" hidden="1" customHeight="1" x14ac:dyDescent="0.3">
      <c r="A99" s="275" t="s">
        <v>445</v>
      </c>
      <c r="B99" s="275" t="s">
        <v>408</v>
      </c>
      <c r="C99" s="237" t="s">
        <v>409</v>
      </c>
      <c r="D99" s="272" t="s">
        <v>410</v>
      </c>
      <c r="E99" s="272" t="s">
        <v>414</v>
      </c>
      <c r="F99" s="276" t="s">
        <v>415</v>
      </c>
      <c r="G99" s="48">
        <f t="shared" si="16"/>
        <v>0</v>
      </c>
      <c r="H99" s="38"/>
      <c r="I99" s="38"/>
      <c r="J99" s="38"/>
    </row>
    <row r="100" spans="1:12" s="26" customFormat="1" ht="75.75" hidden="1" customHeight="1" x14ac:dyDescent="0.3">
      <c r="A100" s="275" t="s">
        <v>392</v>
      </c>
      <c r="B100" s="275" t="s">
        <v>334</v>
      </c>
      <c r="C100" s="275" t="s">
        <v>336</v>
      </c>
      <c r="D100" s="274" t="s">
        <v>338</v>
      </c>
      <c r="E100" s="272" t="s">
        <v>379</v>
      </c>
      <c r="F100" s="276" t="s">
        <v>380</v>
      </c>
      <c r="G100" s="48">
        <f t="shared" ref="G100" si="17">SUM(H100:I100)</f>
        <v>0</v>
      </c>
      <c r="H100" s="48"/>
      <c r="I100" s="38"/>
      <c r="J100" s="38"/>
    </row>
    <row r="101" spans="1:12" s="27" customFormat="1" ht="77.25" hidden="1" customHeight="1" x14ac:dyDescent="0.3">
      <c r="A101" s="220" t="s">
        <v>329</v>
      </c>
      <c r="B101" s="96" t="s">
        <v>209</v>
      </c>
      <c r="C101" s="220" t="s">
        <v>60</v>
      </c>
      <c r="D101" s="221" t="s">
        <v>210</v>
      </c>
      <c r="E101" s="36" t="s">
        <v>257</v>
      </c>
      <c r="F101" s="52" t="s">
        <v>258</v>
      </c>
      <c r="G101" s="48">
        <f>SUM(H101:I101)</f>
        <v>0</v>
      </c>
      <c r="H101" s="222"/>
      <c r="I101" s="38"/>
      <c r="J101" s="38"/>
    </row>
    <row r="102" spans="1:12" s="26" customFormat="1" ht="58.5" hidden="1" customHeight="1" x14ac:dyDescent="0.3">
      <c r="A102" s="234" t="s">
        <v>302</v>
      </c>
      <c r="B102" s="289"/>
      <c r="C102" s="289"/>
      <c r="D102" s="283" t="s">
        <v>303</v>
      </c>
      <c r="E102" s="284"/>
      <c r="F102" s="285"/>
      <c r="G102" s="286">
        <f>SUM(G103)</f>
        <v>0</v>
      </c>
      <c r="H102" s="286">
        <f t="shared" ref="H102:J102" si="18">SUM(H103)</f>
        <v>0</v>
      </c>
      <c r="I102" s="286">
        <f t="shared" si="18"/>
        <v>0</v>
      </c>
      <c r="J102" s="286">
        <f t="shared" si="18"/>
        <v>0</v>
      </c>
    </row>
    <row r="103" spans="1:12" s="26" customFormat="1" ht="57" hidden="1" customHeight="1" x14ac:dyDescent="0.3">
      <c r="A103" s="234" t="s">
        <v>304</v>
      </c>
      <c r="B103" s="289"/>
      <c r="C103" s="289"/>
      <c r="D103" s="283" t="s">
        <v>303</v>
      </c>
      <c r="E103" s="284"/>
      <c r="F103" s="285"/>
      <c r="G103" s="239">
        <f t="shared" ref="G103:H103" si="19">SUM(G104:G106)</f>
        <v>0</v>
      </c>
      <c r="H103" s="239">
        <f t="shared" si="19"/>
        <v>0</v>
      </c>
      <c r="I103" s="239">
        <f>SUM(I104:I106)</f>
        <v>0</v>
      </c>
      <c r="J103" s="239">
        <f>SUM(J104:J106)</f>
        <v>0</v>
      </c>
      <c r="L103" s="287">
        <f>SUM(H102:I102)</f>
        <v>0</v>
      </c>
    </row>
    <row r="104" spans="1:12" s="26" customFormat="1" ht="73.5" hidden="1" customHeight="1" x14ac:dyDescent="0.3">
      <c r="A104" s="96" t="s">
        <v>306</v>
      </c>
      <c r="B104" s="96" t="s">
        <v>179</v>
      </c>
      <c r="C104" s="96" t="s">
        <v>165</v>
      </c>
      <c r="D104" s="290" t="s">
        <v>178</v>
      </c>
      <c r="E104" s="36" t="s">
        <v>321</v>
      </c>
      <c r="F104" s="52" t="s">
        <v>236</v>
      </c>
      <c r="G104" s="48">
        <f t="shared" ref="G104:G106" si="20">SUM(H104:I104)</f>
        <v>0</v>
      </c>
      <c r="H104" s="38"/>
      <c r="I104" s="135"/>
      <c r="J104" s="135"/>
    </row>
    <row r="105" spans="1:12" s="26" customFormat="1" ht="81" hidden="1" customHeight="1" x14ac:dyDescent="0.3">
      <c r="A105" s="96" t="s">
        <v>370</v>
      </c>
      <c r="B105" s="96" t="s">
        <v>371</v>
      </c>
      <c r="C105" s="96" t="s">
        <v>165</v>
      </c>
      <c r="D105" s="36" t="s">
        <v>372</v>
      </c>
      <c r="E105" s="36" t="s">
        <v>321</v>
      </c>
      <c r="F105" s="52" t="s">
        <v>236</v>
      </c>
      <c r="G105" s="48">
        <f t="shared" si="20"/>
        <v>0</v>
      </c>
      <c r="H105" s="38"/>
      <c r="I105" s="135"/>
      <c r="J105" s="135"/>
    </row>
    <row r="106" spans="1:12" s="26" customFormat="1" ht="96" hidden="1" customHeight="1" x14ac:dyDescent="0.3">
      <c r="A106" s="52">
        <v>1618821</v>
      </c>
      <c r="B106" s="52">
        <v>8821</v>
      </c>
      <c r="C106" s="39" t="s">
        <v>322</v>
      </c>
      <c r="D106" s="36" t="s">
        <v>323</v>
      </c>
      <c r="E106" s="36" t="s">
        <v>324</v>
      </c>
      <c r="F106" s="52" t="s">
        <v>325</v>
      </c>
      <c r="G106" s="48">
        <f t="shared" si="20"/>
        <v>0</v>
      </c>
      <c r="H106" s="38"/>
      <c r="I106" s="38"/>
      <c r="J106" s="38"/>
    </row>
    <row r="107" spans="1:12" s="117" customFormat="1" ht="32.450000000000003" customHeight="1" x14ac:dyDescent="0.3">
      <c r="A107" s="115" t="s">
        <v>229</v>
      </c>
      <c r="B107" s="115" t="s">
        <v>229</v>
      </c>
      <c r="C107" s="115" t="s">
        <v>229</v>
      </c>
      <c r="D107" s="116" t="s">
        <v>194</v>
      </c>
      <c r="E107" s="116" t="s">
        <v>229</v>
      </c>
      <c r="F107" s="116" t="s">
        <v>229</v>
      </c>
      <c r="G107" s="233">
        <f>SUM(G15,G33,G38,G59,G74,G103)</f>
        <v>-262633</v>
      </c>
      <c r="H107" s="233">
        <f>SUM(H15,H33,H38,H59,H74,H103)</f>
        <v>-262633</v>
      </c>
      <c r="I107" s="233">
        <f>SUM(I15,I33,I38,I59,I74,I103)</f>
        <v>0</v>
      </c>
      <c r="J107" s="233">
        <f>SUM(J15,J33,J38,J59,J74,J103)</f>
        <v>0</v>
      </c>
      <c r="L107" s="118">
        <f>SUM(L15:L103)</f>
        <v>-262633</v>
      </c>
    </row>
    <row r="108" spans="1:12" s="27" customFormat="1" ht="27.75" customHeight="1" x14ac:dyDescent="0.3">
      <c r="A108" s="101"/>
      <c r="B108" s="101"/>
      <c r="C108" s="101"/>
      <c r="D108" s="101"/>
      <c r="E108" s="101"/>
      <c r="F108" s="89"/>
      <c r="G108" s="89"/>
      <c r="H108" s="101"/>
      <c r="I108" s="101"/>
      <c r="L108" s="119">
        <f>SUM(H107:I107)</f>
        <v>-262633</v>
      </c>
    </row>
    <row r="109" spans="1:12" ht="45.75" customHeight="1" x14ac:dyDescent="0.3">
      <c r="A109" s="16"/>
      <c r="B109" s="16"/>
      <c r="C109" s="16"/>
      <c r="D109" s="16"/>
      <c r="E109" s="16"/>
      <c r="F109" s="89"/>
      <c r="G109" s="72"/>
      <c r="H109" s="17"/>
      <c r="I109" s="17"/>
      <c r="K109" s="11"/>
    </row>
    <row r="110" spans="1:12" ht="18.75" x14ac:dyDescent="0.3">
      <c r="A110" s="16"/>
      <c r="B110" s="16"/>
      <c r="C110" s="16"/>
      <c r="D110" s="18"/>
      <c r="E110" s="18"/>
      <c r="F110" s="90"/>
      <c r="G110" s="73"/>
      <c r="I110" s="17"/>
      <c r="K110" s="11"/>
    </row>
  </sheetData>
  <mergeCells count="13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  <mergeCell ref="A8:B8"/>
    <mergeCell ref="A9:B9"/>
  </mergeCells>
  <pageMargins left="0.74803149606299213" right="0.19685039370078741" top="0.86614173228346458" bottom="0.27559055118110237" header="0" footer="0"/>
  <pageSetup paperSize="9" scale="60" fitToHeight="2" orientation="landscape" r:id="rId1"/>
  <headerFooter differentFirst="1" alignWithMargins="0">
    <oddHeader xml:space="preserve">&amp;C&amp;P&amp;RПродовження додатку 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дод1</vt:lpstr>
      <vt:lpstr>дод2 </vt:lpstr>
      <vt:lpstr>дод3 </vt:lpstr>
      <vt:lpstr>дод4 </vt:lpstr>
      <vt:lpstr>дод5</vt:lpstr>
      <vt:lpstr>дод1!Заголовки_для_печати</vt:lpstr>
      <vt:lpstr>'дод3 '!Заголовки_для_печати</vt:lpstr>
      <vt:lpstr>'дод4 '!Заголовки_для_печати</vt:lpstr>
      <vt:lpstr>дод5!Заголовки_для_печати</vt:lpstr>
      <vt:lpstr>дод1!Область_печати</vt:lpstr>
      <vt:lpstr>'дод2 '!Область_печати</vt:lpstr>
      <vt:lpstr>'дод3 '!Область_печати</vt:lpstr>
      <vt:lpstr>'дод4 '!Область_печати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Інна Новак</cp:lastModifiedBy>
  <cp:lastPrinted>2023-12-18T06:48:32Z</cp:lastPrinted>
  <dcterms:created xsi:type="dcterms:W3CDTF">2004-12-22T07:46:33Z</dcterms:created>
  <dcterms:modified xsi:type="dcterms:W3CDTF">2023-12-18T09:17:48Z</dcterms:modified>
</cp:coreProperties>
</file>