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165" windowWidth="11895" windowHeight="10110" tabRatio="555"/>
  </bookViews>
  <sheets>
    <sheet name="дод1" sheetId="23" r:id="rId1"/>
    <sheet name="дод2" sheetId="22" r:id="rId2"/>
  </sheets>
  <definedNames>
    <definedName name="_xlnm._FilterDatabase" localSheetId="1" hidden="1">дод2!$C$3:$C$2159</definedName>
    <definedName name="_xlnm.Print_Titles" localSheetId="0">дод1!$8:$10</definedName>
    <definedName name="_xlnm.Print_Titles" localSheetId="1">дод2!$4:$7</definedName>
    <definedName name="_xlnm.Print_Area" localSheetId="0">дод1!$A$1:$H$76</definedName>
    <definedName name="_xlnm.Print_Area" localSheetId="1">дод2!$A$1:$W$238</definedName>
  </definedNames>
  <calcPr calcId="145621"/>
</workbook>
</file>

<file path=xl/calcChain.xml><?xml version="1.0" encoding="utf-8"?>
<calcChain xmlns="http://schemas.openxmlformats.org/spreadsheetml/2006/main">
  <c r="E71" i="23" l="1"/>
  <c r="D71" i="23"/>
  <c r="H70" i="23"/>
  <c r="G70" i="23"/>
  <c r="G69" i="23"/>
  <c r="G67" i="23"/>
  <c r="G66" i="23"/>
  <c r="G65" i="23"/>
  <c r="F65" i="23"/>
  <c r="F71" i="23" s="1"/>
  <c r="H71" i="23" s="1"/>
  <c r="E65" i="23"/>
  <c r="D65" i="23"/>
  <c r="C65" i="23"/>
  <c r="C71" i="23" s="1"/>
  <c r="G64" i="23"/>
  <c r="H63" i="23"/>
  <c r="G63" i="23"/>
  <c r="G62" i="23"/>
  <c r="G61" i="23"/>
  <c r="H60" i="23"/>
  <c r="G60" i="23"/>
  <c r="G71" i="23" s="1"/>
  <c r="G58" i="23"/>
  <c r="H56" i="23"/>
  <c r="G56" i="23"/>
  <c r="H55" i="23"/>
  <c r="G55" i="23"/>
  <c r="G54" i="23"/>
  <c r="H53" i="23"/>
  <c r="G53" i="23"/>
  <c r="G52" i="23"/>
  <c r="H51" i="23"/>
  <c r="G51" i="23"/>
  <c r="G50" i="23"/>
  <c r="G43" i="23" s="1"/>
  <c r="H49" i="23"/>
  <c r="G49" i="23"/>
  <c r="G48" i="23"/>
  <c r="H47" i="23"/>
  <c r="G47" i="23"/>
  <c r="H46" i="23"/>
  <c r="G46" i="23"/>
  <c r="H44" i="23"/>
  <c r="G44" i="23"/>
  <c r="F43" i="23"/>
  <c r="H43" i="23" s="1"/>
  <c r="E43" i="23"/>
  <c r="D43" i="23"/>
  <c r="C43" i="23"/>
  <c r="G42" i="23"/>
  <c r="G41" i="23"/>
  <c r="H40" i="23"/>
  <c r="G40" i="23"/>
  <c r="H39" i="23"/>
  <c r="G39" i="23"/>
  <c r="F38" i="23"/>
  <c r="F37" i="23" s="1"/>
  <c r="E38" i="23"/>
  <c r="D38" i="23"/>
  <c r="C38" i="23"/>
  <c r="C37" i="23" s="1"/>
  <c r="E37" i="23"/>
  <c r="D37" i="23"/>
  <c r="H34" i="23"/>
  <c r="G34" i="23"/>
  <c r="D34" i="23"/>
  <c r="G33" i="23"/>
  <c r="H32" i="23"/>
  <c r="G32" i="23"/>
  <c r="H31" i="23"/>
  <c r="G31" i="23"/>
  <c r="H30" i="23"/>
  <c r="G30" i="23"/>
  <c r="H29" i="23"/>
  <c r="G29" i="23"/>
  <c r="H28" i="23"/>
  <c r="G28" i="23"/>
  <c r="H27" i="23"/>
  <c r="G27" i="23"/>
  <c r="H25" i="23"/>
  <c r="G25" i="23"/>
  <c r="H24" i="23"/>
  <c r="G24" i="23"/>
  <c r="H23" i="23"/>
  <c r="G23" i="23"/>
  <c r="G22" i="23"/>
  <c r="F22" i="23"/>
  <c r="H22" i="23" s="1"/>
  <c r="E22" i="23"/>
  <c r="D22" i="23"/>
  <c r="C22" i="23"/>
  <c r="H21" i="23"/>
  <c r="G21" i="23"/>
  <c r="H20" i="23"/>
  <c r="G20" i="23"/>
  <c r="G19" i="23"/>
  <c r="H18" i="23"/>
  <c r="G18" i="23"/>
  <c r="H17" i="23"/>
  <c r="G17" i="23"/>
  <c r="G16" i="23" s="1"/>
  <c r="G15" i="23" s="1"/>
  <c r="G11" i="23" s="1"/>
  <c r="F16" i="23"/>
  <c r="H16" i="23" s="1"/>
  <c r="E16" i="23"/>
  <c r="E15" i="23" s="1"/>
  <c r="E11" i="23" s="1"/>
  <c r="E36" i="23" s="1"/>
  <c r="E59" i="23" s="1"/>
  <c r="E72" i="23" s="1"/>
  <c r="D16" i="23"/>
  <c r="C16" i="23"/>
  <c r="D15" i="23"/>
  <c r="C15" i="23"/>
  <c r="H14" i="23"/>
  <c r="G14" i="23"/>
  <c r="H13" i="23"/>
  <c r="G13" i="23"/>
  <c r="H12" i="23"/>
  <c r="G12" i="23"/>
  <c r="D11" i="23"/>
  <c r="D36" i="23" s="1"/>
  <c r="D59" i="23" s="1"/>
  <c r="D72" i="23" s="1"/>
  <c r="C11" i="23"/>
  <c r="C36" i="23" s="1"/>
  <c r="C59" i="23" s="1"/>
  <c r="C72" i="23" s="1"/>
  <c r="H37" i="23" l="1"/>
  <c r="G37" i="23"/>
  <c r="G38" i="23"/>
  <c r="H38" i="23"/>
  <c r="F15" i="23"/>
  <c r="Q168" i="22"/>
  <c r="Q167" i="22"/>
  <c r="Q122" i="22"/>
  <c r="Q121" i="22"/>
  <c r="Q114" i="22"/>
  <c r="Q9" i="22"/>
  <c r="Q79" i="22"/>
  <c r="U230" i="22"/>
  <c r="T230" i="22"/>
  <c r="R230" i="22"/>
  <c r="P230" i="22"/>
  <c r="U229" i="22"/>
  <c r="T229" i="22"/>
  <c r="W229" i="22" s="1"/>
  <c r="S229" i="22"/>
  <c r="R229" i="22"/>
  <c r="Q229" i="22"/>
  <c r="P229" i="22"/>
  <c r="V227" i="22"/>
  <c r="U227" i="22"/>
  <c r="T227" i="22"/>
  <c r="W227" i="22" s="1"/>
  <c r="S227" i="22"/>
  <c r="R227" i="22"/>
  <c r="K227" i="22"/>
  <c r="J227" i="22"/>
  <c r="U226" i="22"/>
  <c r="W226" i="22" s="1"/>
  <c r="T226" i="22"/>
  <c r="S226" i="22"/>
  <c r="R226" i="22"/>
  <c r="Q226" i="22"/>
  <c r="P226" i="22"/>
  <c r="K226" i="22"/>
  <c r="J226" i="22"/>
  <c r="U225" i="22"/>
  <c r="T225" i="22"/>
  <c r="S225" i="22"/>
  <c r="R225" i="22"/>
  <c r="J225" i="22"/>
  <c r="U224" i="22"/>
  <c r="W224" i="22" s="1"/>
  <c r="T224" i="22"/>
  <c r="S224" i="22"/>
  <c r="R224" i="22"/>
  <c r="K224" i="22"/>
  <c r="J224" i="22"/>
  <c r="U223" i="22"/>
  <c r="V223" i="22" s="1"/>
  <c r="T223" i="22"/>
  <c r="S223" i="22"/>
  <c r="R223" i="22"/>
  <c r="Q223" i="22"/>
  <c r="P223" i="22"/>
  <c r="J223" i="22"/>
  <c r="T222" i="22"/>
  <c r="O222" i="22"/>
  <c r="N222" i="22"/>
  <c r="M222" i="22"/>
  <c r="L222" i="22"/>
  <c r="H222" i="22"/>
  <c r="G222" i="22"/>
  <c r="F222" i="22"/>
  <c r="U221" i="22"/>
  <c r="T221" i="22"/>
  <c r="S221" i="22"/>
  <c r="R221" i="22"/>
  <c r="K221" i="22"/>
  <c r="V220" i="22"/>
  <c r="U220" i="22"/>
  <c r="T220" i="22"/>
  <c r="S220" i="22"/>
  <c r="R220" i="22"/>
  <c r="Q220" i="22"/>
  <c r="P220" i="22"/>
  <c r="I220" i="22"/>
  <c r="U219" i="22"/>
  <c r="T219" i="22"/>
  <c r="S219" i="22"/>
  <c r="R219" i="22"/>
  <c r="K219" i="22"/>
  <c r="J219" i="22"/>
  <c r="U218" i="22"/>
  <c r="T218" i="22"/>
  <c r="S218" i="22"/>
  <c r="R218" i="22"/>
  <c r="K218" i="22"/>
  <c r="J218" i="22"/>
  <c r="U217" i="22"/>
  <c r="T217" i="22"/>
  <c r="S217" i="22"/>
  <c r="R217" i="22"/>
  <c r="K217" i="22"/>
  <c r="J217" i="22"/>
  <c r="U216" i="22"/>
  <c r="T216" i="22"/>
  <c r="S216" i="22"/>
  <c r="R216" i="22"/>
  <c r="K216" i="22"/>
  <c r="J216" i="22"/>
  <c r="U215" i="22"/>
  <c r="T215" i="22"/>
  <c r="S215" i="22"/>
  <c r="R215" i="22"/>
  <c r="K215" i="22"/>
  <c r="J215" i="22"/>
  <c r="U214" i="22"/>
  <c r="T214" i="22"/>
  <c r="V214" i="22" s="1"/>
  <c r="S214" i="22"/>
  <c r="R214" i="22"/>
  <c r="K214" i="22"/>
  <c r="J214" i="22"/>
  <c r="U213" i="22"/>
  <c r="T213" i="22"/>
  <c r="S213" i="22"/>
  <c r="R213" i="22"/>
  <c r="K213" i="22"/>
  <c r="J213" i="22"/>
  <c r="O212" i="22"/>
  <c r="N212" i="22"/>
  <c r="M212" i="22"/>
  <c r="L212" i="22"/>
  <c r="H212" i="22"/>
  <c r="G212" i="22"/>
  <c r="U211" i="22"/>
  <c r="T211" i="22"/>
  <c r="S211" i="22"/>
  <c r="R211" i="22"/>
  <c r="K211" i="22"/>
  <c r="J211" i="22"/>
  <c r="Q210" i="22"/>
  <c r="P210" i="22"/>
  <c r="H210" i="22"/>
  <c r="U210" i="22" s="1"/>
  <c r="G210" i="22"/>
  <c r="T210" i="22" s="1"/>
  <c r="F210" i="22"/>
  <c r="S210" i="22" s="1"/>
  <c r="U209" i="22"/>
  <c r="T209" i="22"/>
  <c r="S209" i="22"/>
  <c r="R209" i="22"/>
  <c r="Q209" i="22"/>
  <c r="J209" i="22"/>
  <c r="U208" i="22"/>
  <c r="V208" i="22" s="1"/>
  <c r="T208" i="22"/>
  <c r="S208" i="22"/>
  <c r="R208" i="22"/>
  <c r="Q208" i="22"/>
  <c r="J208" i="22"/>
  <c r="I208" i="22"/>
  <c r="U207" i="22"/>
  <c r="T207" i="22"/>
  <c r="S207" i="22"/>
  <c r="R207" i="22"/>
  <c r="Q207" i="22"/>
  <c r="P207" i="22"/>
  <c r="J207" i="22"/>
  <c r="I207" i="22"/>
  <c r="O206" i="22"/>
  <c r="N206" i="22"/>
  <c r="M206" i="22"/>
  <c r="L206" i="22"/>
  <c r="H206" i="22"/>
  <c r="I206" i="22" s="1"/>
  <c r="G206" i="22"/>
  <c r="F206" i="22"/>
  <c r="U205" i="22"/>
  <c r="V205" i="22" s="1"/>
  <c r="T205" i="22"/>
  <c r="S205" i="22"/>
  <c r="R205" i="22"/>
  <c r="Q205" i="22"/>
  <c r="P205" i="22"/>
  <c r="K205" i="22"/>
  <c r="J205" i="22"/>
  <c r="U204" i="22"/>
  <c r="T204" i="22"/>
  <c r="S204" i="22"/>
  <c r="R204" i="22"/>
  <c r="Q204" i="22"/>
  <c r="J204" i="22"/>
  <c r="U203" i="22"/>
  <c r="T203" i="22"/>
  <c r="S203" i="22"/>
  <c r="R203" i="22"/>
  <c r="Q203" i="22"/>
  <c r="J203" i="22"/>
  <c r="U202" i="22"/>
  <c r="T202" i="22"/>
  <c r="S202" i="22"/>
  <c r="R202" i="22"/>
  <c r="P202" i="22"/>
  <c r="J202" i="22"/>
  <c r="U201" i="22"/>
  <c r="T201" i="22"/>
  <c r="S201" i="22"/>
  <c r="R201" i="22"/>
  <c r="P201" i="22"/>
  <c r="K201" i="22"/>
  <c r="J201" i="22"/>
  <c r="U200" i="22"/>
  <c r="T200" i="22"/>
  <c r="S200" i="22"/>
  <c r="R200" i="22"/>
  <c r="P200" i="22"/>
  <c r="K200" i="22"/>
  <c r="J200" i="22"/>
  <c r="U199" i="22"/>
  <c r="T199" i="22"/>
  <c r="S199" i="22"/>
  <c r="R199" i="22"/>
  <c r="P199" i="22"/>
  <c r="J199" i="22"/>
  <c r="U198" i="22"/>
  <c r="T198" i="22"/>
  <c r="S198" i="22"/>
  <c r="R198" i="22"/>
  <c r="P198" i="22"/>
  <c r="K198" i="22"/>
  <c r="J198" i="22"/>
  <c r="U197" i="22"/>
  <c r="V197" i="22" s="1"/>
  <c r="T197" i="22"/>
  <c r="S197" i="22"/>
  <c r="R197" i="22"/>
  <c r="P197" i="22"/>
  <c r="K197" i="22"/>
  <c r="J197" i="22"/>
  <c r="U196" i="22"/>
  <c r="T196" i="22"/>
  <c r="V196" i="22" s="1"/>
  <c r="S196" i="22"/>
  <c r="R196" i="22"/>
  <c r="Q196" i="22"/>
  <c r="P196" i="22"/>
  <c r="J196" i="22"/>
  <c r="U195" i="22"/>
  <c r="T195" i="22"/>
  <c r="S195" i="22"/>
  <c r="R195" i="22"/>
  <c r="Q195" i="22"/>
  <c r="P195" i="22"/>
  <c r="K195" i="22"/>
  <c r="J195" i="22"/>
  <c r="U194" i="22"/>
  <c r="W194" i="22" s="1"/>
  <c r="T194" i="22"/>
  <c r="S194" i="22"/>
  <c r="R194" i="22"/>
  <c r="P194" i="22"/>
  <c r="K194" i="22"/>
  <c r="J194" i="22"/>
  <c r="U193" i="22"/>
  <c r="W193" i="22" s="1"/>
  <c r="T193" i="22"/>
  <c r="S193" i="22"/>
  <c r="R193" i="22"/>
  <c r="Q193" i="22"/>
  <c r="P193" i="22"/>
  <c r="K193" i="22"/>
  <c r="J193" i="22"/>
  <c r="U192" i="22"/>
  <c r="T192" i="22"/>
  <c r="S192" i="22"/>
  <c r="R192" i="22"/>
  <c r="P192" i="22"/>
  <c r="K192" i="22"/>
  <c r="J192" i="22"/>
  <c r="U191" i="22"/>
  <c r="T191" i="22"/>
  <c r="V191" i="22" s="1"/>
  <c r="S191" i="22"/>
  <c r="R191" i="22"/>
  <c r="Q191" i="22"/>
  <c r="P191" i="22"/>
  <c r="J191" i="22"/>
  <c r="U190" i="22"/>
  <c r="T190" i="22"/>
  <c r="V190" i="22" s="1"/>
  <c r="S190" i="22"/>
  <c r="R190" i="22"/>
  <c r="Q190" i="22"/>
  <c r="P190" i="22"/>
  <c r="J190" i="22"/>
  <c r="U189" i="22"/>
  <c r="T189" i="22"/>
  <c r="S189" i="22"/>
  <c r="R189" i="22"/>
  <c r="Q189" i="22"/>
  <c r="P189" i="22"/>
  <c r="J189" i="22"/>
  <c r="U188" i="22"/>
  <c r="T188" i="22"/>
  <c r="S188" i="22"/>
  <c r="R188" i="22"/>
  <c r="P188" i="22"/>
  <c r="K188" i="22"/>
  <c r="J188" i="22"/>
  <c r="U187" i="22"/>
  <c r="T187" i="22"/>
  <c r="S187" i="22"/>
  <c r="R187" i="22"/>
  <c r="Q187" i="22"/>
  <c r="P187" i="22"/>
  <c r="K187" i="22"/>
  <c r="J187" i="22"/>
  <c r="U186" i="22"/>
  <c r="T186" i="22"/>
  <c r="S186" i="22"/>
  <c r="R186" i="22"/>
  <c r="Q186" i="22"/>
  <c r="P186" i="22"/>
  <c r="K186" i="22"/>
  <c r="J186" i="22"/>
  <c r="U185" i="22"/>
  <c r="T185" i="22"/>
  <c r="S185" i="22"/>
  <c r="R185" i="22"/>
  <c r="K185" i="22"/>
  <c r="J185" i="22"/>
  <c r="U184" i="22"/>
  <c r="T184" i="22"/>
  <c r="S184" i="22"/>
  <c r="R184" i="22"/>
  <c r="P184" i="22"/>
  <c r="K184" i="22"/>
  <c r="J184" i="22"/>
  <c r="U183" i="22"/>
  <c r="T183" i="22"/>
  <c r="S183" i="22"/>
  <c r="R183" i="22"/>
  <c r="K183" i="22"/>
  <c r="J183" i="22"/>
  <c r="U182" i="22"/>
  <c r="T182" i="22"/>
  <c r="S182" i="22"/>
  <c r="R182" i="22"/>
  <c r="P182" i="22"/>
  <c r="K182" i="22"/>
  <c r="J182" i="22"/>
  <c r="U181" i="22"/>
  <c r="T181" i="22"/>
  <c r="S181" i="22"/>
  <c r="R181" i="22"/>
  <c r="Q181" i="22"/>
  <c r="P181" i="22"/>
  <c r="U180" i="22"/>
  <c r="T180" i="22"/>
  <c r="S180" i="22"/>
  <c r="R180" i="22"/>
  <c r="Q180" i="22"/>
  <c r="P180" i="22"/>
  <c r="J180" i="22"/>
  <c r="U179" i="22"/>
  <c r="T179" i="22"/>
  <c r="S179" i="22"/>
  <c r="R179" i="22"/>
  <c r="Q179" i="22"/>
  <c r="P179" i="22"/>
  <c r="J179" i="22"/>
  <c r="U178" i="22"/>
  <c r="T178" i="22"/>
  <c r="S178" i="22"/>
  <c r="R178" i="22"/>
  <c r="Q178" i="22"/>
  <c r="P178" i="22"/>
  <c r="J178" i="22"/>
  <c r="U177" i="22"/>
  <c r="V177" i="22" s="1"/>
  <c r="T177" i="22"/>
  <c r="S177" i="22"/>
  <c r="R177" i="22"/>
  <c r="Q177" i="22"/>
  <c r="P177" i="22"/>
  <c r="J177" i="22"/>
  <c r="U176" i="22"/>
  <c r="T176" i="22"/>
  <c r="S176" i="22"/>
  <c r="R176" i="22"/>
  <c r="Q176" i="22"/>
  <c r="J176" i="22"/>
  <c r="U175" i="22"/>
  <c r="T175" i="22"/>
  <c r="S175" i="22"/>
  <c r="R175" i="22"/>
  <c r="Q175" i="22"/>
  <c r="P175" i="22"/>
  <c r="K175" i="22"/>
  <c r="J175" i="22"/>
  <c r="U174" i="22"/>
  <c r="V174" i="22" s="1"/>
  <c r="T174" i="22"/>
  <c r="S174" i="22"/>
  <c r="R174" i="22"/>
  <c r="Q174" i="22"/>
  <c r="P174" i="22"/>
  <c r="K174" i="22"/>
  <c r="J174" i="22"/>
  <c r="U173" i="22"/>
  <c r="T173" i="22"/>
  <c r="V173" i="22" s="1"/>
  <c r="S173" i="22"/>
  <c r="R173" i="22"/>
  <c r="P173" i="22"/>
  <c r="J173" i="22"/>
  <c r="U172" i="22"/>
  <c r="V172" i="22" s="1"/>
  <c r="T172" i="22"/>
  <c r="S172" i="22"/>
  <c r="R172" i="22"/>
  <c r="Q172" i="22"/>
  <c r="P172" i="22"/>
  <c r="J172" i="22"/>
  <c r="U171" i="22"/>
  <c r="T171" i="22"/>
  <c r="S171" i="22"/>
  <c r="R171" i="22"/>
  <c r="Q171" i="22"/>
  <c r="P171" i="22"/>
  <c r="J171" i="22"/>
  <c r="U170" i="22"/>
  <c r="T170" i="22"/>
  <c r="S170" i="22"/>
  <c r="R170" i="22"/>
  <c r="P170" i="22"/>
  <c r="J170" i="22"/>
  <c r="U169" i="22"/>
  <c r="V169" i="22" s="1"/>
  <c r="T169" i="22"/>
  <c r="S169" i="22"/>
  <c r="R169" i="22"/>
  <c r="Q169" i="22"/>
  <c r="P169" i="22"/>
  <c r="J169" i="22"/>
  <c r="U168" i="22"/>
  <c r="T168" i="22"/>
  <c r="V168" i="22" s="1"/>
  <c r="S168" i="22"/>
  <c r="R168" i="22"/>
  <c r="P168" i="22"/>
  <c r="J168" i="22"/>
  <c r="U167" i="22"/>
  <c r="T167" i="22"/>
  <c r="S167" i="22"/>
  <c r="R167" i="22"/>
  <c r="P167" i="22"/>
  <c r="J167" i="22"/>
  <c r="U166" i="22"/>
  <c r="T166" i="22"/>
  <c r="V166" i="22" s="1"/>
  <c r="S166" i="22"/>
  <c r="R166" i="22"/>
  <c r="J166" i="22"/>
  <c r="U165" i="22"/>
  <c r="T165" i="22"/>
  <c r="S165" i="22"/>
  <c r="R165" i="22"/>
  <c r="Q165" i="22"/>
  <c r="P165" i="22"/>
  <c r="J165" i="22"/>
  <c r="U164" i="22"/>
  <c r="T164" i="22"/>
  <c r="S164" i="22"/>
  <c r="R164" i="22"/>
  <c r="J164" i="22"/>
  <c r="U163" i="22"/>
  <c r="T163" i="22"/>
  <c r="S163" i="22"/>
  <c r="R163" i="22"/>
  <c r="Q163" i="22"/>
  <c r="P163" i="22"/>
  <c r="J163" i="22"/>
  <c r="U162" i="22"/>
  <c r="T162" i="22"/>
  <c r="V162" i="22" s="1"/>
  <c r="S162" i="22"/>
  <c r="R162" i="22"/>
  <c r="Q162" i="22"/>
  <c r="P162" i="22"/>
  <c r="J162" i="22"/>
  <c r="U161" i="22"/>
  <c r="T161" i="22"/>
  <c r="S161" i="22"/>
  <c r="R161" i="22"/>
  <c r="Q161" i="22"/>
  <c r="P161" i="22"/>
  <c r="J161" i="22"/>
  <c r="U160" i="22"/>
  <c r="T160" i="22"/>
  <c r="S160" i="22"/>
  <c r="R160" i="22"/>
  <c r="P160" i="22"/>
  <c r="J160" i="22"/>
  <c r="U159" i="22"/>
  <c r="T159" i="22"/>
  <c r="S159" i="22"/>
  <c r="R159" i="22"/>
  <c r="P159" i="22"/>
  <c r="J159" i="22"/>
  <c r="U158" i="22"/>
  <c r="T158" i="22"/>
  <c r="S158" i="22"/>
  <c r="R158" i="22"/>
  <c r="Q158" i="22"/>
  <c r="P158" i="22"/>
  <c r="J158" i="22"/>
  <c r="U157" i="22"/>
  <c r="T157" i="22"/>
  <c r="V157" i="22" s="1"/>
  <c r="S157" i="22"/>
  <c r="R157" i="22"/>
  <c r="Q157" i="22"/>
  <c r="P157" i="22"/>
  <c r="J157" i="22"/>
  <c r="T156" i="22"/>
  <c r="S156" i="22"/>
  <c r="R156" i="22"/>
  <c r="Q156" i="22"/>
  <c r="P156" i="22"/>
  <c r="U155" i="22"/>
  <c r="T155" i="22"/>
  <c r="S155" i="22"/>
  <c r="R155" i="22"/>
  <c r="Q155" i="22"/>
  <c r="P155" i="22"/>
  <c r="U154" i="22"/>
  <c r="T154" i="22"/>
  <c r="S154" i="22"/>
  <c r="R154" i="22"/>
  <c r="Q154" i="22"/>
  <c r="P154" i="22"/>
  <c r="J154" i="22"/>
  <c r="U153" i="22"/>
  <c r="T153" i="22"/>
  <c r="S153" i="22"/>
  <c r="R153" i="22"/>
  <c r="Q153" i="22"/>
  <c r="P153" i="22"/>
  <c r="J153" i="22"/>
  <c r="U152" i="22"/>
  <c r="T152" i="22"/>
  <c r="S152" i="22"/>
  <c r="R152" i="22"/>
  <c r="Q152" i="22"/>
  <c r="P152" i="22"/>
  <c r="J152" i="22"/>
  <c r="U151" i="22"/>
  <c r="T151" i="22"/>
  <c r="V151" i="22" s="1"/>
  <c r="S151" i="22"/>
  <c r="R151" i="22"/>
  <c r="Q151" i="22"/>
  <c r="P151" i="22"/>
  <c r="J151" i="22"/>
  <c r="U150" i="22"/>
  <c r="T150" i="22"/>
  <c r="S150" i="22"/>
  <c r="R150" i="22"/>
  <c r="Q150" i="22"/>
  <c r="P150" i="22"/>
  <c r="J150" i="22"/>
  <c r="U149" i="22"/>
  <c r="W149" i="22" s="1"/>
  <c r="T149" i="22"/>
  <c r="S149" i="22"/>
  <c r="R149" i="22"/>
  <c r="Q149" i="22"/>
  <c r="P149" i="22"/>
  <c r="J149" i="22"/>
  <c r="U148" i="22"/>
  <c r="W148" i="22" s="1"/>
  <c r="T148" i="22"/>
  <c r="S148" i="22"/>
  <c r="R148" i="22"/>
  <c r="Q148" i="22"/>
  <c r="P148" i="22"/>
  <c r="J148" i="22"/>
  <c r="U147" i="22"/>
  <c r="T147" i="22"/>
  <c r="V147" i="22" s="1"/>
  <c r="S147" i="22"/>
  <c r="R147" i="22"/>
  <c r="Q147" i="22"/>
  <c r="P147" i="22"/>
  <c r="J147" i="22"/>
  <c r="U146" i="22"/>
  <c r="T146" i="22"/>
  <c r="S146" i="22"/>
  <c r="R146" i="22"/>
  <c r="Q146" i="22"/>
  <c r="P146" i="22"/>
  <c r="U145" i="22"/>
  <c r="T145" i="22"/>
  <c r="S145" i="22"/>
  <c r="R145" i="22"/>
  <c r="Q145" i="22"/>
  <c r="P145" i="22"/>
  <c r="U144" i="22"/>
  <c r="T144" i="22"/>
  <c r="S144" i="22"/>
  <c r="R144" i="22"/>
  <c r="Q144" i="22"/>
  <c r="P144" i="22"/>
  <c r="J144" i="22"/>
  <c r="U143" i="22"/>
  <c r="T143" i="22"/>
  <c r="V143" i="22" s="1"/>
  <c r="S143" i="22"/>
  <c r="R143" i="22"/>
  <c r="Q143" i="22"/>
  <c r="P143" i="22"/>
  <c r="J143" i="22"/>
  <c r="U142" i="22"/>
  <c r="T142" i="22"/>
  <c r="S142" i="22"/>
  <c r="R142" i="22"/>
  <c r="Q142" i="22"/>
  <c r="P142" i="22"/>
  <c r="J142" i="22"/>
  <c r="U141" i="22"/>
  <c r="T141" i="22"/>
  <c r="S141" i="22"/>
  <c r="R141" i="22"/>
  <c r="Q141" i="22"/>
  <c r="P141" i="22"/>
  <c r="J141" i="22"/>
  <c r="O140" i="22"/>
  <c r="N140" i="22"/>
  <c r="T140" i="22" s="1"/>
  <c r="M140" i="22"/>
  <c r="S140" i="22" s="1"/>
  <c r="L140" i="22"/>
  <c r="R140" i="22" s="1"/>
  <c r="J140" i="22"/>
  <c r="U139" i="22"/>
  <c r="T139" i="22"/>
  <c r="S139" i="22"/>
  <c r="R139" i="22"/>
  <c r="Q139" i="22"/>
  <c r="P139" i="22"/>
  <c r="J139" i="22"/>
  <c r="U138" i="22"/>
  <c r="T138" i="22"/>
  <c r="W138" i="22" s="1"/>
  <c r="S138" i="22"/>
  <c r="S117" i="22" s="1"/>
  <c r="R138" i="22"/>
  <c r="P138" i="22"/>
  <c r="J138" i="22"/>
  <c r="U137" i="22"/>
  <c r="W137" i="22" s="1"/>
  <c r="T137" i="22"/>
  <c r="S137" i="22"/>
  <c r="R137" i="22"/>
  <c r="P137" i="22"/>
  <c r="J137" i="22"/>
  <c r="U136" i="22"/>
  <c r="T136" i="22"/>
  <c r="V136" i="22" s="1"/>
  <c r="S136" i="22"/>
  <c r="R136" i="22"/>
  <c r="P136" i="22"/>
  <c r="J136" i="22"/>
  <c r="U135" i="22"/>
  <c r="V135" i="22" s="1"/>
  <c r="T135" i="22"/>
  <c r="S135" i="22"/>
  <c r="R135" i="22"/>
  <c r="P135" i="22"/>
  <c r="J135" i="22"/>
  <c r="U134" i="22"/>
  <c r="T134" i="22"/>
  <c r="V134" i="22" s="1"/>
  <c r="S134" i="22"/>
  <c r="R134" i="22"/>
  <c r="Q134" i="22"/>
  <c r="P134" i="22"/>
  <c r="J134" i="22"/>
  <c r="U133" i="22"/>
  <c r="T133" i="22"/>
  <c r="S133" i="22"/>
  <c r="R133" i="22"/>
  <c r="P133" i="22"/>
  <c r="J133" i="22"/>
  <c r="U132" i="22"/>
  <c r="T132" i="22"/>
  <c r="S132" i="22"/>
  <c r="R132" i="22"/>
  <c r="Q132" i="22"/>
  <c r="P132" i="22"/>
  <c r="J132" i="22"/>
  <c r="U131" i="22"/>
  <c r="T131" i="22"/>
  <c r="V131" i="22" s="1"/>
  <c r="S131" i="22"/>
  <c r="R131" i="22"/>
  <c r="P131" i="22"/>
  <c r="K131" i="22"/>
  <c r="J131" i="22"/>
  <c r="U130" i="22"/>
  <c r="T130" i="22"/>
  <c r="S130" i="22"/>
  <c r="R130" i="22"/>
  <c r="P130" i="22"/>
  <c r="K130" i="22"/>
  <c r="J130" i="22"/>
  <c r="U129" i="22"/>
  <c r="T129" i="22"/>
  <c r="S129" i="22"/>
  <c r="R129" i="22"/>
  <c r="P129" i="22"/>
  <c r="K129" i="22"/>
  <c r="J129" i="22"/>
  <c r="U128" i="22"/>
  <c r="V128" i="22" s="1"/>
  <c r="T128" i="22"/>
  <c r="S128" i="22"/>
  <c r="R128" i="22"/>
  <c r="P128" i="22"/>
  <c r="K128" i="22"/>
  <c r="J128" i="22"/>
  <c r="U127" i="22"/>
  <c r="T127" i="22"/>
  <c r="S127" i="22"/>
  <c r="R127" i="22"/>
  <c r="Q127" i="22"/>
  <c r="P127" i="22"/>
  <c r="K127" i="22"/>
  <c r="J127" i="22"/>
  <c r="U126" i="22"/>
  <c r="W126" i="22" s="1"/>
  <c r="T126" i="22"/>
  <c r="S126" i="22"/>
  <c r="R126" i="22"/>
  <c r="Q126" i="22"/>
  <c r="P126" i="22"/>
  <c r="K126" i="22"/>
  <c r="J126" i="22"/>
  <c r="U125" i="22"/>
  <c r="T125" i="22"/>
  <c r="S125" i="22"/>
  <c r="R125" i="22"/>
  <c r="Q125" i="22"/>
  <c r="P125" i="22"/>
  <c r="U124" i="22"/>
  <c r="T124" i="22"/>
  <c r="S124" i="22"/>
  <c r="R124" i="22"/>
  <c r="Q124" i="22"/>
  <c r="P124" i="22"/>
  <c r="U123" i="22"/>
  <c r="W123" i="22" s="1"/>
  <c r="T123" i="22"/>
  <c r="S123" i="22"/>
  <c r="R123" i="22"/>
  <c r="Q123" i="22"/>
  <c r="P123" i="22"/>
  <c r="J123" i="22"/>
  <c r="U122" i="22"/>
  <c r="V122" i="22" s="1"/>
  <c r="T122" i="22"/>
  <c r="S122" i="22"/>
  <c r="R122" i="22"/>
  <c r="P122" i="22"/>
  <c r="J122" i="22"/>
  <c r="U121" i="22"/>
  <c r="W121" i="22" s="1"/>
  <c r="T121" i="22"/>
  <c r="S121" i="22"/>
  <c r="R121" i="22"/>
  <c r="P121" i="22"/>
  <c r="K121" i="22"/>
  <c r="J121" i="22"/>
  <c r="U120" i="22"/>
  <c r="T120" i="22"/>
  <c r="S120" i="22"/>
  <c r="R120" i="22"/>
  <c r="Q120" i="22"/>
  <c r="P120" i="22"/>
  <c r="K120" i="22"/>
  <c r="J120" i="22"/>
  <c r="U119" i="22"/>
  <c r="T119" i="22"/>
  <c r="S119" i="22"/>
  <c r="R119" i="22"/>
  <c r="Q119" i="22"/>
  <c r="P119" i="22"/>
  <c r="J119" i="22"/>
  <c r="U118" i="22"/>
  <c r="T118" i="22"/>
  <c r="S118" i="22"/>
  <c r="R118" i="22"/>
  <c r="P118" i="22"/>
  <c r="K118" i="22"/>
  <c r="J118" i="22"/>
  <c r="O117" i="22"/>
  <c r="Q117" i="22" s="1"/>
  <c r="N117" i="22"/>
  <c r="M117" i="22"/>
  <c r="L117" i="22"/>
  <c r="H117" i="22"/>
  <c r="G117" i="22"/>
  <c r="F117" i="22"/>
  <c r="U116" i="22"/>
  <c r="T116" i="22"/>
  <c r="S116" i="22"/>
  <c r="R116" i="22"/>
  <c r="P116" i="22"/>
  <c r="K116" i="22"/>
  <c r="J116" i="22"/>
  <c r="U115" i="22"/>
  <c r="W115" i="22" s="1"/>
  <c r="T115" i="22"/>
  <c r="S115" i="22"/>
  <c r="R115" i="22"/>
  <c r="Q115" i="22"/>
  <c r="P115" i="22"/>
  <c r="K115" i="22"/>
  <c r="J115" i="22"/>
  <c r="U114" i="22"/>
  <c r="T114" i="22"/>
  <c r="S114" i="22"/>
  <c r="R114" i="22"/>
  <c r="P114" i="22"/>
  <c r="K114" i="22"/>
  <c r="J114" i="22"/>
  <c r="U113" i="22"/>
  <c r="T113" i="22"/>
  <c r="V113" i="22" s="1"/>
  <c r="S113" i="22"/>
  <c r="R113" i="22"/>
  <c r="P113" i="22"/>
  <c r="K113" i="22"/>
  <c r="K112" i="22" s="1"/>
  <c r="J113" i="22"/>
  <c r="S112" i="22"/>
  <c r="R112" i="22"/>
  <c r="Q112" i="22"/>
  <c r="P112" i="22"/>
  <c r="O112" i="22"/>
  <c r="U112" i="22" s="1"/>
  <c r="N112" i="22"/>
  <c r="T112" i="22" s="1"/>
  <c r="V112" i="22" s="1"/>
  <c r="W111" i="22"/>
  <c r="U111" i="22"/>
  <c r="T111" i="22"/>
  <c r="S111" i="22"/>
  <c r="R111" i="22"/>
  <c r="K111" i="22"/>
  <c r="J111" i="22"/>
  <c r="U110" i="22"/>
  <c r="T110" i="22"/>
  <c r="S110" i="22"/>
  <c r="R110" i="22"/>
  <c r="K110" i="22"/>
  <c r="J110" i="22"/>
  <c r="U109" i="22"/>
  <c r="T109" i="22"/>
  <c r="S109" i="22"/>
  <c r="R109" i="22"/>
  <c r="K109" i="22"/>
  <c r="J109" i="22"/>
  <c r="O108" i="22"/>
  <c r="N108" i="22"/>
  <c r="M108" i="22"/>
  <c r="L108" i="22"/>
  <c r="H108" i="22"/>
  <c r="G108" i="22"/>
  <c r="F108" i="22"/>
  <c r="U107" i="22"/>
  <c r="T107" i="22"/>
  <c r="S107" i="22"/>
  <c r="R107" i="22"/>
  <c r="P107" i="22"/>
  <c r="K107" i="22"/>
  <c r="J107" i="22"/>
  <c r="U106" i="22"/>
  <c r="V106" i="22" s="1"/>
  <c r="T106" i="22"/>
  <c r="S106" i="22"/>
  <c r="R106" i="22"/>
  <c r="Q106" i="22"/>
  <c r="P106" i="22"/>
  <c r="K106" i="22"/>
  <c r="J106" i="22"/>
  <c r="U105" i="22"/>
  <c r="V105" i="22" s="1"/>
  <c r="T105" i="22"/>
  <c r="S105" i="22"/>
  <c r="R105" i="22"/>
  <c r="K105" i="22"/>
  <c r="J105" i="22"/>
  <c r="W104" i="22"/>
  <c r="U104" i="22"/>
  <c r="T104" i="22"/>
  <c r="S104" i="22"/>
  <c r="R104" i="22"/>
  <c r="Q104" i="22"/>
  <c r="P104" i="22"/>
  <c r="K104" i="22"/>
  <c r="J104" i="22"/>
  <c r="U103" i="22"/>
  <c r="T103" i="22"/>
  <c r="S103" i="22"/>
  <c r="R103" i="22"/>
  <c r="R102" i="22" s="1"/>
  <c r="Q103" i="22"/>
  <c r="P103" i="22"/>
  <c r="K103" i="22"/>
  <c r="J103" i="22"/>
  <c r="O102" i="22"/>
  <c r="N102" i="22"/>
  <c r="M102" i="22"/>
  <c r="L102" i="22"/>
  <c r="H102" i="22"/>
  <c r="G102" i="22"/>
  <c r="F102" i="22"/>
  <c r="U101" i="22"/>
  <c r="T101" i="22"/>
  <c r="S101" i="22"/>
  <c r="R101" i="22"/>
  <c r="P101" i="22"/>
  <c r="K101" i="22"/>
  <c r="J101" i="22"/>
  <c r="U100" i="22"/>
  <c r="T100" i="22"/>
  <c r="S100" i="22"/>
  <c r="R100" i="22"/>
  <c r="P100" i="22"/>
  <c r="K100" i="22"/>
  <c r="J100" i="22"/>
  <c r="U99" i="22"/>
  <c r="T99" i="22"/>
  <c r="S99" i="22"/>
  <c r="R99" i="22"/>
  <c r="P99" i="22"/>
  <c r="K99" i="22"/>
  <c r="J99" i="22"/>
  <c r="U98" i="22"/>
  <c r="T98" i="22"/>
  <c r="S98" i="22"/>
  <c r="R98" i="22"/>
  <c r="P98" i="22"/>
  <c r="K98" i="22"/>
  <c r="J98" i="22"/>
  <c r="U97" i="22"/>
  <c r="W97" i="22" s="1"/>
  <c r="T97" i="22"/>
  <c r="S97" i="22"/>
  <c r="R97" i="22"/>
  <c r="K97" i="22"/>
  <c r="J97" i="22"/>
  <c r="U96" i="22"/>
  <c r="T96" i="22"/>
  <c r="S96" i="22"/>
  <c r="R96" i="22"/>
  <c r="P96" i="22"/>
  <c r="K96" i="22"/>
  <c r="J96" i="22"/>
  <c r="U95" i="22"/>
  <c r="T95" i="22"/>
  <c r="V95" i="22" s="1"/>
  <c r="S95" i="22"/>
  <c r="R95" i="22"/>
  <c r="P95" i="22"/>
  <c r="K95" i="22"/>
  <c r="J95" i="22"/>
  <c r="U94" i="22"/>
  <c r="T94" i="22"/>
  <c r="S94" i="22"/>
  <c r="R94" i="22"/>
  <c r="P94" i="22"/>
  <c r="K94" i="22"/>
  <c r="J94" i="22"/>
  <c r="U93" i="22"/>
  <c r="T93" i="22"/>
  <c r="S93" i="22"/>
  <c r="R93" i="22"/>
  <c r="Q93" i="22"/>
  <c r="P93" i="22"/>
  <c r="K93" i="22"/>
  <c r="J93" i="22"/>
  <c r="U92" i="22"/>
  <c r="Q92" i="22"/>
  <c r="O92" i="22"/>
  <c r="N92" i="22"/>
  <c r="T92" i="22" s="1"/>
  <c r="M92" i="22"/>
  <c r="S92" i="22" s="1"/>
  <c r="L92" i="22"/>
  <c r="R92" i="22" s="1"/>
  <c r="K92" i="22"/>
  <c r="U91" i="22"/>
  <c r="V91" i="22" s="1"/>
  <c r="T91" i="22"/>
  <c r="S91" i="22"/>
  <c r="R91" i="22"/>
  <c r="P91" i="22"/>
  <c r="K91" i="22"/>
  <c r="J91" i="22"/>
  <c r="U90" i="22"/>
  <c r="T90" i="22"/>
  <c r="S90" i="22"/>
  <c r="R90" i="22"/>
  <c r="Q90" i="22"/>
  <c r="P90" i="22"/>
  <c r="K90" i="22"/>
  <c r="J90" i="22"/>
  <c r="O89" i="22"/>
  <c r="N89" i="22"/>
  <c r="M89" i="22"/>
  <c r="L89" i="22"/>
  <c r="H89" i="22"/>
  <c r="G89" i="22"/>
  <c r="F89" i="22"/>
  <c r="U88" i="22"/>
  <c r="T88" i="22"/>
  <c r="S88" i="22"/>
  <c r="R88" i="22"/>
  <c r="P88" i="22"/>
  <c r="K88" i="22"/>
  <c r="J88" i="22"/>
  <c r="U87" i="22"/>
  <c r="T87" i="22"/>
  <c r="V87" i="22" s="1"/>
  <c r="S87" i="22"/>
  <c r="R87" i="22"/>
  <c r="Q87" i="22"/>
  <c r="P87" i="22"/>
  <c r="U86" i="22"/>
  <c r="T86" i="22"/>
  <c r="S86" i="22"/>
  <c r="R86" i="22"/>
  <c r="Q86" i="22"/>
  <c r="P86" i="22"/>
  <c r="U85" i="22"/>
  <c r="T85" i="22"/>
  <c r="S85" i="22"/>
  <c r="R85" i="22"/>
  <c r="Q85" i="22"/>
  <c r="P85" i="22"/>
  <c r="K85" i="22"/>
  <c r="J85" i="22"/>
  <c r="U84" i="22"/>
  <c r="T84" i="22"/>
  <c r="S84" i="22"/>
  <c r="R84" i="22"/>
  <c r="P84" i="22"/>
  <c r="K84" i="22"/>
  <c r="J84" i="22"/>
  <c r="U83" i="22"/>
  <c r="T83" i="22"/>
  <c r="S83" i="22"/>
  <c r="R83" i="22"/>
  <c r="K83" i="22"/>
  <c r="J83" i="22"/>
  <c r="U82" i="22"/>
  <c r="T82" i="22"/>
  <c r="S82" i="22"/>
  <c r="R82" i="22"/>
  <c r="Q82" i="22"/>
  <c r="P82" i="22"/>
  <c r="J82" i="22"/>
  <c r="U81" i="22"/>
  <c r="T81" i="22"/>
  <c r="S81" i="22"/>
  <c r="R81" i="22"/>
  <c r="Q81" i="22"/>
  <c r="P81" i="22"/>
  <c r="K81" i="22"/>
  <c r="J81" i="22"/>
  <c r="U80" i="22"/>
  <c r="T80" i="22"/>
  <c r="S80" i="22"/>
  <c r="R80" i="22"/>
  <c r="P80" i="22"/>
  <c r="K80" i="22"/>
  <c r="J80" i="22"/>
  <c r="U79" i="22"/>
  <c r="T79" i="22"/>
  <c r="S79" i="22"/>
  <c r="R79" i="22"/>
  <c r="P79" i="22"/>
  <c r="J79" i="22"/>
  <c r="U78" i="22"/>
  <c r="T78" i="22"/>
  <c r="S78" i="22"/>
  <c r="R78" i="22"/>
  <c r="K78" i="22"/>
  <c r="J78" i="22"/>
  <c r="U77" i="22"/>
  <c r="T77" i="22"/>
  <c r="S77" i="22"/>
  <c r="R77" i="22"/>
  <c r="Q77" i="22"/>
  <c r="P77" i="22"/>
  <c r="K77" i="22"/>
  <c r="J77" i="22"/>
  <c r="U76" i="22"/>
  <c r="T76" i="22"/>
  <c r="W76" i="22" s="1"/>
  <c r="S76" i="22"/>
  <c r="R76" i="22"/>
  <c r="Q76" i="22"/>
  <c r="P76" i="22"/>
  <c r="J76" i="22"/>
  <c r="U75" i="22"/>
  <c r="T75" i="22"/>
  <c r="V75" i="22" s="1"/>
  <c r="S75" i="22"/>
  <c r="R75" i="22"/>
  <c r="Q75" i="22"/>
  <c r="P75" i="22"/>
  <c r="U74" i="22"/>
  <c r="T74" i="22"/>
  <c r="S74" i="22"/>
  <c r="R74" i="22"/>
  <c r="Q74" i="22"/>
  <c r="P74" i="22"/>
  <c r="J74" i="22"/>
  <c r="U73" i="22"/>
  <c r="T73" i="22"/>
  <c r="S73" i="22"/>
  <c r="R73" i="22"/>
  <c r="P73" i="22"/>
  <c r="K73" i="22"/>
  <c r="J73" i="22"/>
  <c r="U72" i="22"/>
  <c r="T72" i="22"/>
  <c r="S72" i="22"/>
  <c r="R72" i="22"/>
  <c r="P72" i="22"/>
  <c r="K72" i="22"/>
  <c r="J72" i="22"/>
  <c r="W71" i="22"/>
  <c r="Q71" i="22"/>
  <c r="P71" i="22"/>
  <c r="U70" i="22"/>
  <c r="T70" i="22"/>
  <c r="S70" i="22"/>
  <c r="R70" i="22"/>
  <c r="Q70" i="22"/>
  <c r="P70" i="22"/>
  <c r="J70" i="22"/>
  <c r="U69" i="22"/>
  <c r="T69" i="22"/>
  <c r="S69" i="22"/>
  <c r="R69" i="22"/>
  <c r="Q69" i="22"/>
  <c r="P69" i="22"/>
  <c r="U68" i="22"/>
  <c r="T68" i="22"/>
  <c r="S68" i="22"/>
  <c r="R68" i="22"/>
  <c r="Q68" i="22"/>
  <c r="P68" i="22"/>
  <c r="K68" i="22"/>
  <c r="J68" i="22"/>
  <c r="W67" i="22"/>
  <c r="U67" i="22"/>
  <c r="V67" i="22" s="1"/>
  <c r="T67" i="22"/>
  <c r="S67" i="22"/>
  <c r="R67" i="22"/>
  <c r="P67" i="22"/>
  <c r="K67" i="22"/>
  <c r="J67" i="22"/>
  <c r="U66" i="22"/>
  <c r="T66" i="22"/>
  <c r="S66" i="22"/>
  <c r="R66" i="22"/>
  <c r="Q66" i="22"/>
  <c r="P66" i="22"/>
  <c r="K66" i="22"/>
  <c r="J66" i="22"/>
  <c r="U65" i="22"/>
  <c r="V65" i="22" s="1"/>
  <c r="T65" i="22"/>
  <c r="S65" i="22"/>
  <c r="R65" i="22"/>
  <c r="P65" i="22"/>
  <c r="K65" i="22"/>
  <c r="J65" i="22"/>
  <c r="U64" i="22"/>
  <c r="T64" i="22"/>
  <c r="W64" i="22" s="1"/>
  <c r="S64" i="22"/>
  <c r="R64" i="22"/>
  <c r="Q64" i="22"/>
  <c r="P64" i="22"/>
  <c r="K64" i="22"/>
  <c r="J64" i="22"/>
  <c r="U63" i="22"/>
  <c r="T63" i="22"/>
  <c r="S63" i="22"/>
  <c r="R63" i="22"/>
  <c r="Q63" i="22"/>
  <c r="P63" i="22"/>
  <c r="J63" i="22"/>
  <c r="U62" i="22"/>
  <c r="T62" i="22"/>
  <c r="S62" i="22"/>
  <c r="R62" i="22"/>
  <c r="Q62" i="22"/>
  <c r="P62" i="22"/>
  <c r="J62" i="22"/>
  <c r="U61" i="22"/>
  <c r="T61" i="22"/>
  <c r="S61" i="22"/>
  <c r="R61" i="22"/>
  <c r="Q61" i="22"/>
  <c r="P61" i="22"/>
  <c r="U60" i="22"/>
  <c r="T60" i="22"/>
  <c r="S60" i="22"/>
  <c r="R60" i="22"/>
  <c r="Q60" i="22"/>
  <c r="P60" i="22"/>
  <c r="K60" i="22"/>
  <c r="J60" i="22"/>
  <c r="U59" i="22"/>
  <c r="T59" i="22"/>
  <c r="W59" i="22" s="1"/>
  <c r="S59" i="22"/>
  <c r="R59" i="22"/>
  <c r="Q59" i="22"/>
  <c r="P59" i="22"/>
  <c r="K59" i="22"/>
  <c r="J59" i="22"/>
  <c r="U58" i="22"/>
  <c r="T58" i="22"/>
  <c r="S58" i="22"/>
  <c r="R58" i="22"/>
  <c r="Q58" i="22"/>
  <c r="P58" i="22"/>
  <c r="K58" i="22"/>
  <c r="J58" i="22"/>
  <c r="O57" i="22"/>
  <c r="N57" i="22"/>
  <c r="M57" i="22"/>
  <c r="L57" i="22"/>
  <c r="H57" i="22"/>
  <c r="G57" i="22"/>
  <c r="F57" i="22"/>
  <c r="U55" i="22"/>
  <c r="T55" i="22"/>
  <c r="S55" i="22"/>
  <c r="R55" i="22"/>
  <c r="K55" i="22"/>
  <c r="J55" i="22"/>
  <c r="U54" i="22"/>
  <c r="T54" i="22"/>
  <c r="S54" i="22"/>
  <c r="R54" i="22"/>
  <c r="K54" i="22"/>
  <c r="J54" i="22"/>
  <c r="U53" i="22"/>
  <c r="V53" i="22" s="1"/>
  <c r="T53" i="22"/>
  <c r="S53" i="22"/>
  <c r="R53" i="22"/>
  <c r="Q53" i="22"/>
  <c r="P53" i="22"/>
  <c r="J53" i="22"/>
  <c r="U52" i="22"/>
  <c r="T52" i="22"/>
  <c r="S52" i="22"/>
  <c r="R52" i="22"/>
  <c r="Q52" i="22"/>
  <c r="P52" i="22"/>
  <c r="J52" i="22"/>
  <c r="U51" i="22"/>
  <c r="T51" i="22"/>
  <c r="S51" i="22"/>
  <c r="R51" i="22"/>
  <c r="Q51" i="22"/>
  <c r="P51" i="22"/>
  <c r="J51" i="22"/>
  <c r="U50" i="22"/>
  <c r="V50" i="22" s="1"/>
  <c r="T50" i="22"/>
  <c r="S50" i="22"/>
  <c r="R50" i="22"/>
  <c r="Q50" i="22"/>
  <c r="P50" i="22"/>
  <c r="J50" i="22"/>
  <c r="U49" i="22"/>
  <c r="T49" i="22"/>
  <c r="S49" i="22"/>
  <c r="R49" i="22"/>
  <c r="Q49" i="22"/>
  <c r="P49" i="22"/>
  <c r="J49" i="22"/>
  <c r="U48" i="22"/>
  <c r="T48" i="22"/>
  <c r="W48" i="22" s="1"/>
  <c r="S48" i="22"/>
  <c r="R48" i="22"/>
  <c r="Q48" i="22"/>
  <c r="P48" i="22"/>
  <c r="J48" i="22"/>
  <c r="I48" i="22"/>
  <c r="U47" i="22"/>
  <c r="T47" i="22"/>
  <c r="S47" i="22"/>
  <c r="R47" i="22"/>
  <c r="K47" i="22"/>
  <c r="J47" i="22"/>
  <c r="U46" i="22"/>
  <c r="T46" i="22"/>
  <c r="S46" i="22"/>
  <c r="R46" i="22"/>
  <c r="P46" i="22"/>
  <c r="K46" i="22"/>
  <c r="J46" i="22"/>
  <c r="U45" i="22"/>
  <c r="T45" i="22"/>
  <c r="S45" i="22"/>
  <c r="R45" i="22"/>
  <c r="J45" i="22"/>
  <c r="U44" i="22"/>
  <c r="T44" i="22"/>
  <c r="S44" i="22"/>
  <c r="R44" i="22"/>
  <c r="K44" i="22"/>
  <c r="J44" i="22"/>
  <c r="U43" i="22"/>
  <c r="T43" i="22"/>
  <c r="S43" i="22"/>
  <c r="R43" i="22"/>
  <c r="Q43" i="22"/>
  <c r="P43" i="22"/>
  <c r="K43" i="22"/>
  <c r="J43" i="22"/>
  <c r="U42" i="22"/>
  <c r="T42" i="22"/>
  <c r="S42" i="22"/>
  <c r="R42" i="22"/>
  <c r="K42" i="22"/>
  <c r="J42" i="22"/>
  <c r="U41" i="22"/>
  <c r="T41" i="22"/>
  <c r="S41" i="22"/>
  <c r="R41" i="22"/>
  <c r="P41" i="22"/>
  <c r="K41" i="22"/>
  <c r="J41" i="22"/>
  <c r="U40" i="22"/>
  <c r="T40" i="22"/>
  <c r="S40" i="22"/>
  <c r="R40" i="22"/>
  <c r="J40" i="22"/>
  <c r="U39" i="22"/>
  <c r="T39" i="22"/>
  <c r="S39" i="22"/>
  <c r="R39" i="22"/>
  <c r="Q39" i="22"/>
  <c r="P39" i="22"/>
  <c r="K39" i="22"/>
  <c r="U38" i="22"/>
  <c r="T38" i="22"/>
  <c r="S38" i="22"/>
  <c r="R38" i="22"/>
  <c r="P38" i="22"/>
  <c r="K38" i="22"/>
  <c r="J38" i="22"/>
  <c r="U37" i="22"/>
  <c r="T37" i="22"/>
  <c r="V37" i="22" s="1"/>
  <c r="S37" i="22"/>
  <c r="R37" i="22"/>
  <c r="Q37" i="22"/>
  <c r="P37" i="22"/>
  <c r="K37" i="22"/>
  <c r="J37" i="22"/>
  <c r="U36" i="22"/>
  <c r="T36" i="22"/>
  <c r="S36" i="22"/>
  <c r="R36" i="22"/>
  <c r="Q36" i="22"/>
  <c r="P36" i="22"/>
  <c r="K36" i="22"/>
  <c r="J36" i="22"/>
  <c r="U35" i="22"/>
  <c r="T35" i="22"/>
  <c r="S35" i="22"/>
  <c r="R35" i="22"/>
  <c r="K35" i="22"/>
  <c r="J35" i="22"/>
  <c r="U34" i="22"/>
  <c r="T34" i="22"/>
  <c r="S34" i="22"/>
  <c r="R34" i="22"/>
  <c r="K34" i="22"/>
  <c r="J34" i="22"/>
  <c r="U33" i="22"/>
  <c r="T33" i="22"/>
  <c r="S33" i="22"/>
  <c r="R33" i="22"/>
  <c r="K33" i="22"/>
  <c r="J33" i="22"/>
  <c r="U32" i="22"/>
  <c r="T32" i="22"/>
  <c r="S32" i="22"/>
  <c r="R32" i="22"/>
  <c r="K32" i="22"/>
  <c r="J32" i="22"/>
  <c r="U31" i="22"/>
  <c r="T31" i="22"/>
  <c r="S31" i="22"/>
  <c r="R31" i="22"/>
  <c r="K31" i="22"/>
  <c r="J31" i="22"/>
  <c r="U30" i="22"/>
  <c r="W30" i="22" s="1"/>
  <c r="T30" i="22"/>
  <c r="S30" i="22"/>
  <c r="R30" i="22"/>
  <c r="K30" i="22"/>
  <c r="J30" i="22"/>
  <c r="U29" i="22"/>
  <c r="T29" i="22"/>
  <c r="S29" i="22"/>
  <c r="R29" i="22"/>
  <c r="K29" i="22"/>
  <c r="J29" i="22"/>
  <c r="U28" i="22"/>
  <c r="W28" i="22" s="1"/>
  <c r="T28" i="22"/>
  <c r="S28" i="22"/>
  <c r="R28" i="22"/>
  <c r="K28" i="22"/>
  <c r="J28" i="22"/>
  <c r="U27" i="22"/>
  <c r="V27" i="22" s="1"/>
  <c r="T27" i="22"/>
  <c r="S27" i="22"/>
  <c r="R27" i="22"/>
  <c r="K27" i="22"/>
  <c r="J27" i="22"/>
  <c r="U26" i="22"/>
  <c r="T26" i="22"/>
  <c r="S26" i="22"/>
  <c r="R26" i="22"/>
  <c r="K26" i="22"/>
  <c r="J26" i="22"/>
  <c r="U25" i="22"/>
  <c r="T25" i="22"/>
  <c r="S25" i="22"/>
  <c r="R25" i="22"/>
  <c r="K25" i="22"/>
  <c r="J25" i="22"/>
  <c r="U24" i="22"/>
  <c r="T24" i="22"/>
  <c r="S24" i="22"/>
  <c r="R24" i="22"/>
  <c r="K24" i="22"/>
  <c r="J24" i="22"/>
  <c r="U23" i="22"/>
  <c r="T23" i="22"/>
  <c r="S23" i="22"/>
  <c r="R23" i="22"/>
  <c r="K23" i="22"/>
  <c r="J23" i="22"/>
  <c r="U22" i="22"/>
  <c r="T22" i="22"/>
  <c r="S22" i="22"/>
  <c r="R22" i="22"/>
  <c r="K22" i="22"/>
  <c r="J22" i="22"/>
  <c r="U21" i="22"/>
  <c r="T21" i="22"/>
  <c r="S21" i="22"/>
  <c r="R21" i="22"/>
  <c r="K21" i="22"/>
  <c r="J21" i="22"/>
  <c r="W20" i="22"/>
  <c r="U19" i="22"/>
  <c r="T19" i="22"/>
  <c r="S19" i="22"/>
  <c r="R19" i="22"/>
  <c r="K19" i="22"/>
  <c r="J19" i="22"/>
  <c r="U18" i="22"/>
  <c r="T18" i="22"/>
  <c r="S18" i="22"/>
  <c r="R18" i="22"/>
  <c r="K18" i="22"/>
  <c r="J18" i="22"/>
  <c r="U17" i="22"/>
  <c r="T17" i="22"/>
  <c r="S17" i="22"/>
  <c r="R17" i="22"/>
  <c r="K17" i="22"/>
  <c r="J17" i="22"/>
  <c r="W16" i="22"/>
  <c r="K16" i="22"/>
  <c r="U15" i="22"/>
  <c r="V15" i="22" s="1"/>
  <c r="T15" i="22"/>
  <c r="S15" i="22"/>
  <c r="R15" i="22"/>
  <c r="K15" i="22"/>
  <c r="J15" i="22"/>
  <c r="W14" i="22"/>
  <c r="K14" i="22"/>
  <c r="U13" i="22"/>
  <c r="V13" i="22" s="1"/>
  <c r="T13" i="22"/>
  <c r="S13" i="22"/>
  <c r="R13" i="22"/>
  <c r="K13" i="22"/>
  <c r="J13" i="22"/>
  <c r="U12" i="22"/>
  <c r="T12" i="22"/>
  <c r="S12" i="22"/>
  <c r="S9" i="22" s="1"/>
  <c r="R12" i="22"/>
  <c r="K12" i="22"/>
  <c r="J12" i="22"/>
  <c r="W11" i="22"/>
  <c r="O10" i="22"/>
  <c r="P10" i="22" s="1"/>
  <c r="N10" i="22"/>
  <c r="M10" i="22"/>
  <c r="L10" i="22"/>
  <c r="H10" i="22"/>
  <c r="K10" i="22" s="1"/>
  <c r="G10" i="22"/>
  <c r="F10" i="22"/>
  <c r="O9" i="22"/>
  <c r="P9" i="22" s="1"/>
  <c r="N9" i="22"/>
  <c r="M9" i="22"/>
  <c r="L9" i="22"/>
  <c r="H9" i="22"/>
  <c r="I66" i="22" s="1"/>
  <c r="G9" i="22"/>
  <c r="F9" i="22"/>
  <c r="U5" i="22"/>
  <c r="T5" i="22"/>
  <c r="O5" i="22"/>
  <c r="N5" i="22"/>
  <c r="F11" i="23" l="1"/>
  <c r="H15" i="23"/>
  <c r="M56" i="22"/>
  <c r="Q57" i="22"/>
  <c r="W82" i="22"/>
  <c r="V81" i="22"/>
  <c r="P57" i="22"/>
  <c r="W24" i="22"/>
  <c r="W35" i="22"/>
  <c r="V42" i="22"/>
  <c r="W43" i="22"/>
  <c r="W52" i="22"/>
  <c r="K57" i="22"/>
  <c r="V74" i="22"/>
  <c r="W110" i="22"/>
  <c r="W177" i="22"/>
  <c r="W23" i="22"/>
  <c r="W49" i="22"/>
  <c r="W53" i="22"/>
  <c r="F56" i="22"/>
  <c r="S56" i="22" s="1"/>
  <c r="W65" i="22"/>
  <c r="W66" i="22"/>
  <c r="W68" i="22"/>
  <c r="V78" i="22"/>
  <c r="K117" i="22"/>
  <c r="V120" i="22"/>
  <c r="V125" i="22"/>
  <c r="V129" i="22"/>
  <c r="V159" i="22"/>
  <c r="W189" i="22"/>
  <c r="R206" i="22"/>
  <c r="P212" i="22"/>
  <c r="V22" i="22"/>
  <c r="W33" i="22"/>
  <c r="W36" i="22"/>
  <c r="W55" i="22"/>
  <c r="V70" i="22"/>
  <c r="S108" i="22"/>
  <c r="V116" i="22"/>
  <c r="W122" i="22"/>
  <c r="W127" i="22"/>
  <c r="W141" i="22"/>
  <c r="V149" i="22"/>
  <c r="W171" i="22"/>
  <c r="T212" i="22"/>
  <c r="W216" i="22"/>
  <c r="V12" i="22"/>
  <c r="V18" i="22"/>
  <c r="W51" i="22"/>
  <c r="H56" i="22"/>
  <c r="L56" i="22"/>
  <c r="V59" i="22"/>
  <c r="W95" i="22"/>
  <c r="V107" i="22"/>
  <c r="V146" i="22"/>
  <c r="W167" i="22"/>
  <c r="V170" i="22"/>
  <c r="W195" i="22"/>
  <c r="V216" i="22"/>
  <c r="W218" i="22"/>
  <c r="V229" i="22"/>
  <c r="S10" i="22"/>
  <c r="T10" i="22"/>
  <c r="V79" i="22"/>
  <c r="W79" i="22"/>
  <c r="J108" i="22"/>
  <c r="K108" i="22"/>
  <c r="V23" i="22"/>
  <c r="V26" i="22"/>
  <c r="I28" i="22"/>
  <c r="V39" i="22"/>
  <c r="W41" i="22"/>
  <c r="W47" i="22"/>
  <c r="V58" i="22"/>
  <c r="U57" i="22"/>
  <c r="W61" i="22"/>
  <c r="V141" i="22"/>
  <c r="V145" i="22"/>
  <c r="W145" i="22"/>
  <c r="V153" i="22"/>
  <c r="V186" i="22"/>
  <c r="V17" i="22"/>
  <c r="W19" i="22"/>
  <c r="W26" i="22"/>
  <c r="W31" i="22"/>
  <c r="V32" i="22"/>
  <c r="V35" i="22"/>
  <c r="J9" i="22"/>
  <c r="G228" i="22"/>
  <c r="G8" i="22" s="1"/>
  <c r="N228" i="22"/>
  <c r="V19" i="22"/>
  <c r="W27" i="22"/>
  <c r="W29" i="22"/>
  <c r="V30" i="22"/>
  <c r="V34" i="22"/>
  <c r="V43" i="22"/>
  <c r="V44" i="22"/>
  <c r="V51" i="22"/>
  <c r="N56" i="22"/>
  <c r="J57" i="22"/>
  <c r="S57" i="22"/>
  <c r="W60" i="22"/>
  <c r="V60" i="22"/>
  <c r="R57" i="22"/>
  <c r="V64" i="22"/>
  <c r="V80" i="22"/>
  <c r="W80" i="22"/>
  <c r="V88" i="22"/>
  <c r="W92" i="22"/>
  <c r="V93" i="22"/>
  <c r="V98" i="22"/>
  <c r="W98" i="22"/>
  <c r="Q102" i="22"/>
  <c r="T108" i="22"/>
  <c r="V118" i="22"/>
  <c r="W118" i="22"/>
  <c r="V123" i="22"/>
  <c r="V127" i="22"/>
  <c r="V130" i="22"/>
  <c r="W134" i="22"/>
  <c r="V138" i="22"/>
  <c r="V144" i="22"/>
  <c r="W144" i="22"/>
  <c r="W156" i="22"/>
  <c r="V156" i="22"/>
  <c r="V167" i="22"/>
  <c r="P176" i="22"/>
  <c r="V181" i="22"/>
  <c r="V189" i="22"/>
  <c r="V198" i="22"/>
  <c r="V202" i="22"/>
  <c r="J206" i="22"/>
  <c r="W207" i="22"/>
  <c r="J212" i="22"/>
  <c r="W178" i="22"/>
  <c r="V178" i="22"/>
  <c r="W182" i="22"/>
  <c r="V182" i="22"/>
  <c r="V211" i="22"/>
  <c r="W211" i="22"/>
  <c r="L228" i="22"/>
  <c r="L231" i="22" s="1"/>
  <c r="W25" i="22"/>
  <c r="I34" i="22"/>
  <c r="V36" i="22"/>
  <c r="W38" i="22"/>
  <c r="V62" i="22"/>
  <c r="W63" i="22"/>
  <c r="W107" i="22"/>
  <c r="V132" i="22"/>
  <c r="W158" i="22"/>
  <c r="V163" i="22"/>
  <c r="W163" i="22"/>
  <c r="V187" i="22"/>
  <c r="V192" i="22"/>
  <c r="W200" i="22"/>
  <c r="W203" i="22"/>
  <c r="V203" i="22"/>
  <c r="W214" i="22"/>
  <c r="V221" i="22"/>
  <c r="F228" i="22"/>
  <c r="F8" i="22" s="1"/>
  <c r="W13" i="22"/>
  <c r="W39" i="22"/>
  <c r="V45" i="22"/>
  <c r="R10" i="22"/>
  <c r="V47" i="22"/>
  <c r="V61" i="22"/>
  <c r="I63" i="22"/>
  <c r="V63" i="22"/>
  <c r="W70" i="22"/>
  <c r="V72" i="22"/>
  <c r="V76" i="22"/>
  <c r="V83" i="22"/>
  <c r="K89" i="22"/>
  <c r="U89" i="22"/>
  <c r="G56" i="22"/>
  <c r="R108" i="22"/>
  <c r="W114" i="22"/>
  <c r="V114" i="22"/>
  <c r="W119" i="22"/>
  <c r="V152" i="22"/>
  <c r="W152" i="22"/>
  <c r="V184" i="22"/>
  <c r="R212" i="22"/>
  <c r="V54" i="22"/>
  <c r="W75" i="22"/>
  <c r="V77" i="22"/>
  <c r="V82" i="22"/>
  <c r="V84" i="22"/>
  <c r="V94" i="22"/>
  <c r="S89" i="22"/>
  <c r="W103" i="22"/>
  <c r="W105" i="22"/>
  <c r="V110" i="22"/>
  <c r="V115" i="22"/>
  <c r="J117" i="22"/>
  <c r="P117" i="22"/>
  <c r="W120" i="22"/>
  <c r="V121" i="22"/>
  <c r="V124" i="22"/>
  <c r="W125" i="22"/>
  <c r="V126" i="22"/>
  <c r="V148" i="22"/>
  <c r="V164" i="22"/>
  <c r="W169" i="22"/>
  <c r="V171" i="22"/>
  <c r="V176" i="22"/>
  <c r="V193" i="22"/>
  <c r="V194" i="22"/>
  <c r="V195" i="22"/>
  <c r="W205" i="22"/>
  <c r="T206" i="22"/>
  <c r="W208" i="22"/>
  <c r="V210" i="22"/>
  <c r="R210" i="22"/>
  <c r="V218" i="22"/>
  <c r="W220" i="22"/>
  <c r="P222" i="22"/>
  <c r="W223" i="22"/>
  <c r="V224" i="22"/>
  <c r="V226" i="22"/>
  <c r="V230" i="22"/>
  <c r="V66" i="22"/>
  <c r="W78" i="22"/>
  <c r="W83" i="22"/>
  <c r="S102" i="22"/>
  <c r="P108" i="22"/>
  <c r="V133" i="22"/>
  <c r="V137" i="22"/>
  <c r="W153" i="22"/>
  <c r="V158" i="22"/>
  <c r="V160" i="22"/>
  <c r="W187" i="22"/>
  <c r="W197" i="22"/>
  <c r="V200" i="22"/>
  <c r="S206" i="22"/>
  <c r="V207" i="22"/>
  <c r="Q212" i="22"/>
  <c r="W221" i="22"/>
  <c r="V225" i="22"/>
  <c r="K9" i="22"/>
  <c r="J10" i="22"/>
  <c r="V21" i="22"/>
  <c r="W32" i="22"/>
  <c r="W42" i="22"/>
  <c r="V46" i="22"/>
  <c r="V49" i="22"/>
  <c r="W54" i="22"/>
  <c r="V68" i="22"/>
  <c r="W73" i="22"/>
  <c r="V73" i="22"/>
  <c r="P89" i="22"/>
  <c r="Q89" i="22"/>
  <c r="V100" i="22"/>
  <c r="W100" i="22"/>
  <c r="P140" i="22"/>
  <c r="U140" i="22"/>
  <c r="V155" i="22"/>
  <c r="W155" i="22"/>
  <c r="V161" i="22"/>
  <c r="W161" i="22"/>
  <c r="V175" i="22"/>
  <c r="W175" i="22"/>
  <c r="W185" i="22"/>
  <c r="V185" i="22"/>
  <c r="V201" i="22"/>
  <c r="W201" i="22"/>
  <c r="S222" i="22"/>
  <c r="R222" i="22"/>
  <c r="T9" i="22"/>
  <c r="O228" i="22"/>
  <c r="Q10" i="22"/>
  <c r="W12" i="22"/>
  <c r="U9" i="22"/>
  <c r="W17" i="22"/>
  <c r="W18" i="22"/>
  <c r="W21" i="22"/>
  <c r="W22" i="22"/>
  <c r="V24" i="22"/>
  <c r="V28" i="22"/>
  <c r="V31" i="22"/>
  <c r="V41" i="22"/>
  <c r="W50" i="22"/>
  <c r="V52" i="22"/>
  <c r="T57" i="22"/>
  <c r="V57" i="22" s="1"/>
  <c r="W81" i="22"/>
  <c r="V86" i="22"/>
  <c r="W86" i="22"/>
  <c r="W90" i="22"/>
  <c r="V90" i="22"/>
  <c r="P92" i="22"/>
  <c r="V99" i="22"/>
  <c r="W99" i="22"/>
  <c r="T102" i="22"/>
  <c r="V103" i="22"/>
  <c r="W116" i="22"/>
  <c r="W124" i="22"/>
  <c r="W131" i="22"/>
  <c r="T117" i="22"/>
  <c r="W139" i="22"/>
  <c r="V139" i="22"/>
  <c r="Q140" i="22"/>
  <c r="V154" i="22"/>
  <c r="W154" i="22"/>
  <c r="W160" i="22"/>
  <c r="W180" i="22"/>
  <c r="V180" i="22"/>
  <c r="V215" i="22"/>
  <c r="W215" i="22"/>
  <c r="V40" i="22"/>
  <c r="U10" i="22"/>
  <c r="V85" i="22"/>
  <c r="W85" i="22"/>
  <c r="V179" i="22"/>
  <c r="W179" i="22"/>
  <c r="V183" i="22"/>
  <c r="W183" i="22"/>
  <c r="V213" i="22"/>
  <c r="U212" i="22"/>
  <c r="W213" i="22"/>
  <c r="R9" i="22"/>
  <c r="H228" i="22"/>
  <c r="W15" i="22"/>
  <c r="V25" i="22"/>
  <c r="V29" i="22"/>
  <c r="V33" i="22"/>
  <c r="W34" i="22"/>
  <c r="W37" i="22"/>
  <c r="V38" i="22"/>
  <c r="W44" i="22"/>
  <c r="W46" i="22"/>
  <c r="V48" i="22"/>
  <c r="V55" i="22"/>
  <c r="W58" i="22"/>
  <c r="W62" i="22"/>
  <c r="W69" i="22"/>
  <c r="V69" i="22"/>
  <c r="W77" i="22"/>
  <c r="W87" i="22"/>
  <c r="W93" i="22"/>
  <c r="T89" i="22"/>
  <c r="W89" i="22" s="1"/>
  <c r="V96" i="22"/>
  <c r="V101" i="22"/>
  <c r="W101" i="22"/>
  <c r="K102" i="22"/>
  <c r="P102" i="22"/>
  <c r="O56" i="22"/>
  <c r="V104" i="22"/>
  <c r="U102" i="22"/>
  <c r="V109" i="22"/>
  <c r="W109" i="22"/>
  <c r="V119" i="22"/>
  <c r="U117" i="22"/>
  <c r="W129" i="22"/>
  <c r="W133" i="22"/>
  <c r="V142" i="22"/>
  <c r="W142" i="22"/>
  <c r="V150" i="22"/>
  <c r="W150" i="22"/>
  <c r="W165" i="22"/>
  <c r="V165" i="22"/>
  <c r="W166" i="22"/>
  <c r="W188" i="22"/>
  <c r="V188" i="22"/>
  <c r="V199" i="22"/>
  <c r="W199" i="22"/>
  <c r="P206" i="22"/>
  <c r="Q206" i="22"/>
  <c r="M228" i="22"/>
  <c r="W74" i="22"/>
  <c r="W84" i="22"/>
  <c r="W88" i="22"/>
  <c r="J89" i="22"/>
  <c r="R89" i="22"/>
  <c r="V97" i="22"/>
  <c r="W106" i="22"/>
  <c r="V111" i="22"/>
  <c r="U108" i="22"/>
  <c r="W112" i="22"/>
  <c r="W128" i="22"/>
  <c r="W130" i="22"/>
  <c r="W132" i="22"/>
  <c r="W135" i="22"/>
  <c r="W146" i="22"/>
  <c r="W159" i="22"/>
  <c r="W172" i="22"/>
  <c r="W174" i="22"/>
  <c r="W184" i="22"/>
  <c r="W186" i="22"/>
  <c r="S212" i="22"/>
  <c r="V92" i="22"/>
  <c r="W94" i="22"/>
  <c r="W96" i="22"/>
  <c r="J102" i="22"/>
  <c r="W113" i="22"/>
  <c r="W136" i="22"/>
  <c r="R117" i="22"/>
  <c r="W143" i="22"/>
  <c r="W147" i="22"/>
  <c r="W151" i="22"/>
  <c r="W157" i="22"/>
  <c r="W162" i="22"/>
  <c r="W164" i="22"/>
  <c r="W168" i="22"/>
  <c r="W176" i="22"/>
  <c r="W181" i="22"/>
  <c r="V204" i="22"/>
  <c r="W204" i="22"/>
  <c r="V209" i="22"/>
  <c r="W209" i="22"/>
  <c r="V217" i="22"/>
  <c r="W217" i="22"/>
  <c r="V219" i="22"/>
  <c r="W219" i="22"/>
  <c r="K222" i="22"/>
  <c r="U222" i="22"/>
  <c r="J222" i="22"/>
  <c r="W190" i="22"/>
  <c r="W192" i="22"/>
  <c r="W196" i="22"/>
  <c r="W210" i="22"/>
  <c r="Q222" i="22"/>
  <c r="W72" i="22"/>
  <c r="W91" i="22"/>
  <c r="W191" i="22"/>
  <c r="W198" i="22"/>
  <c r="U206" i="22"/>
  <c r="K212" i="22"/>
  <c r="J210" i="22"/>
  <c r="F36" i="23" l="1"/>
  <c r="H11" i="23"/>
  <c r="W57" i="22"/>
  <c r="T56" i="22"/>
  <c r="R56" i="22"/>
  <c r="K56" i="22"/>
  <c r="G231" i="22"/>
  <c r="L8" i="22"/>
  <c r="F231" i="22"/>
  <c r="R231" i="22" s="1"/>
  <c r="J56" i="22"/>
  <c r="V108" i="22"/>
  <c r="N231" i="22"/>
  <c r="T231" i="22" s="1"/>
  <c r="N8" i="22"/>
  <c r="S228" i="22"/>
  <c r="S8" i="22" s="1"/>
  <c r="W108" i="22"/>
  <c r="R228" i="22"/>
  <c r="R8" i="22" s="1"/>
  <c r="T228" i="22"/>
  <c r="T8" i="22" s="1"/>
  <c r="V206" i="22"/>
  <c r="W206" i="22"/>
  <c r="M231" i="22"/>
  <c r="M8" i="22"/>
  <c r="V117" i="22"/>
  <c r="W117" i="22"/>
  <c r="U228" i="22"/>
  <c r="W10" i="22"/>
  <c r="V10" i="22"/>
  <c r="J228" i="22"/>
  <c r="Q56" i="22"/>
  <c r="P56" i="22"/>
  <c r="V89" i="22"/>
  <c r="V102" i="22"/>
  <c r="U56" i="22"/>
  <c r="V140" i="22"/>
  <c r="W140" i="22"/>
  <c r="K228" i="22"/>
  <c r="H231" i="22"/>
  <c r="H8" i="22"/>
  <c r="I228" i="22" s="1"/>
  <c r="W212" i="22"/>
  <c r="V212" i="22"/>
  <c r="W222" i="22"/>
  <c r="V222" i="22"/>
  <c r="W102" i="22"/>
  <c r="P228" i="22"/>
  <c r="W9" i="22"/>
  <c r="V9" i="22"/>
  <c r="O231" i="22"/>
  <c r="Q228" i="22"/>
  <c r="O8" i="22"/>
  <c r="F59" i="23" l="1"/>
  <c r="H36" i="23"/>
  <c r="G36" i="23"/>
  <c r="G59" i="23" s="1"/>
  <c r="G72" i="23" s="1"/>
  <c r="Q231" i="22"/>
  <c r="S231" i="22"/>
  <c r="V228" i="22"/>
  <c r="P231" i="22"/>
  <c r="I225" i="22"/>
  <c r="I227" i="22"/>
  <c r="I226" i="22"/>
  <c r="I224" i="22"/>
  <c r="I216" i="22"/>
  <c r="I205" i="22"/>
  <c r="I202" i="22"/>
  <c r="I201" i="22"/>
  <c r="I200" i="22"/>
  <c r="I194" i="22"/>
  <c r="I223" i="22"/>
  <c r="I218" i="22"/>
  <c r="I214" i="22"/>
  <c r="I203" i="22"/>
  <c r="I195" i="22"/>
  <c r="I197" i="22"/>
  <c r="I193" i="22"/>
  <c r="I187" i="22"/>
  <c r="I185" i="22"/>
  <c r="I184" i="22"/>
  <c r="I174" i="22"/>
  <c r="I159" i="22"/>
  <c r="I136" i="22"/>
  <c r="I122" i="22"/>
  <c r="I120" i="22"/>
  <c r="I107" i="22"/>
  <c r="I103" i="22"/>
  <c r="I101" i="22"/>
  <c r="I99" i="22"/>
  <c r="I98" i="22"/>
  <c r="I83" i="22"/>
  <c r="I81" i="22"/>
  <c r="I80" i="22"/>
  <c r="I78" i="22"/>
  <c r="I221" i="22"/>
  <c r="I211" i="22"/>
  <c r="I161" i="22"/>
  <c r="I138" i="22"/>
  <c r="I127" i="22"/>
  <c r="I119" i="22"/>
  <c r="I118" i="22"/>
  <c r="I116" i="22"/>
  <c r="I110" i="22"/>
  <c r="I105" i="22"/>
  <c r="I100" i="22"/>
  <c r="I93" i="22"/>
  <c r="I90" i="22"/>
  <c r="I88" i="22"/>
  <c r="I199" i="22"/>
  <c r="I190" i="22"/>
  <c r="I188" i="22"/>
  <c r="I186" i="22"/>
  <c r="I171" i="22"/>
  <c r="I170" i="22"/>
  <c r="I165" i="22"/>
  <c r="I160" i="22"/>
  <c r="I139" i="22"/>
  <c r="I133" i="22"/>
  <c r="I131" i="22"/>
  <c r="I129" i="22"/>
  <c r="I117" i="22"/>
  <c r="I106" i="22"/>
  <c r="I215" i="22"/>
  <c r="I213" i="22"/>
  <c r="I210" i="22"/>
  <c r="I196" i="22"/>
  <c r="I191" i="22"/>
  <c r="I183" i="22"/>
  <c r="I168" i="22"/>
  <c r="I126" i="22"/>
  <c r="I121" i="22"/>
  <c r="I115" i="22"/>
  <c r="I113" i="22"/>
  <c r="I109" i="22"/>
  <c r="I102" i="22"/>
  <c r="I96" i="22"/>
  <c r="I94" i="22"/>
  <c r="I73" i="22"/>
  <c r="I64" i="22"/>
  <c r="I62" i="22"/>
  <c r="I59" i="22"/>
  <c r="I55" i="22"/>
  <c r="I45" i="22"/>
  <c r="I43" i="22"/>
  <c r="I33" i="22"/>
  <c r="I31" i="22"/>
  <c r="I29" i="22"/>
  <c r="I25" i="22"/>
  <c r="I22" i="22"/>
  <c r="I18" i="22"/>
  <c r="I12" i="22"/>
  <c r="I192" i="22"/>
  <c r="I182" i="22"/>
  <c r="I169" i="22"/>
  <c r="I137" i="22"/>
  <c r="I132" i="22"/>
  <c r="I128" i="22"/>
  <c r="I104" i="22"/>
  <c r="I89" i="22"/>
  <c r="I68" i="22"/>
  <c r="I51" i="22"/>
  <c r="I47" i="22"/>
  <c r="I38" i="22"/>
  <c r="I37" i="22"/>
  <c r="I36" i="22"/>
  <c r="I24" i="22"/>
  <c r="I15" i="22"/>
  <c r="I204" i="22"/>
  <c r="I189" i="22"/>
  <c r="I167" i="22"/>
  <c r="I166" i="22"/>
  <c r="I114" i="22"/>
  <c r="I108" i="22"/>
  <c r="I97" i="22"/>
  <c r="I85" i="22"/>
  <c r="I77" i="22"/>
  <c r="I74" i="22"/>
  <c r="I72" i="22"/>
  <c r="I58" i="22"/>
  <c r="I53" i="22"/>
  <c r="I50" i="22"/>
  <c r="I30" i="22"/>
  <c r="I26" i="22"/>
  <c r="I21" i="22"/>
  <c r="I17" i="22"/>
  <c r="K8" i="22"/>
  <c r="I209" i="22"/>
  <c r="I130" i="22"/>
  <c r="I79" i="22"/>
  <c r="I76" i="22"/>
  <c r="I65" i="22"/>
  <c r="I60" i="22"/>
  <c r="I52" i="22"/>
  <c r="I41" i="22"/>
  <c r="I40" i="22"/>
  <c r="I19" i="22"/>
  <c r="I13" i="22"/>
  <c r="J8" i="22"/>
  <c r="I219" i="22"/>
  <c r="I217" i="22"/>
  <c r="I198" i="22"/>
  <c r="I175" i="22"/>
  <c r="I172" i="22"/>
  <c r="I135" i="22"/>
  <c r="I111" i="22"/>
  <c r="I95" i="22"/>
  <c r="I91" i="22"/>
  <c r="I84" i="22"/>
  <c r="I67" i="22"/>
  <c r="I57" i="22"/>
  <c r="I56" i="22"/>
  <c r="I54" i="22"/>
  <c r="I46" i="22"/>
  <c r="I44" i="22"/>
  <c r="I42" i="22"/>
  <c r="I35" i="22"/>
  <c r="I32" i="22"/>
  <c r="I27" i="22"/>
  <c r="I23" i="22"/>
  <c r="I9" i="22"/>
  <c r="I212" i="22"/>
  <c r="I222" i="22"/>
  <c r="I10" i="22"/>
  <c r="P8" i="22"/>
  <c r="Q8" i="22"/>
  <c r="K231" i="22"/>
  <c r="U231" i="22"/>
  <c r="J231" i="22"/>
  <c r="W56" i="22"/>
  <c r="V56" i="22"/>
  <c r="W228" i="22"/>
  <c r="U8" i="22"/>
  <c r="F72" i="23" l="1"/>
  <c r="H72" i="23" s="1"/>
  <c r="H59" i="23"/>
  <c r="W8" i="22"/>
  <c r="V8" i="22"/>
  <c r="W231" i="22"/>
  <c r="V231" i="2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41050100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41050100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41050200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Субвенція 410539
</t>
        </r>
      </text>
    </comment>
    <comment ref="E6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7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9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Субвенція
41034200
</t>
        </r>
      </text>
    </comment>
    <comment ref="E9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41051500</t>
        </r>
      </text>
    </comment>
    <comment ref="E10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</commentList>
</comments>
</file>

<file path=xl/sharedStrings.xml><?xml version="1.0" encoding="utf-8"?>
<sst xmlns="http://schemas.openxmlformats.org/spreadsheetml/2006/main" count="642" uniqueCount="531">
  <si>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</si>
  <si>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</si>
  <si>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</si>
  <si>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</si>
  <si>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</si>
  <si>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</si>
  <si>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</si>
  <si>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090201</t>
  </si>
  <si>
    <t>090203</t>
  </si>
  <si>
    <t>090405</t>
  </si>
  <si>
    <t>090302</t>
  </si>
  <si>
    <t>090304</t>
  </si>
  <si>
    <t>090305</t>
  </si>
  <si>
    <t>090306</t>
  </si>
  <si>
    <t>090401</t>
  </si>
  <si>
    <t>091300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</si>
  <si>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</si>
  <si>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</si>
  <si>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</si>
  <si>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</si>
  <si>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</si>
  <si>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</si>
  <si>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</si>
  <si>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</si>
  <si>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</si>
  <si>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</si>
  <si>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100102</t>
  </si>
  <si>
    <t>100203</t>
  </si>
  <si>
    <t>100302</t>
  </si>
  <si>
    <t>120201</t>
  </si>
  <si>
    <t>170102</t>
  </si>
  <si>
    <t>240601</t>
  </si>
  <si>
    <t>240604</t>
  </si>
  <si>
    <t>Інша діяльність  у сфері охорони навколишнього природного середовища</t>
  </si>
  <si>
    <t>250102</t>
  </si>
  <si>
    <t>Резервний фонд</t>
  </si>
  <si>
    <t>250301</t>
  </si>
  <si>
    <t>250404</t>
  </si>
  <si>
    <t>Надання пільгового довгострокового кредиту громадянам на будівництво (реконструкцію) та придбання  житла</t>
  </si>
  <si>
    <t>250306</t>
  </si>
  <si>
    <t>210105</t>
  </si>
  <si>
    <t>130107</t>
  </si>
  <si>
    <t>070201</t>
  </si>
  <si>
    <t>070304</t>
  </si>
  <si>
    <t>070401</t>
  </si>
  <si>
    <t>070702</t>
  </si>
  <si>
    <t>070801</t>
  </si>
  <si>
    <t>070802</t>
  </si>
  <si>
    <t>110201</t>
  </si>
  <si>
    <t>110205</t>
  </si>
  <si>
    <t>110502</t>
  </si>
  <si>
    <t>250913</t>
  </si>
  <si>
    <t>100000</t>
  </si>
  <si>
    <t>090212</t>
  </si>
  <si>
    <t>090307</t>
  </si>
  <si>
    <t>250344</t>
  </si>
  <si>
    <t>090214</t>
  </si>
  <si>
    <t>100202</t>
  </si>
  <si>
    <t>Витрати, пов"язані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</si>
  <si>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 xml:space="preserve">в т.ч    на виконання медичних програм </t>
  </si>
  <si>
    <t xml:space="preserve">Інші видатки </t>
  </si>
  <si>
    <t>в т.ч       субвенція на  придбання житла військовослужбовцям</t>
  </si>
  <si>
    <t>Кошти, що передаються із загального фонду до бюджету розвитку (спец.фонду)</t>
  </si>
  <si>
    <t>130102</t>
  </si>
  <si>
    <t>в тому числі за рахунок субвенції з обласного бюджету</t>
  </si>
  <si>
    <t>250380</t>
  </si>
  <si>
    <t>Охорона  та раціональне використання природних ресурсів</t>
  </si>
  <si>
    <t>110204</t>
  </si>
  <si>
    <t>ВИДАТКИ ТА  КРЕДИТУВАННЯ - усього</t>
  </si>
  <si>
    <t xml:space="preserve">        благодійні внески, гранти та дарунки</t>
  </si>
  <si>
    <t>090308</t>
  </si>
  <si>
    <t>Компенсаційні виплати на пільговий проїзд автотранспортом окремим категоріям  громадян</t>
  </si>
  <si>
    <t>250203</t>
  </si>
  <si>
    <t>Проведення виборів народних депутатів ВР АР Крим, місцевих рад та сільських, селищних, міських голів</t>
  </si>
  <si>
    <t xml:space="preserve">          співфінансування на ремонт ліфтів, які перебувають в аварійному стані</t>
  </si>
  <si>
    <t>100101</t>
  </si>
  <si>
    <t xml:space="preserve">               будівництво зовнішніх теплових мереж (субвенція з держ бюджету)  </t>
  </si>
  <si>
    <t xml:space="preserve">Освіта,   всього </t>
  </si>
  <si>
    <t>Фізична культура і спорт, всього</t>
  </si>
  <si>
    <t xml:space="preserve"> в т.ч.        програма морального та матеріального заохочення</t>
  </si>
  <si>
    <t>091205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</si>
  <si>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</si>
  <si>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в т. ч. за рах субвенції з держ бюджету на  фінансування заходів соціально-економічної компенсації ризику населення, яке проживає на території зони спостереження</t>
  </si>
  <si>
    <t xml:space="preserve">    благодійні внески, гранти та дарунки</t>
  </si>
  <si>
    <t xml:space="preserve">                 програма земельної реформи</t>
  </si>
  <si>
    <t xml:space="preserve">Видатки на запобігання та ліквідацію надзвичайних ситуацій та наслідків стихійного лиха </t>
  </si>
  <si>
    <t>виконання у %</t>
  </si>
  <si>
    <t>відхилення "+", "-"</t>
  </si>
  <si>
    <t>210106</t>
  </si>
  <si>
    <t xml:space="preserve">               реконструкція та модернізація ліфтів за рахунок субвенції з Державного бюджету</t>
  </si>
  <si>
    <t>в т.ч        реконструкція та модернізація ліфтів за рахунок коштів міського бюджету</t>
  </si>
  <si>
    <t>в т.ч.  за рах субвенції з державного бюджету на будівництво, реконструкцію, ремонт та утримання вулиць і доріг комунальної власності у населених пунктах</t>
  </si>
  <si>
    <t>091206</t>
  </si>
  <si>
    <t xml:space="preserve">Соціально-культурна сфера, всього:        </t>
  </si>
  <si>
    <t>Житлове будівництво та придбання житла для окремих категорій населення</t>
  </si>
  <si>
    <t>250323</t>
  </si>
  <si>
    <t>250352</t>
  </si>
  <si>
    <t>Інші послуги, пов"язані з економічною діяльністю</t>
  </si>
  <si>
    <t xml:space="preserve">                 програма з впровадження системи управління якістю ISO</t>
  </si>
  <si>
    <t>в т.ч. за рахунок субвенції з інших бюджетів</t>
  </si>
  <si>
    <t>в тому числі видатків за рахунок субвенцій з інших бюджетів:</t>
  </si>
  <si>
    <t>субвенція обласному бюджету на проведення гемодіалізу хворим м.Кузнецовськ, що проходять лікування в комунальному закладі "Рівненська обласна клінічна лікарня"</t>
  </si>
  <si>
    <t xml:space="preserve">                 програма підтримки діяльності громадського формування з охорони громадського порядку "Кузнецовська муніципальна варта"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</si>
  <si>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</si>
  <si>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</si>
  <si>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</si>
  <si>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</si>
  <si>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</si>
  <si>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</si>
  <si>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</si>
  <si>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</si>
  <si>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</si>
  <si>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уточнений план  на рік, кошторисні призначення</t>
  </si>
  <si>
    <t>090406</t>
  </si>
  <si>
    <t>210107</t>
  </si>
  <si>
    <t>Заходи та роботи з мобілізаційної підготовки місцевого значення</t>
  </si>
  <si>
    <t>в т.ч.    реконструкція нежитлового приміщення №104 в житловому будинку по м-ну Будівельників, 25/1 під ЦНАП (розроблення проектно - кошторисної документації)</t>
  </si>
  <si>
    <t xml:space="preserve">                 програма "Безпечне місто Кузнецовськ"</t>
  </si>
  <si>
    <t>100208</t>
  </si>
  <si>
    <t xml:space="preserve">Заходи у сфері захисту населення і територій від надзвичайних ситуацій техногенного та природного характеру </t>
  </si>
  <si>
    <t xml:space="preserve">        КП "Благоустрій" КМР</t>
  </si>
  <si>
    <t xml:space="preserve">          виготовлення проектно - кошторисної документації на виконання робіт по створенню та встановленню системи відеоспостереження</t>
  </si>
  <si>
    <t xml:space="preserve">           проект "Нове будівництво міської автоматизованої системи централізованого оповіщення"</t>
  </si>
  <si>
    <t>в т.ч. КП "Житлокомунсервіс" КМР</t>
  </si>
  <si>
    <t>Інші заходи, пов'язані з економічною діяльністю</t>
  </si>
  <si>
    <r>
      <t xml:space="preserve">Реверсна дотація </t>
    </r>
    <r>
      <rPr>
        <sz val="11"/>
        <rFont val="Times New Roman"/>
        <family val="1"/>
        <charset val="204"/>
      </rPr>
      <t>(вилучення)</t>
    </r>
  </si>
  <si>
    <r>
      <t>Інші субвенції</t>
    </r>
    <r>
      <rPr>
        <sz val="11"/>
        <rFont val="Times New Roman"/>
        <family val="1"/>
        <charset val="204"/>
      </rPr>
      <t xml:space="preserve"> (співфінансування капремонту приміщення для ЦНАП)</t>
    </r>
  </si>
  <si>
    <t>в т. ч. за рах субвенції на здійснення заходів щодо соц-екон.розвитку на капремонт в ЗНЗ№4 та ЗНЗ№5 (заміна вікон та дверей)</t>
  </si>
  <si>
    <t xml:space="preserve">          реконструкція ЗОШ №1  (коригування) (проектні роботи)</t>
  </si>
  <si>
    <t xml:space="preserve">          реконструкція ЗОШ №3 за рах субвенції з Державного бюджету на здійснення заходів соц.- економ. розвитку окремих територій</t>
  </si>
  <si>
    <t xml:space="preserve">           реконструкція ДНЗ №2</t>
  </si>
  <si>
    <t xml:space="preserve"> в т.ч. за рахунок субвенції з Державного бюджету по 30-км зоні (респіратори)</t>
  </si>
  <si>
    <t xml:space="preserve"> в т.ч. за рахунок субвенції з Державного бюджету по 30-км зоні (протирад.укриття)</t>
  </si>
  <si>
    <t xml:space="preserve">в т. ч. за рах субвенції з Державного бюджету на здійснення заходів щодо соц-екон.розвитку на капремонт актового залу ЗОШ №1 </t>
  </si>
  <si>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</si>
  <si>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</si>
  <si>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</si>
  <si>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</si>
  <si>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</si>
  <si>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</si>
  <si>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</si>
  <si>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</si>
  <si>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</si>
  <si>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</si>
  <si>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</si>
  <si>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</si>
  <si>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</si>
  <si>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</si>
  <si>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</si>
  <si>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</si>
  <si>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</si>
  <si>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</si>
  <si>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</si>
  <si>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</si>
  <si>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</si>
  <si>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</si>
  <si>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</si>
  <si>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</si>
  <si>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</si>
  <si>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державного бюджету місцевим бюджетам на погашення заборгованості з різниці в тарифах</t>
  </si>
  <si>
    <t xml:space="preserve">КТКВК </t>
  </si>
  <si>
    <t>КТПКВКМБ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</si>
  <si>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</si>
  <si>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</si>
  <si>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3000</t>
  </si>
  <si>
    <t>Соціальний захист та соціальне забезпечення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</si>
  <si>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</si>
  <si>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</si>
  <si>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3011</t>
  </si>
  <si>
    <t>3012</t>
  </si>
  <si>
    <t>1030</t>
  </si>
  <si>
    <t>1070</t>
  </si>
  <si>
    <t>1060</t>
  </si>
  <si>
    <t>Надання субсидій населенню для відшкодування витрат на оплату житлово-комунальних послуг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</si>
  <si>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</si>
  <si>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</si>
  <si>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</si>
  <si>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3030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</si>
  <si>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</si>
  <si>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</si>
  <si>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</si>
  <si>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</si>
  <si>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</si>
  <si>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3040</t>
  </si>
  <si>
    <t>Надання допомоги сім'ям з дітьми, малозабезпеченим  сім’ям, інвалідам з дитинства, дітям-інвалідам та тимчасової допомоги дітям</t>
  </si>
  <si>
    <t>3041</t>
  </si>
  <si>
    <t>1040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</si>
  <si>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</si>
  <si>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</si>
  <si>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</si>
  <si>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</si>
  <si>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</si>
  <si>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</si>
  <si>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</si>
  <si>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</si>
  <si>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</si>
  <si>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</si>
  <si>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</si>
  <si>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допомоги при усиновленні дитини</t>
  </si>
  <si>
    <t>3050</t>
  </si>
  <si>
    <t>Пільгове медичне обслуговування осіб, які постраждали внаслідок Чорнобильської катастрофи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</si>
  <si>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</si>
  <si>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</si>
  <si>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</si>
  <si>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</si>
  <si>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</si>
  <si>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</si>
  <si>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</si>
  <si>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</si>
  <si>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Утримання клубів для підлітків за місцем проживання</t>
  </si>
  <si>
    <t>Інші заходи та заклади молодіжної політики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</si>
  <si>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</si>
  <si>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</si>
  <si>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1090</t>
  </si>
  <si>
    <t>1000</t>
  </si>
  <si>
    <t>0910</t>
  </si>
  <si>
    <t>в т. ч.: за рах субвенції з державного бюджету на здійснення заходів щодо соц-економічного розвитку окремих територій (кап. ремонт ДНЗ №11, №12)</t>
  </si>
  <si>
    <t>за рах субвенції з державного бюджету по 30-км зоні (кап. ремонт (заміна вікон і дверей) ДНЗ№3, №4, №6, №8)</t>
  </si>
  <si>
    <t>0921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</si>
  <si>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</si>
  <si>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за рах субвенції з державного бюджету на надання державної підтримки особам з особливими освітніми потребами</t>
  </si>
  <si>
    <t>за рах субвенції з державного бюджету на здійснення заходів щодо соц-економічного розвитку окремих територій (кап. ремонт (заміна вікон і дверей) ЗНЗ №4, №5)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</si>
  <si>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</si>
  <si>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</si>
  <si>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</si>
  <si>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</si>
  <si>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</si>
  <si>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0950</t>
  </si>
  <si>
    <t>0990</t>
  </si>
  <si>
    <t>2000</t>
  </si>
  <si>
    <t>0732</t>
  </si>
  <si>
    <t>Спеціалізована стаціонарна медична допомога населенню</t>
  </si>
  <si>
    <t>в тому числі за рахунок медичної субвенції</t>
  </si>
  <si>
    <t>2210</t>
  </si>
  <si>
    <t>Програми і централізовані заходи у галузі охорони здоров’я</t>
  </si>
  <si>
    <t>0763</t>
  </si>
  <si>
    <t>4000</t>
  </si>
  <si>
    <t>4060</t>
  </si>
  <si>
    <t>0824</t>
  </si>
  <si>
    <t>0828</t>
  </si>
  <si>
    <t>0829</t>
  </si>
  <si>
    <t>5000</t>
  </si>
  <si>
    <t>5010</t>
  </si>
  <si>
    <t>Проведення спортивної роботи в регіоні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</si>
  <si>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</si>
  <si>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</si>
  <si>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</si>
  <si>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</si>
  <si>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</si>
  <si>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</si>
  <si>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</si>
  <si>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</si>
  <si>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</si>
  <si>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>0170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</si>
  <si>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</si>
  <si>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</si>
  <si>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0180</t>
  </si>
  <si>
    <t>6000</t>
  </si>
  <si>
    <t>Житлово-комунальне господарство</t>
  </si>
  <si>
    <t>6010</t>
  </si>
  <si>
    <t>0610</t>
  </si>
  <si>
    <t>Забезпечення надійного та безперебійного функціонування житлово-експлуатаційного господарства</t>
  </si>
  <si>
    <t>6021</t>
  </si>
  <si>
    <t>Капітальний ремонт житлового фонду</t>
  </si>
  <si>
    <t>6022</t>
  </si>
  <si>
    <t>Капітальний ремонт житлового фонду об'єднань ОСББ</t>
  </si>
  <si>
    <t>в т. ч. за рах субвенції з державного бюджету на здійснення заходів щодо соц-економічного розвитку окремих територій (кап. ремонт будинку по вулиці Перемоги, 5)</t>
  </si>
  <si>
    <t>6051</t>
  </si>
  <si>
    <t>0620</t>
  </si>
  <si>
    <t>Забезпечення функціонування теплових мереж</t>
  </si>
  <si>
    <t>6052</t>
  </si>
  <si>
    <t>Забезпечення функціонування водопровідно-каналізаційного господарства</t>
  </si>
  <si>
    <t xml:space="preserve">в т. ч. за рах субвенції з обласного бюджету </t>
  </si>
  <si>
    <t>6100</t>
  </si>
  <si>
    <t>Впровадження засобів обліку витрат та регулювання споживання води та теплової енергії</t>
  </si>
  <si>
    <t>6110</t>
  </si>
  <si>
    <t>Заходи, пов’язані з поліпшенням питної води</t>
  </si>
  <si>
    <t>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</si>
  <si>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</si>
  <si>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100601</t>
  </si>
  <si>
    <t>6140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</si>
  <si>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</si>
  <si>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</si>
  <si>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6150</t>
  </si>
  <si>
    <r>
      <t xml:space="preserve"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</t>
    </r>
    <r>
      <rPr>
        <sz val="11"/>
        <rFont val="Times New Roman Cyr"/>
        <charset val="204"/>
      </rPr>
      <t>(за рахунок субвенції з державного бюджету)</t>
    </r>
  </si>
  <si>
    <t>6310</t>
  </si>
  <si>
    <t>0490</t>
  </si>
  <si>
    <t>Реалізація заходів щодо інвестиційного розвитку території</t>
  </si>
  <si>
    <t>в т. ч.: за рах субвенції з державного бюджету на здійснення заходів щодо соц-економічного розвитку окремих територій (будівництво міні-футбольного поля ЗНЗ №4)</t>
  </si>
  <si>
    <t>будівництво міні-футбольного поля ЗНЗ №4 (співфінансування з міського бюджету)</t>
  </si>
  <si>
    <t>створення та встановлення системи відеоспостереження міста</t>
  </si>
  <si>
    <t xml:space="preserve">реконструкція ЗОШ №1 (коригування) </t>
  </si>
  <si>
    <t xml:space="preserve">реконструкція ЗОШ №2 </t>
  </si>
  <si>
    <t>будівництво об'єктів інфраструктури парку культури та відпочинку (проектно-кошторисна документація)</t>
  </si>
  <si>
    <t>будівництво спортивного майданчика в м-н Вараш, 19</t>
  </si>
  <si>
    <t>благодійні внески, гранти та дарунки (безоплатна передача повітряних ліній електропередач, в т.ч. з КП "МЕМ" до КП "Благоустрій")</t>
  </si>
  <si>
    <t>7310</t>
  </si>
  <si>
    <t>0421</t>
  </si>
  <si>
    <t>Проведення заходів із землеустрою</t>
  </si>
  <si>
    <t>6650</t>
  </si>
  <si>
    <t>0456</t>
  </si>
  <si>
    <t>Утримання та розвиток інфраструктури доріг</t>
  </si>
  <si>
    <t>7410</t>
  </si>
  <si>
    <t>0470</t>
  </si>
  <si>
    <t>Заходи з енергозбереження</t>
  </si>
  <si>
    <t>0411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</si>
  <si>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</si>
  <si>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</si>
  <si>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 xml:space="preserve">        КМКП</t>
  </si>
  <si>
    <t>7500</t>
  </si>
  <si>
    <t>7810</t>
  </si>
  <si>
    <t>0320</t>
  </si>
  <si>
    <t>7820</t>
  </si>
  <si>
    <t>0220</t>
  </si>
  <si>
    <t>Заходи у сфері захисту населення і територій від надзвичайних ситуацій техногенного та природного характеру</t>
  </si>
  <si>
    <t xml:space="preserve"> в т.ч. за рахунок субвенції з державного бюджету по 30-км зоні (протирад.укриття, сховище №65080)</t>
  </si>
  <si>
    <t>7830</t>
  </si>
  <si>
    <t>0380</t>
  </si>
  <si>
    <t>9110</t>
  </si>
  <si>
    <t>0511</t>
  </si>
  <si>
    <t>9140</t>
  </si>
  <si>
    <t>0540</t>
  </si>
  <si>
    <t>0133</t>
  </si>
  <si>
    <r>
      <t xml:space="preserve">Субвенція на утримання об'єктів спільного користування чи ліквідацію негативних наслідків діяльності об'єктів спільного користування </t>
    </r>
    <r>
      <rPr>
        <sz val="11"/>
        <rFont val="Times New Roman"/>
        <family val="1"/>
        <charset val="204"/>
      </rPr>
      <t>(субвенція з міського бюджету Володимирецькому районному бюджету на підтримку телерадіокомпанії "Бурштиновий шлях")</t>
    </r>
  </si>
  <si>
    <r>
      <t xml:space="preserve">Субвенція на проведення видатків місцевих бюджетів, що враховуються при визначенні обсягу міжбюджетних трансфертів  </t>
    </r>
    <r>
      <rPr>
        <sz val="11"/>
        <rFont val="Times New Roman"/>
        <family val="1"/>
        <charset val="204"/>
      </rPr>
      <t>(субвенція обласному бюджету на обслуговування осіб з обмеженими фізичними можливостями в  центрах професійної реабілітації інвалідів)</t>
    </r>
  </si>
  <si>
    <t>8600</t>
  </si>
  <si>
    <t xml:space="preserve">                  програма висвітлення діяльності органів місцевого самоврядування в засобах масової інформації </t>
  </si>
  <si>
    <t xml:space="preserve">                  програма "Безпечне місто" (виконаня заходів ГО "Кузнецовська муніципальна варта")</t>
  </si>
  <si>
    <t xml:space="preserve">                 власні надходження бюджетних установ (відшкодування витрат за проведення конкурсу по перевезенню)</t>
  </si>
  <si>
    <t>8800</t>
  </si>
  <si>
    <t>Інші субвенції (обласному бюджету)</t>
  </si>
  <si>
    <t xml:space="preserve">в т.ч.    реконструкція ЦНАП в м.Вараш (за адресою: м-н Будівельників, 25/1, нежитлове приміщення №104) </t>
  </si>
  <si>
    <t xml:space="preserve">            ремонт автомобіля Кузнецовської підстанції екстреної (швидкої) медичної допомоги КЗ «Обласний центр екстреної медичної допомоги та медицини катастроф» Рівненської обласної ради </t>
  </si>
  <si>
    <t xml:space="preserve">           надання послуг з комплексної реабілітації інвалідів міста в КЗ «Рівненський обласний центр комплексної реабілітації інвалідів» </t>
  </si>
  <si>
    <t>9010</t>
  </si>
  <si>
    <t>Обслуговування боргу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</si>
  <si>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</si>
  <si>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</si>
  <si>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</si>
  <si>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</si>
  <si>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</si>
  <si>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</si>
  <si>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</si>
  <si>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</si>
  <si>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затверджено розписом на рік з урахуванням внесених змін</t>
  </si>
  <si>
    <t>Надання пільг на оплату житлово-комунальних послуг окремим категоріям громадян відповідно до законодавства</t>
  </si>
  <si>
    <t>3022</t>
  </si>
  <si>
    <t>Надання інших пільг окремим категоріям громадян відповідно до законодавства</t>
  </si>
  <si>
    <t>3032</t>
  </si>
  <si>
    <t>Надання державної соціальної допомоги малозабезпеченим сім’ям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</si>
  <si>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</si>
  <si>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</si>
  <si>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</si>
  <si>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</si>
  <si>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</si>
  <si>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</si>
  <si>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</si>
  <si>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</si>
  <si>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</si>
  <si>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</si>
  <si>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реабілітаційних послуг особам з інвалідністю та дітям з інвалідністю</t>
  </si>
  <si>
    <t>за рах субвенції з державного бюджету на здійснення заходів щодо соц-економічного розвитку окремих територій</t>
  </si>
  <si>
    <t>3121</t>
  </si>
  <si>
    <t>Утримання та забезпечення діяльності центрів соціальних служб для сім’ї, дітей та молоді</t>
  </si>
  <si>
    <t>3123</t>
  </si>
  <si>
    <t>Заходи державної політики з питань сім'ї</t>
  </si>
  <si>
    <t>3133</t>
  </si>
  <si>
    <t>3140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</si>
  <si>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</si>
  <si>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</si>
  <si>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</si>
  <si>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</si>
  <si>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</t>
  </si>
  <si>
    <t xml:space="preserve">в т.ч. за рахунок субвенції з державного бюджету місцевим бюджетам 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</si>
  <si>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</si>
  <si>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</si>
  <si>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3223</t>
  </si>
  <si>
    <t xml:space="preserve"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 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</si>
  <si>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</si>
  <si>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</si>
  <si>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</si>
  <si>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</si>
  <si>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</si>
  <si>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за рах субвенції з державного бюджету по 30-км зоні (кап.ремонт ДНЗ №5, 6, 8)</t>
  </si>
  <si>
    <t>за рах залишку субвенції з державного бюджету на здійснення заходів щодо соц-економічного розвитку окремих територій (заміна вікон та дверей ДНЗ №11, ДНЗ №12) (41034501)</t>
  </si>
  <si>
    <t>в т. ч.: за рах субвенції з обласного бюджету (бюджету розвитку) на ремонт покрівлі ДНЗ №3</t>
  </si>
  <si>
    <t>за рах субвенції з державного бюджету по 30-км зоні (пот.ремонт ЗНЗ №1)</t>
  </si>
  <si>
    <t>за рах субвенції з державного бюджету на забезпечення якісної, сучасної та доступної загальної середньої освіти "Нова українська школа"</t>
  </si>
  <si>
    <t>за рах освітньої субвенції з державного бюджету на оснащення кабінетів та на початкову школу (обласний залишок)</t>
  </si>
  <si>
    <t xml:space="preserve">за рах субвенції з державного бюджету на здійснення заходів щодо соц-економічного розвитку окремих територій </t>
  </si>
  <si>
    <t>за рах залишку субвенції з державного бюджету на здійснення заходів щодо соц-економічного розвитку окремих територій (Нова українська школа)(41034501)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</si>
  <si>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</si>
  <si>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</si>
  <si>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1140</t>
  </si>
  <si>
    <t>Підвищення кваліфікації, перепідготовка кадрів закладами післядипломної освіти</t>
  </si>
  <si>
    <t>Методичне забезпечення діяльності навчальних закладів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</si>
  <si>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</si>
  <si>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</si>
  <si>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</si>
  <si>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</si>
  <si>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2020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</si>
  <si>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</si>
  <si>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</si>
  <si>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</si>
  <si>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</si>
  <si>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</si>
  <si>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</si>
  <si>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</si>
  <si>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</si>
  <si>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</si>
  <si>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</si>
  <si>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здоров’я</t>
  </si>
  <si>
    <t>Культура і мистецтво, всього</t>
  </si>
  <si>
    <t>4030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</si>
  <si>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</si>
  <si>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</si>
  <si>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 рах субвенції з державного бюджету по 30-км зоні (пот.ремонт центру дозвілля)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</si>
  <si>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</si>
  <si>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</si>
  <si>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</si>
  <si>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</si>
  <si>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</si>
  <si>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</si>
  <si>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</si>
  <si>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</si>
  <si>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</si>
  <si>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</si>
  <si>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</si>
  <si>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</si>
  <si>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</si>
  <si>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</si>
  <si>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</si>
  <si>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</si>
  <si>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</si>
  <si>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</si>
  <si>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</si>
  <si>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</si>
  <si>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</si>
  <si>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6071</t>
  </si>
  <si>
    <t>6082</t>
  </si>
  <si>
    <t>Придбання житла для окремих категорій населення відповідно до законодавства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</si>
  <si>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</si>
  <si>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</si>
  <si>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</si>
  <si>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</si>
  <si>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7330</t>
  </si>
  <si>
    <t>7350</t>
  </si>
  <si>
    <t>Розроблення схем планування та забудови територій (містобудівної документації)</t>
  </si>
  <si>
    <t>7370</t>
  </si>
  <si>
    <t>Реалізація інших заходів щодо соціально-економічного розвитку територій</t>
  </si>
  <si>
    <t>в т. ч.: за рах субвенції з обласного бюджету (бюджету розвитку) на реконструкцію ЗОШ №2</t>
  </si>
  <si>
    <t>7442</t>
  </si>
  <si>
    <t>Утримання та розвиток інших об'єктів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</si>
  <si>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</si>
  <si>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</si>
  <si>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</si>
  <si>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7670</t>
  </si>
  <si>
    <t>7640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</si>
  <si>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</si>
  <si>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</si>
  <si>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</si>
  <si>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</si>
  <si>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по 30-км зоні спостереження (протирад.укриття №64382) (обласна частка)</t>
  </si>
  <si>
    <t xml:space="preserve"> в т.ч. за рахунок субвенції з державного бюджету по 30-км зоні спостереження (протирад.укриття №65080, пот.ремонт; протирад.укриття №64383, кап. ремонт) </t>
  </si>
  <si>
    <t>Обслуговування місцевого боргу</t>
  </si>
  <si>
    <t>8700</t>
  </si>
  <si>
    <t>8500</t>
  </si>
  <si>
    <t>Нерозподілені трансферти з державного бюджету</t>
  </si>
  <si>
    <t>9770</t>
  </si>
  <si>
    <t xml:space="preserve">Інші субвенції з місцевого бюджету </t>
  </si>
  <si>
    <r>
      <t xml:space="preserve">Повернення кредиту </t>
    </r>
    <r>
      <rPr>
        <sz val="11"/>
        <rFont val="Times New Roman"/>
        <family val="1"/>
        <charset val="204"/>
      </rPr>
      <t xml:space="preserve"> (пільгові довгострокові кредити молодим сім’ям та одиноким молодим громадянам на будівництво/ придбання житла)</t>
    </r>
  </si>
  <si>
    <t xml:space="preserve">  </t>
  </si>
  <si>
    <t>затверджено на 01.04.2019</t>
  </si>
  <si>
    <t>виконано станом на 01.04.2019</t>
  </si>
  <si>
    <t>3049</t>
  </si>
  <si>
    <t>Відшкодування послуги з догляду за дитиною до трьох років "муніципальна няня"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</si>
  <si>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</si>
  <si>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</si>
  <si>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в т. ч.: за рах освітньої субвенції з держ бюджету (41033900)</t>
  </si>
  <si>
    <t>за рах субвенції з державного бюджету на надання державної підтримки особам з особливими освітніми потребами (41051200)</t>
  </si>
  <si>
    <t>в тому числі за рахунок медичної субвенції (41034200)</t>
  </si>
  <si>
    <t>в т. ч. за рах субвенції з місцевого бюджету на здійснення переданих видатків у сфері охорони здоров'я за рахунок коштів медичної субвенції (41051500) - інсуліни</t>
  </si>
  <si>
    <t>в т. ч. за рах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</si>
  <si>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Будівництво інших об'єктів комунальної власності</t>
  </si>
  <si>
    <t>8340</t>
  </si>
  <si>
    <t>Природоохоронні заходи за рахунок цільових фондів</t>
  </si>
  <si>
    <t>в т.ч.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 шляхом компенсації вартості путівок</t>
  </si>
  <si>
    <r>
      <t xml:space="preserve">                Виконання бюджету м.Вараш по видатках та кредитуванню  за січень-березень 2019 року                                                                   </t>
    </r>
    <r>
      <rPr>
        <sz val="10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>тис.грн.</t>
    </r>
  </si>
  <si>
    <t>Додаток 1</t>
  </si>
  <si>
    <t>до рішення міської ради</t>
  </si>
  <si>
    <t>___________2019 року №_____</t>
  </si>
  <si>
    <t xml:space="preserve">    Виконання  доходної  частини  бюджету м.Вараш за січень-березень 2019 року</t>
  </si>
  <si>
    <t>Код бюджетної класифікації доходів</t>
  </si>
  <si>
    <t>Затверджений бюджет                на 2019 р., тис.грн</t>
  </si>
  <si>
    <t>Затверджений бюджет на 2019р.                 зі змінами</t>
  </si>
  <si>
    <t xml:space="preserve">Затверджено розписом станом на  01.04.2019р. , тис.грн                            </t>
  </si>
  <si>
    <t xml:space="preserve"> Фактичні надходження до бюджету станом  на 01.04.2019р., тис.грн</t>
  </si>
  <si>
    <t>Відхилення  фактичних надходжень до затверджених показників</t>
  </si>
  <si>
    <t>Внутрішні податки на товари та послуги (акцизний податок)</t>
  </si>
  <si>
    <t>18010100-18010400</t>
  </si>
  <si>
    <t>- податок на нерухоме майно</t>
  </si>
  <si>
    <t>18010500-18010900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</si>
  <si>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</si>
  <si>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</si>
  <si>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</si>
  <si>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</si>
  <si>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</si>
  <si>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</t>
  </si>
  <si>
    <t>Кошти від реалізації безхазяйного майна</t>
  </si>
  <si>
    <t xml:space="preserve">Субвенції  з державного бюджету місцевим бюджетам     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</si>
  <si>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</si>
  <si>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</si>
  <si>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</si>
  <si>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</si>
  <si>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</si>
  <si>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</si>
  <si>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</si>
  <si>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</si>
  <si>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</si>
  <si>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</si>
  <si>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Субвенція 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</si>
  <si>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Всього доходів загального фонду</t>
  </si>
  <si>
    <t>Іншi надходження до фондiв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</si>
  <si>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</si>
  <si>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</si>
  <si>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</si>
  <si>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 xml:space="preserve">Кошти від відчуження майна, що перебуває в комунальній власності </t>
  </si>
  <si>
    <t>Кошти від продажу землі</t>
  </si>
  <si>
    <t>Субвенцiя з державного бюджету мiсцевим бюджетам на здiйснення заходiв щодо соцiально-економiчного розвитку окремих територiй</t>
  </si>
  <si>
    <t>Секретар міської ради                                                                         О.Мензул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</si>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</sst>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72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Arial Cyr"/>
      <family val="2"/>
      <charset val="204"/>
    </font>
    <font>
      <i/>
      <sz val="11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charset val="204"/>
    </font>
    <font>
      <sz val="10"/>
      <color indexed="10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 Cyr"/>
      <family val="1"/>
      <charset val="204"/>
    </font>
    <font>
      <i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sz val="16"/>
      <name val="Times New Roman"/>
      <family val="1"/>
    </font>
    <font>
      <sz val="20"/>
      <name val="Arial Cyr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Arial"/>
      <family val="2"/>
      <charset val="204"/>
    </font>
    <font>
      <sz val="2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20"/>
      <color indexed="8"/>
      <name val="Times New Roman"/>
      <family val="1"/>
      <charset val="204"/>
    </font>
    <font>
      <b/>
      <sz val="20"/>
      <color indexed="8"/>
      <name val="Cambria"/>
      <family val="1"/>
      <charset val="204"/>
      <scheme val="major"/>
    </font>
    <font>
      <b/>
      <sz val="2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20"/>
      <name val="Cambria"/>
      <family val="1"/>
      <charset val="204"/>
      <scheme val="major"/>
    </font>
    <font>
      <sz val="20"/>
      <color rgb="FF333333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3" tint="-0.499984740745262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9.5"/>
      <name val="Times New Roman"/>
      <family val="1"/>
      <charset val="204"/>
    </font>
    <font>
      <sz val="19.5"/>
      <color rgb="FF000000"/>
      <name val="Times New Roman"/>
      <family val="1"/>
      <charset val="204"/>
    </font>
    <font>
      <sz val="19"/>
      <name val="Times New Roman"/>
      <family val="1"/>
      <charset val="204"/>
    </font>
    <font>
      <sz val="20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14" fillId="0" borderId="0"/>
    <xf numFmtId="0" fontId="33" fillId="0" borderId="0"/>
    <xf numFmtId="0" fontId="46" fillId="0" borderId="0"/>
  </cellStyleXfs>
  <cellXfs count="780">
    <xf numFmtId="0" fontId="0" fillId="0" borderId="0" xfId="0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23" xfId="0" applyFont="1" applyFill="1" applyBorder="1" applyAlignment="1"/>
    <xf numFmtId="0" fontId="8" fillId="0" borderId="22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8" fillId="0" borderId="37" xfId="0" applyFont="1" applyFill="1" applyBorder="1" applyAlignment="1"/>
    <xf numFmtId="0" fontId="8" fillId="0" borderId="41" xfId="0" applyFont="1" applyFill="1" applyBorder="1" applyAlignment="1"/>
    <xf numFmtId="0" fontId="2" fillId="0" borderId="3" xfId="0" applyFont="1" applyFill="1" applyBorder="1"/>
    <xf numFmtId="0" fontId="8" fillId="0" borderId="27" xfId="0" applyFont="1" applyFill="1" applyBorder="1" applyAlignment="1"/>
    <xf numFmtId="0" fontId="9" fillId="0" borderId="18" xfId="0" applyFont="1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/>
    <xf numFmtId="0" fontId="8" fillId="0" borderId="46" xfId="0" applyFont="1" applyFill="1" applyBorder="1" applyAlignment="1"/>
    <xf numFmtId="49" fontId="8" fillId="0" borderId="6" xfId="0" applyNumberFormat="1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49" fontId="8" fillId="0" borderId="31" xfId="0" applyNumberFormat="1" applyFont="1" applyFill="1" applyBorder="1" applyAlignment="1" applyProtection="1">
      <alignment wrapText="1"/>
      <protection locked="0"/>
    </xf>
    <xf numFmtId="49" fontId="8" fillId="0" borderId="31" xfId="0" applyNumberFormat="1" applyFont="1" applyFill="1" applyBorder="1" applyAlignment="1">
      <alignment wrapText="1"/>
    </xf>
    <xf numFmtId="0" fontId="22" fillId="0" borderId="22" xfId="0" applyFont="1" applyFill="1" applyBorder="1" applyAlignment="1"/>
    <xf numFmtId="0" fontId="22" fillId="0" borderId="31" xfId="0" applyFont="1" applyFill="1" applyBorder="1" applyAlignment="1">
      <alignment horizontal="left" wrapText="1"/>
    </xf>
    <xf numFmtId="49" fontId="8" fillId="0" borderId="31" xfId="0" applyNumberFormat="1" applyFont="1" applyFill="1" applyBorder="1" applyAlignment="1" applyProtection="1">
      <alignment horizontal="left" wrapText="1"/>
      <protection locked="0"/>
    </xf>
    <xf numFmtId="49" fontId="8" fillId="0" borderId="31" xfId="0" applyNumberFormat="1" applyFont="1" applyFill="1" applyBorder="1" applyAlignment="1">
      <alignment horizontal="left" wrapText="1"/>
    </xf>
    <xf numFmtId="0" fontId="9" fillId="0" borderId="33" xfId="0" applyFont="1" applyFill="1" applyBorder="1" applyAlignment="1" applyProtection="1">
      <alignment horizontal="left" wrapText="1"/>
      <protection locked="0"/>
    </xf>
    <xf numFmtId="166" fontId="8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0" fontId="22" fillId="0" borderId="11" xfId="0" applyFont="1" applyFill="1" applyBorder="1" applyAlignment="1" applyProtection="1">
      <alignment horizontal="left" wrapText="1"/>
      <protection locked="0"/>
    </xf>
    <xf numFmtId="49" fontId="22" fillId="0" borderId="7" xfId="0" applyNumberFormat="1" applyFont="1" applyFill="1" applyBorder="1" applyAlignment="1" applyProtection="1">
      <alignment horizontal="center" wrapText="1"/>
      <protection locked="0"/>
    </xf>
    <xf numFmtId="1" fontId="22" fillId="0" borderId="7" xfId="0" applyNumberFormat="1" applyFont="1" applyFill="1" applyBorder="1" applyAlignment="1" applyProtection="1">
      <alignment horizontal="center" wrapText="1"/>
      <protection locked="0"/>
    </xf>
    <xf numFmtId="0" fontId="22" fillId="0" borderId="31" xfId="0" applyFont="1" applyFill="1" applyBorder="1" applyAlignment="1" applyProtection="1">
      <alignment horizontal="left" wrapText="1"/>
      <protection locked="0"/>
    </xf>
    <xf numFmtId="0" fontId="24" fillId="0" borderId="0" xfId="0" applyFont="1" applyFill="1" applyBorder="1"/>
    <xf numFmtId="0" fontId="22" fillId="0" borderId="12" xfId="0" applyFont="1" applyFill="1" applyBorder="1" applyAlignment="1" applyProtection="1">
      <alignment horizontal="left" wrapText="1"/>
      <protection locked="0"/>
    </xf>
    <xf numFmtId="49" fontId="8" fillId="0" borderId="7" xfId="0" applyNumberFormat="1" applyFont="1" applyFill="1" applyBorder="1" applyAlignment="1" applyProtection="1">
      <alignment horizontal="center" wrapText="1"/>
      <protection locked="0"/>
    </xf>
    <xf numFmtId="1" fontId="8" fillId="0" borderId="7" xfId="0" applyNumberFormat="1" applyFont="1" applyFill="1" applyBorder="1" applyAlignment="1" applyProtection="1">
      <alignment horizontal="center" wrapText="1"/>
      <protection locked="0"/>
    </xf>
    <xf numFmtId="0" fontId="8" fillId="0" borderId="31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/>
    <xf numFmtId="0" fontId="11" fillId="0" borderId="0" xfId="0" applyFont="1" applyFill="1" applyBorder="1"/>
    <xf numFmtId="0" fontId="23" fillId="0" borderId="0" xfId="0" applyFont="1" applyFill="1" applyBorder="1"/>
    <xf numFmtId="49" fontId="8" fillId="0" borderId="47" xfId="0" applyNumberFormat="1" applyFont="1" applyFill="1" applyBorder="1" applyAlignment="1">
      <alignment horizontal="center" wrapText="1"/>
    </xf>
    <xf numFmtId="49" fontId="8" fillId="0" borderId="48" xfId="0" applyNumberFormat="1" applyFont="1" applyFill="1" applyBorder="1" applyAlignment="1">
      <alignment horizontal="left" wrapText="1"/>
    </xf>
    <xf numFmtId="49" fontId="22" fillId="0" borderId="7" xfId="0" applyNumberFormat="1" applyFont="1" applyFill="1" applyBorder="1" applyAlignment="1">
      <alignment horizontal="center" wrapText="1"/>
    </xf>
    <xf numFmtId="49" fontId="22" fillId="0" borderId="12" xfId="0" applyNumberFormat="1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wrapText="1"/>
    </xf>
    <xf numFmtId="49" fontId="8" fillId="0" borderId="11" xfId="0" applyNumberFormat="1" applyFont="1" applyFill="1" applyBorder="1" applyAlignment="1">
      <alignment wrapText="1"/>
    </xf>
    <xf numFmtId="0" fontId="22" fillId="0" borderId="25" xfId="0" applyFont="1" applyFill="1" applyBorder="1" applyAlignment="1"/>
    <xf numFmtId="49" fontId="8" fillId="0" borderId="12" xfId="0" applyNumberFormat="1" applyFont="1" applyFill="1" applyBorder="1" applyAlignment="1" applyProtection="1">
      <alignment horizontal="left" wrapText="1"/>
      <protection locked="0"/>
    </xf>
    <xf numFmtId="49" fontId="8" fillId="0" borderId="7" xfId="0" applyNumberFormat="1" applyFont="1" applyFill="1" applyBorder="1" applyAlignment="1">
      <alignment horizontal="center"/>
    </xf>
    <xf numFmtId="0" fontId="8" fillId="0" borderId="70" xfId="0" applyFont="1" applyFill="1" applyBorder="1" applyAlignment="1">
      <alignment wrapText="1"/>
    </xf>
    <xf numFmtId="0" fontId="8" fillId="0" borderId="12" xfId="0" applyFont="1" applyFill="1" applyBorder="1" applyAlignment="1" applyProtection="1">
      <alignment horizontal="left" wrapText="1"/>
      <protection locked="0"/>
    </xf>
    <xf numFmtId="0" fontId="26" fillId="0" borderId="7" xfId="0" applyNumberFormat="1" applyFont="1" applyFill="1" applyBorder="1" applyAlignment="1" applyProtection="1">
      <alignment horizontal="left" wrapText="1"/>
      <protection locked="0"/>
    </xf>
    <xf numFmtId="49" fontId="9" fillId="0" borderId="26" xfId="0" applyNumberFormat="1" applyFont="1" applyFill="1" applyBorder="1" applyAlignment="1">
      <alignment horizontal="center" wrapText="1"/>
    </xf>
    <xf numFmtId="0" fontId="8" fillId="0" borderId="34" xfId="0" applyFont="1" applyFill="1" applyBorder="1" applyAlignment="1" applyProtection="1">
      <alignment horizontal="left" wrapText="1"/>
      <protection locked="0"/>
    </xf>
    <xf numFmtId="0" fontId="8" fillId="0" borderId="11" xfId="0" applyFont="1" applyFill="1" applyBorder="1" applyAlignment="1" applyProtection="1">
      <alignment horizontal="left" wrapText="1"/>
      <protection locked="0"/>
    </xf>
    <xf numFmtId="0" fontId="8" fillId="0" borderId="12" xfId="0" applyFont="1" applyFill="1" applyBorder="1" applyAlignment="1" applyProtection="1">
      <alignment wrapText="1"/>
      <protection locked="0"/>
    </xf>
    <xf numFmtId="0" fontId="8" fillId="0" borderId="19" xfId="0" applyFont="1" applyFill="1" applyBorder="1" applyAlignment="1" applyProtection="1">
      <alignment wrapText="1"/>
      <protection locked="0"/>
    </xf>
    <xf numFmtId="0" fontId="8" fillId="0" borderId="19" xfId="0" applyFont="1" applyFill="1" applyBorder="1" applyAlignment="1" applyProtection="1">
      <alignment horizontal="left" wrapText="1"/>
      <protection locked="0"/>
    </xf>
    <xf numFmtId="0" fontId="9" fillId="0" borderId="43" xfId="0" applyFont="1" applyFill="1" applyBorder="1" applyAlignment="1" applyProtection="1">
      <alignment horizontal="left" wrapText="1"/>
      <protection locked="0"/>
    </xf>
    <xf numFmtId="49" fontId="9" fillId="0" borderId="4" xfId="0" applyNumberFormat="1" applyFont="1" applyFill="1" applyBorder="1" applyAlignment="1">
      <alignment horizontal="center" wrapText="1"/>
    </xf>
    <xf numFmtId="49" fontId="9" fillId="0" borderId="5" xfId="0" applyNumberFormat="1" applyFont="1" applyFill="1" applyBorder="1" applyAlignment="1" applyProtection="1">
      <alignment horizontal="left" wrapText="1"/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49" fontId="9" fillId="0" borderId="28" xfId="0" applyNumberFormat="1" applyFont="1" applyFill="1" applyBorder="1" applyAlignment="1">
      <alignment horizontal="center" wrapText="1"/>
    </xf>
    <xf numFmtId="49" fontId="9" fillId="0" borderId="29" xfId="0" applyNumberFormat="1" applyFont="1" applyFill="1" applyBorder="1" applyAlignment="1">
      <alignment wrapText="1"/>
    </xf>
    <xf numFmtId="0" fontId="9" fillId="0" borderId="33" xfId="0" applyFont="1" applyFill="1" applyBorder="1" applyAlignment="1">
      <alignment horizontal="center"/>
    </xf>
    <xf numFmtId="49" fontId="9" fillId="0" borderId="4" xfId="2" applyNumberFormat="1" applyFont="1" applyFill="1" applyBorder="1" applyAlignment="1">
      <alignment horizontal="center" wrapText="1"/>
    </xf>
    <xf numFmtId="49" fontId="9" fillId="0" borderId="5" xfId="2" applyNumberFormat="1" applyFont="1" applyFill="1" applyBorder="1" applyAlignment="1">
      <alignment wrapText="1"/>
    </xf>
    <xf numFmtId="0" fontId="8" fillId="0" borderId="38" xfId="0" applyFont="1" applyFill="1" applyBorder="1" applyAlignment="1" applyProtection="1">
      <alignment horizontal="left" wrapText="1"/>
      <protection locked="0"/>
    </xf>
    <xf numFmtId="49" fontId="9" fillId="0" borderId="5" xfId="0" applyNumberFormat="1" applyFont="1" applyFill="1" applyBorder="1" applyAlignment="1">
      <alignment wrapText="1"/>
    </xf>
    <xf numFmtId="0" fontId="9" fillId="0" borderId="29" xfId="0" applyFont="1" applyFill="1" applyBorder="1" applyAlignment="1" applyProtection="1">
      <alignment horizontal="left" wrapText="1"/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0" fontId="22" fillId="0" borderId="46" xfId="0" applyFont="1" applyFill="1" applyBorder="1" applyAlignment="1"/>
    <xf numFmtId="0" fontId="22" fillId="0" borderId="48" xfId="0" applyFont="1" applyFill="1" applyBorder="1" applyAlignment="1" applyProtection="1">
      <alignment horizontal="left" wrapText="1"/>
      <protection locked="0"/>
    </xf>
    <xf numFmtId="49" fontId="9" fillId="0" borderId="8" xfId="0" applyNumberFormat="1" applyFont="1" applyFill="1" applyBorder="1" applyAlignment="1">
      <alignment horizontal="center" wrapText="1"/>
    </xf>
    <xf numFmtId="49" fontId="9" fillId="0" borderId="19" xfId="2" applyNumberFormat="1" applyFont="1" applyFill="1" applyBorder="1" applyAlignment="1">
      <alignment wrapText="1"/>
    </xf>
    <xf numFmtId="0" fontId="2" fillId="0" borderId="16" xfId="0" applyFont="1" applyFill="1" applyBorder="1"/>
    <xf numFmtId="0" fontId="28" fillId="0" borderId="0" xfId="0" applyFont="1" applyFill="1"/>
    <xf numFmtId="167" fontId="2" fillId="0" borderId="0" xfId="0" applyNumberFormat="1" applyFont="1" applyFill="1"/>
    <xf numFmtId="167" fontId="2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29" xfId="0" applyFont="1" applyFill="1" applyBorder="1" applyAlignment="1">
      <alignment horizontal="center" wrapText="1"/>
    </xf>
    <xf numFmtId="167" fontId="29" fillId="0" borderId="30" xfId="0" applyNumberFormat="1" applyFont="1" applyFill="1" applyBorder="1" applyAlignment="1">
      <alignment horizontal="center"/>
    </xf>
    <xf numFmtId="167" fontId="29" fillId="0" borderId="28" xfId="0" applyNumberFormat="1" applyFont="1" applyFill="1" applyBorder="1" applyAlignment="1">
      <alignment horizontal="center"/>
    </xf>
    <xf numFmtId="165" fontId="29" fillId="0" borderId="28" xfId="0" applyNumberFormat="1" applyFont="1" applyFill="1" applyBorder="1" applyAlignment="1">
      <alignment horizontal="center"/>
    </xf>
    <xf numFmtId="167" fontId="29" fillId="0" borderId="26" xfId="0" applyNumberFormat="1" applyFont="1" applyFill="1" applyBorder="1" applyAlignment="1">
      <alignment horizontal="center"/>
    </xf>
    <xf numFmtId="165" fontId="29" fillId="0" borderId="29" xfId="0" applyNumberFormat="1" applyFont="1" applyFill="1" applyBorder="1" applyAlignment="1">
      <alignment horizontal="center"/>
    </xf>
    <xf numFmtId="165" fontId="29" fillId="0" borderId="32" xfId="0" applyNumberFormat="1" applyFont="1" applyFill="1" applyBorder="1" applyAlignment="1">
      <alignment horizontal="center"/>
    </xf>
    <xf numFmtId="167" fontId="29" fillId="0" borderId="27" xfId="0" applyNumberFormat="1" applyFont="1" applyFill="1" applyBorder="1" applyAlignment="1">
      <alignment horizontal="center"/>
    </xf>
    <xf numFmtId="165" fontId="29" fillId="0" borderId="1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7" fontId="29" fillId="0" borderId="18" xfId="0" applyNumberFormat="1" applyFont="1" applyFill="1" applyBorder="1" applyAlignment="1">
      <alignment horizontal="center"/>
    </xf>
    <xf numFmtId="167" fontId="29" fillId="0" borderId="2" xfId="0" applyNumberFormat="1" applyFont="1" applyFill="1" applyBorder="1" applyAlignment="1">
      <alignment horizontal="center"/>
    </xf>
    <xf numFmtId="167" fontId="29" fillId="0" borderId="4" xfId="0" applyNumberFormat="1" applyFont="1" applyFill="1" applyBorder="1" applyAlignment="1">
      <alignment horizontal="center"/>
    </xf>
    <xf numFmtId="165" fontId="29" fillId="0" borderId="4" xfId="0" applyNumberFormat="1" applyFont="1" applyFill="1" applyBorder="1" applyAlignment="1">
      <alignment horizontal="center"/>
    </xf>
    <xf numFmtId="165" fontId="29" fillId="0" borderId="5" xfId="0" applyNumberFormat="1" applyFont="1" applyFill="1" applyBorder="1" applyAlignment="1">
      <alignment horizontal="center"/>
    </xf>
    <xf numFmtId="165" fontId="29" fillId="0" borderId="3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0" fillId="0" borderId="5" xfId="0" applyNumberFormat="1" applyFont="1" applyFill="1" applyBorder="1" applyAlignment="1" applyProtection="1">
      <alignment horizontal="left" wrapText="1"/>
      <protection locked="0"/>
    </xf>
    <xf numFmtId="167" fontId="29" fillId="0" borderId="13" xfId="0" applyNumberFormat="1" applyFont="1" applyFill="1" applyBorder="1" applyAlignment="1">
      <alignment horizontal="center"/>
    </xf>
    <xf numFmtId="167" fontId="29" fillId="0" borderId="47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49" fontId="9" fillId="0" borderId="47" xfId="0" applyNumberFormat="1" applyFont="1" applyFill="1" applyBorder="1" applyAlignment="1">
      <alignment horizontal="center"/>
    </xf>
    <xf numFmtId="49" fontId="8" fillId="0" borderId="47" xfId="0" applyNumberFormat="1" applyFont="1" applyFill="1" applyBorder="1" applyAlignment="1">
      <alignment horizontal="center"/>
    </xf>
    <xf numFmtId="0" fontId="8" fillId="0" borderId="48" xfId="0" applyFont="1" applyFill="1" applyBorder="1" applyAlignment="1">
      <alignment horizontal="left" wrapText="1"/>
    </xf>
    <xf numFmtId="165" fontId="31" fillId="0" borderId="8" xfId="0" applyNumberFormat="1" applyFont="1" applyFill="1" applyBorder="1" applyAlignment="1">
      <alignment horizontal="center"/>
    </xf>
    <xf numFmtId="167" fontId="31" fillId="0" borderId="8" xfId="0" applyNumberFormat="1" applyFont="1" applyFill="1" applyBorder="1" applyAlignment="1">
      <alignment horizontal="center"/>
    </xf>
    <xf numFmtId="167" fontId="29" fillId="0" borderId="42" xfId="0" applyNumberFormat="1" applyFont="1" applyFill="1" applyBorder="1" applyAlignment="1">
      <alignment horizontal="center"/>
    </xf>
    <xf numFmtId="167" fontId="29" fillId="0" borderId="9" xfId="0" applyNumberFormat="1" applyFont="1" applyFill="1" applyBorder="1" applyAlignment="1">
      <alignment horizontal="center"/>
    </xf>
    <xf numFmtId="165" fontId="29" fillId="0" borderId="45" xfId="0" applyNumberFormat="1" applyFont="1" applyFill="1" applyBorder="1" applyAlignment="1">
      <alignment horizontal="center"/>
    </xf>
    <xf numFmtId="167" fontId="31" fillId="0" borderId="25" xfId="0" applyNumberFormat="1" applyFont="1" applyFill="1" applyBorder="1" applyAlignment="1">
      <alignment horizontal="center"/>
    </xf>
    <xf numFmtId="167" fontId="31" fillId="0" borderId="9" xfId="0" applyNumberFormat="1" applyFont="1" applyFill="1" applyBorder="1" applyAlignment="1">
      <alignment horizontal="center"/>
    </xf>
    <xf numFmtId="167" fontId="8" fillId="0" borderId="34" xfId="0" applyNumberFormat="1" applyFont="1" applyFill="1" applyBorder="1" applyAlignment="1" applyProtection="1">
      <alignment horizontal="left" wrapText="1"/>
      <protection locked="0"/>
    </xf>
    <xf numFmtId="167" fontId="31" fillId="0" borderId="49" xfId="0" applyNumberFormat="1" applyFont="1" applyFill="1" applyBorder="1" applyAlignment="1" applyProtection="1">
      <alignment horizontal="center"/>
      <protection locked="0"/>
    </xf>
    <xf numFmtId="167" fontId="31" fillId="0" borderId="47" xfId="0" applyNumberFormat="1" applyFont="1" applyFill="1" applyBorder="1" applyAlignment="1" applyProtection="1">
      <alignment horizontal="center"/>
      <protection locked="0"/>
    </xf>
    <xf numFmtId="165" fontId="31" fillId="0" borderId="47" xfId="0" applyNumberFormat="1" applyFont="1" applyFill="1" applyBorder="1" applyAlignment="1">
      <alignment horizontal="center"/>
    </xf>
    <xf numFmtId="167" fontId="31" fillId="0" borderId="47" xfId="0" applyNumberFormat="1" applyFont="1" applyFill="1" applyBorder="1" applyAlignment="1">
      <alignment horizontal="center"/>
    </xf>
    <xf numFmtId="165" fontId="31" fillId="0" borderId="65" xfId="0" applyNumberFormat="1" applyFont="1" applyFill="1" applyBorder="1" applyAlignment="1">
      <alignment horizontal="center"/>
    </xf>
    <xf numFmtId="167" fontId="31" fillId="0" borderId="46" xfId="0" applyNumberFormat="1" applyFont="1" applyFill="1" applyBorder="1" applyAlignment="1">
      <alignment horizontal="center"/>
    </xf>
    <xf numFmtId="165" fontId="31" fillId="0" borderId="48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wrapText="1"/>
    </xf>
    <xf numFmtId="167" fontId="31" fillId="0" borderId="22" xfId="0" applyNumberFormat="1" applyFont="1" applyFill="1" applyBorder="1" applyAlignment="1" applyProtection="1">
      <alignment horizontal="center"/>
      <protection locked="0"/>
    </xf>
    <xf numFmtId="167" fontId="31" fillId="0" borderId="15" xfId="0" applyNumberFormat="1" applyFont="1" applyFill="1" applyBorder="1" applyAlignment="1" applyProtection="1">
      <alignment horizontal="center"/>
      <protection locked="0"/>
    </xf>
    <xf numFmtId="167" fontId="31" fillId="0" borderId="7" xfId="0" applyNumberFormat="1" applyFont="1" applyFill="1" applyBorder="1" applyAlignment="1" applyProtection="1">
      <alignment horizontal="center"/>
      <protection locked="0"/>
    </xf>
    <xf numFmtId="165" fontId="31" fillId="0" borderId="7" xfId="0" applyNumberFormat="1" applyFont="1" applyFill="1" applyBorder="1" applyAlignment="1">
      <alignment horizontal="center"/>
    </xf>
    <xf numFmtId="167" fontId="31" fillId="0" borderId="6" xfId="0" applyNumberFormat="1" applyFont="1" applyFill="1" applyBorder="1" applyAlignment="1">
      <alignment horizontal="center"/>
    </xf>
    <xf numFmtId="165" fontId="31" fillId="0" borderId="31" xfId="0" applyNumberFormat="1" applyFont="1" applyFill="1" applyBorder="1" applyAlignment="1">
      <alignment horizontal="center"/>
    </xf>
    <xf numFmtId="167" fontId="31" fillId="0" borderId="22" xfId="0" applyNumberFormat="1" applyFont="1" applyFill="1" applyBorder="1" applyAlignment="1">
      <alignment horizontal="center"/>
    </xf>
    <xf numFmtId="167" fontId="31" fillId="0" borderId="7" xfId="0" applyNumberFormat="1" applyFont="1" applyFill="1" applyBorder="1" applyAlignment="1">
      <alignment horizontal="center"/>
    </xf>
    <xf numFmtId="167" fontId="31" fillId="0" borderId="23" xfId="0" applyNumberFormat="1" applyFont="1" applyFill="1" applyBorder="1" applyAlignment="1">
      <alignment horizontal="center"/>
    </xf>
    <xf numFmtId="165" fontId="31" fillId="0" borderId="12" xfId="0" applyNumberFormat="1" applyFont="1" applyFill="1" applyBorder="1" applyAlignment="1">
      <alignment horizontal="center"/>
    </xf>
    <xf numFmtId="0" fontId="8" fillId="0" borderId="0" xfId="0" applyFont="1" applyFill="1" applyBorder="1"/>
    <xf numFmtId="165" fontId="31" fillId="0" borderId="10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left" wrapText="1"/>
    </xf>
    <xf numFmtId="168" fontId="31" fillId="0" borderId="7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left" wrapText="1"/>
    </xf>
    <xf numFmtId="167" fontId="31" fillId="0" borderId="66" xfId="0" applyNumberFormat="1" applyFont="1" applyFill="1" applyBorder="1" applyAlignment="1" applyProtection="1">
      <alignment horizontal="center"/>
      <protection locked="0"/>
    </xf>
    <xf numFmtId="10" fontId="31" fillId="0" borderId="7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wrapText="1"/>
    </xf>
    <xf numFmtId="0" fontId="8" fillId="0" borderId="12" xfId="0" applyFont="1" applyFill="1" applyBorder="1"/>
    <xf numFmtId="0" fontId="8" fillId="0" borderId="31" xfId="0" applyFont="1" applyFill="1" applyBorder="1" applyAlignment="1"/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7" fontId="31" fillId="0" borderId="67" xfId="0" applyNumberFormat="1" applyFont="1" applyFill="1" applyBorder="1" applyAlignment="1" applyProtection="1">
      <alignment horizontal="center"/>
      <protection locked="0"/>
    </xf>
    <xf numFmtId="164" fontId="31" fillId="0" borderId="7" xfId="0" applyNumberFormat="1" applyFont="1" applyFill="1" applyBorder="1" applyAlignment="1" applyProtection="1">
      <alignment horizontal="center"/>
      <protection locked="0"/>
    </xf>
    <xf numFmtId="165" fontId="31" fillId="0" borderId="34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22" fillId="0" borderId="7" xfId="0" applyNumberFormat="1" applyFont="1" applyFill="1" applyBorder="1" applyAlignment="1">
      <alignment horizontal="center"/>
    </xf>
    <xf numFmtId="167" fontId="32" fillId="0" borderId="66" xfId="0" applyNumberFormat="1" applyFont="1" applyFill="1" applyBorder="1" applyAlignment="1" applyProtection="1">
      <alignment horizontal="center"/>
      <protection locked="0"/>
    </xf>
    <xf numFmtId="167" fontId="32" fillId="0" borderId="7" xfId="0" applyNumberFormat="1" applyFont="1" applyFill="1" applyBorder="1" applyAlignment="1" applyProtection="1">
      <alignment horizontal="center"/>
      <protection locked="0"/>
    </xf>
    <xf numFmtId="167" fontId="32" fillId="0" borderId="6" xfId="0" applyNumberFormat="1" applyFont="1" applyFill="1" applyBorder="1" applyAlignment="1">
      <alignment horizontal="center"/>
    </xf>
    <xf numFmtId="165" fontId="32" fillId="0" borderId="31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2" fillId="0" borderId="7" xfId="0" applyNumberFormat="1" applyFont="1" applyFill="1" applyBorder="1" applyAlignment="1">
      <alignment horizontal="center"/>
    </xf>
    <xf numFmtId="167" fontId="32" fillId="0" borderId="23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167" fontId="31" fillId="0" borderId="15" xfId="0" applyNumberFormat="1" applyFont="1" applyFill="1" applyBorder="1" applyAlignment="1">
      <alignment horizontal="center"/>
    </xf>
    <xf numFmtId="164" fontId="31" fillId="0" borderId="7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left" wrapText="1"/>
    </xf>
    <xf numFmtId="167" fontId="31" fillId="0" borderId="66" xfId="0" applyNumberFormat="1" applyFont="1" applyFill="1" applyBorder="1" applyAlignment="1">
      <alignment horizontal="center"/>
    </xf>
    <xf numFmtId="166" fontId="22" fillId="0" borderId="7" xfId="0" applyNumberFormat="1" applyFont="1" applyFill="1" applyBorder="1" applyAlignment="1">
      <alignment horizontal="center"/>
    </xf>
    <xf numFmtId="1" fontId="22" fillId="0" borderId="7" xfId="0" applyNumberFormat="1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164" fontId="32" fillId="0" borderId="22" xfId="0" applyNumberFormat="1" applyFont="1" applyFill="1" applyBorder="1" applyAlignment="1">
      <alignment horizontal="center"/>
    </xf>
    <xf numFmtId="164" fontId="32" fillId="0" borderId="7" xfId="0" applyNumberFormat="1" applyFont="1" applyFill="1" applyBorder="1" applyAlignment="1">
      <alignment horizontal="center"/>
    </xf>
    <xf numFmtId="164" fontId="32" fillId="0" borderId="23" xfId="0" applyNumberFormat="1" applyFont="1" applyFill="1" applyBorder="1" applyAlignment="1">
      <alignment horizontal="center"/>
    </xf>
    <xf numFmtId="0" fontId="25" fillId="0" borderId="12" xfId="0" applyFont="1" applyFill="1" applyBorder="1" applyAlignment="1" applyProtection="1">
      <alignment horizontal="left" vertical="center" wrapText="1"/>
      <protection hidden="1"/>
    </xf>
    <xf numFmtId="167" fontId="31" fillId="0" borderId="26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8" fillId="0" borderId="4" xfId="0" applyNumberFormat="1" applyFont="1" applyFill="1" applyBorder="1" applyAlignment="1">
      <alignment horizontal="center"/>
    </xf>
    <xf numFmtId="0" fontId="30" fillId="0" borderId="5" xfId="0" applyFont="1" applyFill="1" applyBorder="1" applyAlignment="1">
      <alignment horizontal="left" wrapText="1"/>
    </xf>
    <xf numFmtId="167" fontId="29" fillId="0" borderId="41" xfId="0" applyNumberFormat="1" applyFont="1" applyFill="1" applyBorder="1" applyAlignment="1">
      <alignment horizontal="center"/>
    </xf>
    <xf numFmtId="167" fontId="29" fillId="0" borderId="44" xfId="0" applyNumberFormat="1" applyFont="1" applyFill="1" applyBorder="1" applyAlignment="1">
      <alignment horizontal="center"/>
    </xf>
    <xf numFmtId="165" fontId="29" fillId="0" borderId="42" xfId="0" applyNumberFormat="1" applyFont="1" applyFill="1" applyBorder="1" applyAlignment="1">
      <alignment horizontal="center"/>
    </xf>
    <xf numFmtId="165" fontId="29" fillId="0" borderId="43" xfId="0" applyNumberFormat="1" applyFont="1" applyFill="1" applyBorder="1" applyAlignment="1">
      <alignment horizontal="center"/>
    </xf>
    <xf numFmtId="0" fontId="30" fillId="0" borderId="29" xfId="0" applyFont="1" applyFill="1" applyBorder="1" applyAlignment="1" applyProtection="1">
      <alignment horizontal="left" wrapText="1"/>
      <protection locked="0"/>
    </xf>
    <xf numFmtId="49" fontId="8" fillId="0" borderId="11" xfId="0" applyNumberFormat="1" applyFont="1" applyFill="1" applyBorder="1" applyAlignment="1" applyProtection="1">
      <alignment wrapText="1"/>
      <protection locked="0"/>
    </xf>
    <xf numFmtId="167" fontId="31" fillId="0" borderId="1" xfId="0" applyNumberFormat="1" applyFont="1" applyFill="1" applyBorder="1" applyAlignment="1" applyProtection="1">
      <alignment horizontal="center" wrapText="1"/>
    </xf>
    <xf numFmtId="167" fontId="31" fillId="0" borderId="6" xfId="0" applyNumberFormat="1" applyFont="1" applyFill="1" applyBorder="1" applyAlignment="1" applyProtection="1">
      <alignment horizontal="center" wrapText="1"/>
    </xf>
    <xf numFmtId="167" fontId="31" fillId="0" borderId="6" xfId="0" applyNumberFormat="1" applyFont="1" applyFill="1" applyBorder="1" applyAlignment="1" applyProtection="1">
      <alignment horizontal="center"/>
    </xf>
    <xf numFmtId="165" fontId="31" fillId="0" borderId="6" xfId="0" applyNumberFormat="1" applyFont="1" applyFill="1" applyBorder="1" applyAlignment="1">
      <alignment horizontal="center"/>
    </xf>
    <xf numFmtId="165" fontId="31" fillId="0" borderId="11" xfId="0" applyNumberFormat="1" applyFont="1" applyFill="1" applyBorder="1" applyAlignment="1">
      <alignment horizontal="center"/>
    </xf>
    <xf numFmtId="167" fontId="32" fillId="0" borderId="15" xfId="0" applyNumberFormat="1" applyFont="1" applyFill="1" applyBorder="1" applyAlignment="1" applyProtection="1">
      <alignment horizontal="center" wrapText="1"/>
    </xf>
    <xf numFmtId="167" fontId="32" fillId="0" borderId="7" xfId="0" applyNumberFormat="1" applyFont="1" applyFill="1" applyBorder="1" applyAlignment="1" applyProtection="1">
      <alignment horizontal="center" wrapText="1"/>
    </xf>
    <xf numFmtId="167" fontId="32" fillId="0" borderId="7" xfId="0" applyNumberFormat="1" applyFont="1" applyFill="1" applyBorder="1" applyAlignment="1" applyProtection="1">
      <alignment horizontal="center"/>
    </xf>
    <xf numFmtId="165" fontId="32" fillId="0" borderId="6" xfId="0" applyNumberFormat="1" applyFont="1" applyFill="1" applyBorder="1" applyAlignment="1">
      <alignment horizontal="center"/>
    </xf>
    <xf numFmtId="165" fontId="32" fillId="0" borderId="11" xfId="0" applyNumberFormat="1" applyFont="1" applyFill="1" applyBorder="1" applyAlignment="1">
      <alignment horizontal="center"/>
    </xf>
    <xf numFmtId="165" fontId="31" fillId="0" borderId="29" xfId="0" applyNumberFormat="1" applyFont="1" applyFill="1" applyBorder="1" applyAlignment="1">
      <alignment horizontal="center"/>
    </xf>
    <xf numFmtId="165" fontId="31" fillId="0" borderId="43" xfId="0" applyNumberFormat="1" applyFont="1" applyFill="1" applyBorder="1" applyAlignment="1">
      <alignment horizontal="center"/>
    </xf>
    <xf numFmtId="165" fontId="32" fillId="0" borderId="12" xfId="0" applyNumberFormat="1" applyFont="1" applyFill="1" applyBorder="1" applyAlignment="1">
      <alignment horizontal="center"/>
    </xf>
    <xf numFmtId="0" fontId="22" fillId="0" borderId="19" xfId="0" applyFont="1" applyFill="1" applyBorder="1" applyAlignment="1" applyProtection="1">
      <alignment horizontal="left" wrapText="1"/>
      <protection locked="0"/>
    </xf>
    <xf numFmtId="165" fontId="32" fillId="0" borderId="7" xfId="0" applyNumberFormat="1" applyFont="1" applyFill="1" applyBorder="1" applyAlignment="1">
      <alignment horizontal="center"/>
    </xf>
    <xf numFmtId="167" fontId="31" fillId="0" borderId="74" xfId="0" applyNumberFormat="1" applyFont="1" applyFill="1" applyBorder="1" applyAlignment="1" applyProtection="1">
      <alignment horizontal="center" wrapText="1"/>
    </xf>
    <xf numFmtId="167" fontId="31" fillId="0" borderId="7" xfId="0" applyNumberFormat="1" applyFont="1" applyFill="1" applyBorder="1" applyAlignment="1" applyProtection="1">
      <alignment horizontal="center" wrapText="1"/>
    </xf>
    <xf numFmtId="167" fontId="31" fillId="0" borderId="7" xfId="0" applyNumberFormat="1" applyFont="1" applyFill="1" applyBorder="1" applyAlignment="1" applyProtection="1">
      <alignment horizontal="center"/>
    </xf>
    <xf numFmtId="167" fontId="32" fillId="0" borderId="22" xfId="0" applyNumberFormat="1" applyFont="1" applyFill="1" applyBorder="1" applyAlignment="1" applyProtection="1">
      <alignment horizontal="center" wrapText="1"/>
    </xf>
    <xf numFmtId="167" fontId="34" fillId="0" borderId="22" xfId="0" applyNumberFormat="1" applyFont="1" applyFill="1" applyBorder="1" applyAlignment="1">
      <alignment horizontal="center"/>
    </xf>
    <xf numFmtId="167" fontId="34" fillId="0" borderId="7" xfId="0" applyNumberFormat="1" applyFont="1" applyFill="1" applyBorder="1" applyAlignment="1">
      <alignment horizontal="center"/>
    </xf>
    <xf numFmtId="167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right"/>
    </xf>
    <xf numFmtId="167" fontId="34" fillId="0" borderId="7" xfId="0" applyNumberFormat="1" applyFont="1" applyFill="1" applyBorder="1" applyAlignment="1" applyProtection="1">
      <alignment horizontal="center" wrapText="1"/>
    </xf>
    <xf numFmtId="167" fontId="34" fillId="0" borderId="7" xfId="0" applyNumberFormat="1" applyFont="1" applyFill="1" applyBorder="1" applyAlignment="1" applyProtection="1">
      <alignment horizontal="center"/>
    </xf>
    <xf numFmtId="10" fontId="32" fillId="0" borderId="7" xfId="0" applyNumberFormat="1" applyFont="1" applyFill="1" applyBorder="1" applyAlignment="1">
      <alignment horizontal="center"/>
    </xf>
    <xf numFmtId="167" fontId="34" fillId="0" borderId="22" xfId="0" applyNumberFormat="1" applyFont="1" applyFill="1" applyBorder="1" applyAlignment="1" applyProtection="1">
      <alignment horizontal="center" wrapText="1"/>
    </xf>
    <xf numFmtId="167" fontId="35" fillId="0" borderId="22" xfId="0" applyNumberFormat="1" applyFont="1" applyFill="1" applyBorder="1" applyAlignment="1">
      <alignment horizontal="center"/>
    </xf>
    <xf numFmtId="167" fontId="35" fillId="0" borderId="7" xfId="0" applyNumberFormat="1" applyFont="1" applyFill="1" applyBorder="1" applyAlignment="1">
      <alignment horizontal="center"/>
    </xf>
    <xf numFmtId="165" fontId="31" fillId="0" borderId="5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1" fontId="8" fillId="0" borderId="0" xfId="0" applyNumberFormat="1" applyFont="1" applyFill="1" applyBorder="1" applyAlignment="1" applyProtection="1">
      <alignment horizontal="center" wrapText="1"/>
      <protection locked="0"/>
    </xf>
    <xf numFmtId="49" fontId="8" fillId="0" borderId="0" xfId="0" applyNumberFormat="1" applyFont="1" applyFill="1" applyBorder="1" applyAlignment="1" applyProtection="1">
      <alignment horizontal="center" wrapText="1"/>
      <protection locked="0"/>
    </xf>
    <xf numFmtId="0" fontId="35" fillId="0" borderId="75" xfId="0" applyFont="1" applyFill="1" applyBorder="1" applyAlignment="1"/>
    <xf numFmtId="0" fontId="35" fillId="0" borderId="0" xfId="0" applyFont="1" applyFill="1" applyBorder="1" applyAlignment="1"/>
    <xf numFmtId="0" fontId="31" fillId="0" borderId="0" xfId="0" applyFont="1" applyFill="1" applyBorder="1" applyAlignment="1"/>
    <xf numFmtId="0" fontId="31" fillId="0" borderId="70" xfId="0" applyFont="1" applyFill="1" applyBorder="1" applyAlignment="1"/>
    <xf numFmtId="165" fontId="31" fillId="0" borderId="35" xfId="0" applyNumberFormat="1" applyFont="1" applyFill="1" applyBorder="1" applyAlignment="1">
      <alignment horizontal="center"/>
    </xf>
    <xf numFmtId="0" fontId="31" fillId="0" borderId="75" xfId="0" applyFont="1" applyFill="1" applyBorder="1" applyAlignment="1"/>
    <xf numFmtId="0" fontId="22" fillId="0" borderId="22" xfId="0" applyFont="1" applyFill="1" applyBorder="1" applyAlignment="1">
      <alignment horizontal="center"/>
    </xf>
    <xf numFmtId="167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165" fontId="31" fillId="0" borderId="19" xfId="0" applyNumberFormat="1" applyFont="1" applyFill="1" applyBorder="1" applyAlignment="1">
      <alignment horizontal="center"/>
    </xf>
    <xf numFmtId="164" fontId="31" fillId="0" borderId="31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 applyProtection="1">
      <alignment wrapText="1"/>
      <protection locked="0"/>
    </xf>
    <xf numFmtId="167" fontId="31" fillId="0" borderId="15" xfId="0" applyNumberFormat="1" applyFont="1" applyFill="1" applyBorder="1" applyAlignment="1" applyProtection="1">
      <alignment horizontal="center" wrapText="1"/>
    </xf>
    <xf numFmtId="167" fontId="32" fillId="0" borderId="66" xfId="0" applyNumberFormat="1" applyFont="1" applyFill="1" applyBorder="1" applyAlignment="1" applyProtection="1">
      <alignment horizontal="center" wrapText="1"/>
    </xf>
    <xf numFmtId="168" fontId="32" fillId="0" borderId="7" xfId="0" applyNumberFormat="1" applyFont="1" applyFill="1" applyBorder="1" applyAlignment="1">
      <alignment horizontal="center"/>
    </xf>
    <xf numFmtId="167" fontId="31" fillId="0" borderId="22" xfId="0" applyNumberFormat="1" applyFont="1" applyFill="1" applyBorder="1" applyAlignment="1" applyProtection="1">
      <alignment horizontal="center" wrapText="1"/>
    </xf>
    <xf numFmtId="167" fontId="31" fillId="0" borderId="66" xfId="0" applyNumberFormat="1" applyFont="1" applyFill="1" applyBorder="1" applyAlignment="1" applyProtection="1">
      <alignment horizontal="center" wrapText="1"/>
    </xf>
    <xf numFmtId="167" fontId="32" fillId="0" borderId="24" xfId="0" applyNumberFormat="1" applyFont="1" applyFill="1" applyBorder="1" applyAlignment="1">
      <alignment horizontal="center"/>
    </xf>
    <xf numFmtId="167" fontId="32" fillId="0" borderId="8" xfId="0" applyNumberFormat="1" applyFont="1" applyFill="1" applyBorder="1" applyAlignment="1">
      <alignment horizontal="center"/>
    </xf>
    <xf numFmtId="167" fontId="31" fillId="0" borderId="51" xfId="0" applyNumberFormat="1" applyFont="1" applyFill="1" applyBorder="1" applyAlignment="1" applyProtection="1">
      <alignment horizontal="center" wrapText="1"/>
    </xf>
    <xf numFmtId="167" fontId="31" fillId="0" borderId="28" xfId="0" applyNumberFormat="1" applyFont="1" applyFill="1" applyBorder="1" applyAlignment="1" applyProtection="1">
      <alignment horizontal="center" wrapText="1"/>
    </xf>
    <xf numFmtId="167" fontId="31" fillId="0" borderId="37" xfId="0" applyNumberFormat="1" applyFont="1" applyFill="1" applyBorder="1" applyAlignment="1">
      <alignment horizontal="center"/>
    </xf>
    <xf numFmtId="165" fontId="31" fillId="0" borderId="40" xfId="0" applyNumberFormat="1" applyFont="1" applyFill="1" applyBorder="1" applyAlignment="1">
      <alignment horizontal="center"/>
    </xf>
    <xf numFmtId="167" fontId="29" fillId="0" borderId="68" xfId="0" applyNumberFormat="1" applyFont="1" applyFill="1" applyBorder="1" applyAlignment="1">
      <alignment horizontal="center"/>
    </xf>
    <xf numFmtId="167" fontId="29" fillId="0" borderId="33" xfId="0" applyNumberFormat="1" applyFont="1" applyFill="1" applyBorder="1" applyAlignment="1">
      <alignment horizontal="center"/>
    </xf>
    <xf numFmtId="167" fontId="31" fillId="0" borderId="1" xfId="0" applyNumberFormat="1" applyFont="1" applyFill="1" applyBorder="1" applyAlignment="1">
      <alignment horizontal="center"/>
    </xf>
    <xf numFmtId="167" fontId="32" fillId="0" borderId="15" xfId="0" applyNumberFormat="1" applyFont="1" applyFill="1" applyBorder="1" applyAlignment="1">
      <alignment horizontal="center"/>
    </xf>
    <xf numFmtId="165" fontId="32" fillId="0" borderId="34" xfId="0" applyNumberFormat="1" applyFont="1" applyFill="1" applyBorder="1" applyAlignment="1">
      <alignment horizontal="center"/>
    </xf>
    <xf numFmtId="167" fontId="31" fillId="0" borderId="31" xfId="0" applyNumberFormat="1" applyFont="1" applyFill="1" applyBorder="1" applyAlignment="1">
      <alignment horizontal="center"/>
    </xf>
    <xf numFmtId="167" fontId="31" fillId="0" borderId="35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wrapText="1"/>
    </xf>
    <xf numFmtId="10" fontId="32" fillId="0" borderId="6" xfId="0" applyNumberFormat="1" applyFont="1" applyFill="1" applyBorder="1" applyAlignment="1">
      <alignment horizontal="center"/>
    </xf>
    <xf numFmtId="0" fontId="25" fillId="0" borderId="12" xfId="0" applyFont="1" applyFill="1" applyBorder="1" applyAlignment="1" applyProtection="1">
      <alignment horizontal="left" wrapText="1"/>
      <protection locked="0"/>
    </xf>
    <xf numFmtId="167" fontId="32" fillId="0" borderId="66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52" xfId="0" applyNumberFormat="1" applyFont="1" applyFill="1" applyBorder="1" applyAlignment="1">
      <alignment wrapText="1"/>
    </xf>
    <xf numFmtId="49" fontId="22" fillId="0" borderId="9" xfId="0" applyNumberFormat="1" applyFont="1" applyFill="1" applyBorder="1" applyAlignment="1">
      <alignment horizontal="center"/>
    </xf>
    <xf numFmtId="167" fontId="32" fillId="0" borderId="9" xfId="0" applyNumberFormat="1" applyFont="1" applyFill="1" applyBorder="1" applyAlignment="1">
      <alignment horizontal="center"/>
    </xf>
    <xf numFmtId="0" fontId="8" fillId="0" borderId="69" xfId="0" applyFont="1" applyFill="1" applyBorder="1"/>
    <xf numFmtId="167" fontId="31" fillId="0" borderId="39" xfId="0" applyNumberFormat="1" applyFont="1" applyFill="1" applyBorder="1" applyAlignment="1">
      <alignment horizontal="center"/>
    </xf>
    <xf numFmtId="0" fontId="30" fillId="0" borderId="33" xfId="0" applyFont="1" applyFill="1" applyBorder="1" applyAlignment="1">
      <alignment horizontal="left" wrapText="1"/>
    </xf>
    <xf numFmtId="167" fontId="31" fillId="0" borderId="14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left" wrapText="1"/>
    </xf>
    <xf numFmtId="167" fontId="31" fillId="0" borderId="76" xfId="0" applyNumberFormat="1" applyFont="1" applyFill="1" applyBorder="1" applyAlignment="1">
      <alignment horizontal="center"/>
    </xf>
    <xf numFmtId="0" fontId="30" fillId="0" borderId="33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/>
    <xf numFmtId="3" fontId="8" fillId="0" borderId="31" xfId="0" applyNumberFormat="1" applyFont="1" applyFill="1" applyBorder="1" applyAlignment="1">
      <alignment horizontal="left" wrapText="1"/>
    </xf>
    <xf numFmtId="167" fontId="31" fillId="0" borderId="22" xfId="0" applyNumberFormat="1" applyFont="1" applyFill="1" applyBorder="1" applyAlignment="1">
      <alignment horizontal="center" wrapText="1"/>
    </xf>
    <xf numFmtId="167" fontId="31" fillId="0" borderId="27" xfId="0" applyNumberFormat="1" applyFont="1" applyFill="1" applyBorder="1" applyAlignment="1">
      <alignment horizontal="center"/>
    </xf>
    <xf numFmtId="167" fontId="31" fillId="0" borderId="28" xfId="0" applyNumberFormat="1" applyFont="1" applyFill="1" applyBorder="1" applyAlignment="1">
      <alignment horizontal="center"/>
    </xf>
    <xf numFmtId="49" fontId="8" fillId="0" borderId="26" xfId="0" applyNumberFormat="1" applyFont="1" applyFill="1" applyBorder="1" applyAlignment="1">
      <alignment horizontal="center"/>
    </xf>
    <xf numFmtId="49" fontId="8" fillId="0" borderId="26" xfId="0" applyNumberFormat="1" applyFont="1" applyFill="1" applyBorder="1" applyAlignment="1">
      <alignment horizontal="center" wrapText="1"/>
    </xf>
    <xf numFmtId="49" fontId="8" fillId="0" borderId="40" xfId="0" applyNumberFormat="1" applyFont="1" applyFill="1" applyBorder="1" applyAlignment="1">
      <alignment wrapText="1"/>
    </xf>
    <xf numFmtId="165" fontId="31" fillId="0" borderId="26" xfId="0" applyNumberFormat="1" applyFont="1" applyFill="1" applyBorder="1" applyAlignment="1">
      <alignment horizontal="center"/>
    </xf>
    <xf numFmtId="0" fontId="2" fillId="0" borderId="17" xfId="0" applyFont="1" applyFill="1" applyBorder="1"/>
    <xf numFmtId="0" fontId="30" fillId="0" borderId="5" xfId="0" applyFont="1" applyFill="1" applyBorder="1" applyAlignment="1" applyProtection="1">
      <alignment horizontal="left" wrapText="1"/>
      <protection locked="0"/>
    </xf>
    <xf numFmtId="49" fontId="8" fillId="0" borderId="65" xfId="0" applyNumberFormat="1" applyFont="1" applyFill="1" applyBorder="1" applyAlignment="1">
      <alignment horizontal="center"/>
    </xf>
    <xf numFmtId="49" fontId="8" fillId="0" borderId="34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left" wrapText="1"/>
    </xf>
    <xf numFmtId="10" fontId="31" fillId="0" borderId="6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31" xfId="0" applyNumberFormat="1" applyFont="1" applyFill="1" applyBorder="1" applyAlignment="1">
      <alignment horizontal="center"/>
    </xf>
    <xf numFmtId="49" fontId="22" fillId="0" borderId="31" xfId="0" applyNumberFormat="1" applyFont="1" applyFill="1" applyBorder="1" applyAlignment="1">
      <alignment horizontal="center"/>
    </xf>
    <xf numFmtId="165" fontId="37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left" wrapText="1"/>
    </xf>
    <xf numFmtId="167" fontId="31" fillId="0" borderId="9" xfId="0" applyNumberFormat="1" applyFont="1" applyFill="1" applyBorder="1" applyAlignment="1" applyProtection="1">
      <alignment horizontal="center"/>
      <protection locked="0"/>
    </xf>
    <xf numFmtId="167" fontId="31" fillId="0" borderId="28" xfId="0" applyNumberFormat="1" applyFont="1" applyFill="1" applyBorder="1" applyAlignment="1" applyProtection="1">
      <alignment horizontal="center"/>
      <protection locked="0"/>
    </xf>
    <xf numFmtId="167" fontId="31" fillId="0" borderId="26" xfId="0" applyNumberFormat="1" applyFont="1" applyFill="1" applyBorder="1" applyAlignment="1" applyProtection="1">
      <alignment horizontal="center"/>
      <protection locked="0"/>
    </xf>
    <xf numFmtId="165" fontId="31" fillId="0" borderId="38" xfId="0" applyNumberFormat="1" applyFont="1" applyFill="1" applyBorder="1" applyAlignment="1">
      <alignment horizontal="center"/>
    </xf>
    <xf numFmtId="167" fontId="31" fillId="0" borderId="6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>
      <alignment horizontal="center"/>
    </xf>
    <xf numFmtId="165" fontId="31" fillId="0" borderId="9" xfId="0" applyNumberFormat="1" applyFont="1" applyFill="1" applyBorder="1" applyAlignment="1">
      <alignment horizontal="center"/>
    </xf>
    <xf numFmtId="167" fontId="31" fillId="0" borderId="21" xfId="0" applyNumberFormat="1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49" fontId="9" fillId="0" borderId="38" xfId="0" applyNumberFormat="1" applyFont="1" applyFill="1" applyBorder="1" applyAlignment="1">
      <alignment horizontal="left" wrapText="1"/>
    </xf>
    <xf numFmtId="167" fontId="29" fillId="0" borderId="26" xfId="0" applyNumberFormat="1" applyFont="1" applyFill="1" applyBorder="1" applyAlignment="1" applyProtection="1">
      <alignment horizontal="center"/>
      <protection locked="0"/>
    </xf>
    <xf numFmtId="165" fontId="29" fillId="0" borderId="26" xfId="0" applyNumberFormat="1" applyFont="1" applyFill="1" applyBorder="1" applyAlignment="1">
      <alignment horizontal="center"/>
    </xf>
    <xf numFmtId="165" fontId="29" fillId="0" borderId="38" xfId="0" applyNumberFormat="1" applyFont="1" applyFill="1" applyBorder="1" applyAlignment="1">
      <alignment horizontal="center"/>
    </xf>
    <xf numFmtId="167" fontId="29" fillId="0" borderId="39" xfId="0" applyNumberFormat="1" applyFont="1" applyFill="1" applyBorder="1" applyAlignment="1">
      <alignment horizontal="center"/>
    </xf>
    <xf numFmtId="165" fontId="29" fillId="0" borderId="40" xfId="0" applyNumberFormat="1" applyFont="1" applyFill="1" applyBorder="1" applyAlignment="1">
      <alignment horizontal="center"/>
    </xf>
    <xf numFmtId="167" fontId="29" fillId="0" borderId="37" xfId="0" applyNumberFormat="1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167" fontId="29" fillId="0" borderId="6" xfId="0" applyNumberFormat="1" applyFont="1" applyFill="1" applyBorder="1" applyAlignment="1" applyProtection="1">
      <alignment horizontal="center"/>
      <protection locked="0"/>
    </xf>
    <xf numFmtId="164" fontId="29" fillId="0" borderId="6" xfId="0" applyNumberFormat="1" applyFont="1" applyFill="1" applyBorder="1" applyAlignment="1">
      <alignment horizontal="center"/>
    </xf>
    <xf numFmtId="165" fontId="29" fillId="0" borderId="11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167" fontId="29" fillId="0" borderId="7" xfId="0" applyNumberFormat="1" applyFont="1" applyFill="1" applyBorder="1" applyAlignment="1" applyProtection="1">
      <alignment horizontal="center"/>
      <protection locked="0"/>
    </xf>
    <xf numFmtId="164" fontId="29" fillId="0" borderId="7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5" xfId="0" applyFont="1" applyFill="1" applyBorder="1" applyAlignment="1">
      <alignment wrapText="1"/>
    </xf>
    <xf numFmtId="167" fontId="29" fillId="0" borderId="8" xfId="0" applyNumberFormat="1" applyFont="1" applyFill="1" applyBorder="1" applyAlignment="1" applyProtection="1">
      <alignment horizontal="center"/>
      <protection locked="0"/>
    </xf>
    <xf numFmtId="164" fontId="29" fillId="0" borderId="8" xfId="0" applyNumberFormat="1" applyFont="1" applyFill="1" applyBorder="1" applyAlignment="1">
      <alignment horizontal="center"/>
    </xf>
    <xf numFmtId="165" fontId="29" fillId="0" borderId="19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67" fontId="31" fillId="0" borderId="24" xfId="0" applyNumberFormat="1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167" fontId="29" fillId="0" borderId="42" xfId="0" applyNumberFormat="1" applyFont="1" applyFill="1" applyBorder="1" applyAlignment="1" applyProtection="1">
      <alignment horizontal="center"/>
      <protection locked="0"/>
    </xf>
    <xf numFmtId="164" fontId="29" fillId="0" borderId="42" xfId="0" applyNumberFormat="1" applyFont="1" applyFill="1" applyBorder="1" applyAlignment="1">
      <alignment horizontal="center"/>
    </xf>
    <xf numFmtId="165" fontId="29" fillId="0" borderId="10" xfId="0" applyNumberFormat="1" applyFont="1" applyFill="1" applyBorder="1" applyAlignment="1">
      <alignment horizontal="center"/>
    </xf>
    <xf numFmtId="167" fontId="29" fillId="0" borderId="21" xfId="0" applyNumberFormat="1" applyFont="1" applyFill="1" applyBorder="1" applyAlignment="1">
      <alignment horizontal="center"/>
    </xf>
    <xf numFmtId="165" fontId="29" fillId="0" borderId="36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left" wrapText="1"/>
    </xf>
    <xf numFmtId="167" fontId="29" fillId="0" borderId="13" xfId="0" applyNumberFormat="1" applyFont="1" applyFill="1" applyBorder="1" applyAlignment="1" applyProtection="1">
      <alignment horizontal="center"/>
      <protection locked="0"/>
    </xf>
    <xf numFmtId="167" fontId="29" fillId="0" borderId="4" xfId="0" applyNumberFormat="1" applyFont="1" applyFill="1" applyBorder="1" applyAlignment="1" applyProtection="1">
      <alignment horizontal="center"/>
      <protection locked="0"/>
    </xf>
    <xf numFmtId="167" fontId="31" fillId="0" borderId="4" xfId="0" applyNumberFormat="1" applyFont="1" applyFill="1" applyBorder="1" applyAlignment="1">
      <alignment horizontal="center"/>
    </xf>
    <xf numFmtId="49" fontId="9" fillId="0" borderId="33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left" wrapText="1"/>
    </xf>
    <xf numFmtId="167" fontId="29" fillId="0" borderId="13" xfId="0" applyNumberFormat="1" applyFont="1" applyFill="1" applyBorder="1" applyAlignment="1" applyProtection="1">
      <alignment horizontal="center"/>
    </xf>
    <xf numFmtId="167" fontId="29" fillId="0" borderId="4" xfId="0" applyNumberFormat="1" applyFont="1" applyFill="1" applyBorder="1" applyAlignment="1" applyProtection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167" fontId="29" fillId="0" borderId="14" xfId="0" applyNumberFormat="1" applyFont="1" applyFill="1" applyBorder="1" applyAlignment="1" applyProtection="1">
      <alignment horizontal="center"/>
    </xf>
    <xf numFmtId="167" fontId="29" fillId="0" borderId="6" xfId="0" applyNumberFormat="1" applyFont="1" applyFill="1" applyBorder="1" applyAlignment="1" applyProtection="1">
      <alignment horizontal="center"/>
    </xf>
    <xf numFmtId="165" fontId="29" fillId="0" borderId="6" xfId="0" applyNumberFormat="1" applyFont="1" applyFill="1" applyBorder="1" applyAlignment="1">
      <alignment horizontal="center"/>
    </xf>
    <xf numFmtId="167" fontId="29" fillId="0" borderId="6" xfId="0" applyNumberFormat="1" applyFont="1" applyFill="1" applyBorder="1" applyAlignment="1">
      <alignment horizontal="center"/>
    </xf>
    <xf numFmtId="167" fontId="29" fillId="0" borderId="23" xfId="0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7" fontId="29" fillId="0" borderId="7" xfId="0" applyNumberFormat="1" applyFont="1" applyFill="1" applyBorder="1" applyAlignment="1" applyProtection="1">
      <alignment horizontal="center"/>
    </xf>
    <xf numFmtId="167" fontId="29" fillId="0" borderId="7" xfId="0" applyNumberFormat="1" applyFont="1" applyFill="1" applyBorder="1" applyAlignment="1">
      <alignment horizontal="center"/>
    </xf>
    <xf numFmtId="165" fontId="29" fillId="0" borderId="31" xfId="0" applyNumberFormat="1" applyFont="1" applyFill="1" applyBorder="1" applyAlignment="1">
      <alignment horizontal="center"/>
    </xf>
    <xf numFmtId="49" fontId="9" fillId="0" borderId="40" xfId="0" applyNumberFormat="1" applyFont="1" applyFill="1" applyBorder="1" applyAlignment="1">
      <alignment horizontal="center" wrapText="1"/>
    </xf>
    <xf numFmtId="0" fontId="9" fillId="0" borderId="77" xfId="0" applyFont="1" applyFill="1" applyBorder="1"/>
    <xf numFmtId="167" fontId="29" fillId="0" borderId="26" xfId="0" applyNumberFormat="1" applyFont="1" applyFill="1" applyBorder="1" applyAlignment="1" applyProtection="1">
      <alignment horizontal="center"/>
    </xf>
    <xf numFmtId="0" fontId="9" fillId="0" borderId="9" xfId="0" applyFont="1" applyFill="1" applyBorder="1" applyAlignment="1">
      <alignment horizontal="center"/>
    </xf>
    <xf numFmtId="167" fontId="29" fillId="0" borderId="68" xfId="0" applyNumberFormat="1" applyFont="1" applyFill="1" applyBorder="1" applyAlignment="1" applyProtection="1">
      <alignment horizontal="center"/>
    </xf>
    <xf numFmtId="0" fontId="22" fillId="0" borderId="18" xfId="0" applyFont="1" applyFill="1" applyBorder="1" applyAlignment="1"/>
    <xf numFmtId="0" fontId="38" fillId="0" borderId="33" xfId="0" applyFont="1" applyFill="1" applyBorder="1" applyAlignment="1">
      <alignment horizontal="center"/>
    </xf>
    <xf numFmtId="49" fontId="38" fillId="0" borderId="4" xfId="0" applyNumberFormat="1" applyFont="1" applyFill="1" applyBorder="1" applyAlignment="1">
      <alignment horizontal="center" wrapText="1"/>
    </xf>
    <xf numFmtId="0" fontId="22" fillId="0" borderId="5" xfId="0" applyFont="1" applyFill="1" applyBorder="1" applyAlignment="1" applyProtection="1">
      <alignment horizontal="left" wrapText="1"/>
      <protection locked="0"/>
    </xf>
    <xf numFmtId="167" fontId="32" fillId="0" borderId="18" xfId="0" applyNumberFormat="1" applyFont="1" applyFill="1" applyBorder="1" applyAlignment="1">
      <alignment horizontal="center"/>
    </xf>
    <xf numFmtId="167" fontId="32" fillId="0" borderId="4" xfId="0" applyNumberFormat="1" applyFont="1" applyFill="1" applyBorder="1" applyAlignment="1">
      <alignment horizontal="center"/>
    </xf>
    <xf numFmtId="165" fontId="32" fillId="0" borderId="4" xfId="0" applyNumberFormat="1" applyFont="1" applyFill="1" applyBorder="1" applyAlignment="1">
      <alignment horizontal="center"/>
    </xf>
    <xf numFmtId="165" fontId="32" fillId="0" borderId="33" xfId="0" applyNumberFormat="1" applyFont="1" applyFill="1" applyBorder="1" applyAlignment="1">
      <alignment horizontal="center"/>
    </xf>
    <xf numFmtId="0" fontId="23" fillId="0" borderId="17" xfId="0" applyFont="1" applyFill="1" applyBorder="1"/>
    <xf numFmtId="0" fontId="9" fillId="0" borderId="32" xfId="0" applyFont="1" applyFill="1" applyBorder="1" applyAlignment="1">
      <alignment horizontal="center"/>
    </xf>
    <xf numFmtId="167" fontId="29" fillId="0" borderId="51" xfId="0" applyNumberFormat="1" applyFont="1" applyFill="1" applyBorder="1" applyAlignment="1" applyProtection="1">
      <alignment horizontal="center"/>
    </xf>
    <xf numFmtId="167" fontId="29" fillId="0" borderId="28" xfId="0" applyNumberFormat="1" applyFont="1" applyFill="1" applyBorder="1" applyAlignment="1" applyProtection="1">
      <alignment horizontal="center"/>
    </xf>
    <xf numFmtId="10" fontId="29" fillId="0" borderId="26" xfId="0" applyNumberFormat="1" applyFont="1" applyFill="1" applyBorder="1" applyAlignment="1">
      <alignment horizontal="center"/>
    </xf>
    <xf numFmtId="164" fontId="29" fillId="0" borderId="4" xfId="0" applyNumberFormat="1" applyFont="1" applyFill="1" applyBorder="1" applyAlignment="1">
      <alignment horizontal="center"/>
    </xf>
    <xf numFmtId="165" fontId="29" fillId="0" borderId="34" xfId="0" applyNumberFormat="1" applyFont="1" applyFill="1" applyBorder="1" applyAlignment="1">
      <alignment horizontal="center"/>
    </xf>
    <xf numFmtId="167" fontId="31" fillId="0" borderId="64" xfId="0" applyNumberFormat="1" applyFont="1" applyFill="1" applyBorder="1" applyAlignment="1">
      <alignment horizontal="center"/>
    </xf>
    <xf numFmtId="167" fontId="29" fillId="0" borderId="46" xfId="0" applyNumberFormat="1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7" fontId="29" fillId="0" borderId="22" xfId="0" applyNumberFormat="1" applyFont="1" applyFill="1" applyBorder="1" applyAlignment="1" applyProtection="1">
      <alignment horizontal="center"/>
    </xf>
    <xf numFmtId="167" fontId="29" fillId="0" borderId="24" xfId="0" applyNumberFormat="1" applyFont="1" applyFill="1" applyBorder="1" applyAlignment="1">
      <alignment horizontal="center"/>
    </xf>
    <xf numFmtId="167" fontId="31" fillId="0" borderId="30" xfId="0" applyNumberFormat="1" applyFont="1" applyFill="1" applyBorder="1" applyAlignment="1">
      <alignment horizontal="center"/>
    </xf>
    <xf numFmtId="167" fontId="29" fillId="0" borderId="20" xfId="0" applyNumberFormat="1" applyFont="1" applyFill="1" applyBorder="1" applyAlignment="1" applyProtection="1">
      <alignment horizontal="center"/>
    </xf>
    <xf numFmtId="167" fontId="29" fillId="0" borderId="8" xfId="0" applyNumberFormat="1" applyFont="1" applyFill="1" applyBorder="1" applyAlignment="1" applyProtection="1">
      <alignment horizontal="center"/>
    </xf>
    <xf numFmtId="165" fontId="29" fillId="0" borderId="35" xfId="0" applyNumberFormat="1" applyFont="1" applyFill="1" applyBorder="1" applyAlignment="1">
      <alignment horizontal="center"/>
    </xf>
    <xf numFmtId="167" fontId="31" fillId="0" borderId="9" xfId="0" applyNumberFormat="1" applyFont="1" applyFill="1" applyBorder="1" applyAlignment="1" applyProtection="1">
      <alignment horizontal="center"/>
    </xf>
    <xf numFmtId="165" fontId="31" fillId="0" borderId="36" xfId="0" applyNumberFormat="1" applyFont="1" applyFill="1" applyBorder="1" applyAlignment="1">
      <alignment horizontal="center"/>
    </xf>
    <xf numFmtId="0" fontId="3" fillId="0" borderId="17" xfId="0" applyFont="1" applyFill="1" applyBorder="1"/>
    <xf numFmtId="49" fontId="9" fillId="0" borderId="32" xfId="0" applyNumberFormat="1" applyFont="1" applyFill="1" applyBorder="1" applyAlignment="1">
      <alignment horizontal="center"/>
    </xf>
    <xf numFmtId="49" fontId="9" fillId="0" borderId="28" xfId="0" applyNumberFormat="1" applyFont="1" applyFill="1" applyBorder="1" applyAlignment="1">
      <alignment horizontal="center"/>
    </xf>
    <xf numFmtId="167" fontId="29" fillId="0" borderId="30" xfId="0" applyNumberFormat="1" applyFont="1" applyFill="1" applyBorder="1" applyAlignment="1" applyProtection="1">
      <alignment horizontal="center"/>
    </xf>
    <xf numFmtId="49" fontId="9" fillId="0" borderId="36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167" fontId="29" fillId="0" borderId="21" xfId="0" applyNumberFormat="1" applyFont="1" applyFill="1" applyBorder="1" applyAlignment="1" applyProtection="1">
      <alignment horizontal="center"/>
    </xf>
    <xf numFmtId="167" fontId="29" fillId="0" borderId="9" xfId="0" applyNumberFormat="1" applyFont="1" applyFill="1" applyBorder="1" applyAlignment="1" applyProtection="1">
      <alignment horizontal="center"/>
    </xf>
    <xf numFmtId="165" fontId="31" fillId="0" borderId="4" xfId="0" applyNumberFormat="1" applyFont="1" applyFill="1" applyBorder="1" applyAlignment="1">
      <alignment horizontal="center"/>
    </xf>
    <xf numFmtId="167" fontId="29" fillId="0" borderId="51" xfId="0" applyNumberFormat="1" applyFont="1" applyFill="1" applyBorder="1" applyAlignment="1">
      <alignment horizontal="center"/>
    </xf>
    <xf numFmtId="167" fontId="31" fillId="0" borderId="13" xfId="0" applyNumberFormat="1" applyFont="1" applyFill="1" applyBorder="1" applyAlignment="1" applyProtection="1">
      <alignment horizontal="center"/>
    </xf>
    <xf numFmtId="167" fontId="31" fillId="0" borderId="4" xfId="0" applyNumberFormat="1" applyFont="1" applyFill="1" applyBorder="1" applyAlignment="1" applyProtection="1">
      <alignment horizontal="center"/>
    </xf>
    <xf numFmtId="49" fontId="22" fillId="0" borderId="36" xfId="0" applyNumberFormat="1" applyFont="1" applyFill="1" applyBorder="1" applyAlignment="1">
      <alignment horizontal="center"/>
    </xf>
    <xf numFmtId="167" fontId="32" fillId="0" borderId="21" xfId="0" applyNumberFormat="1" applyFont="1" applyFill="1" applyBorder="1" applyAlignment="1" applyProtection="1">
      <alignment horizontal="center"/>
    </xf>
    <xf numFmtId="167" fontId="32" fillId="0" borderId="47" xfId="0" applyNumberFormat="1" applyFont="1" applyFill="1" applyBorder="1" applyAlignment="1" applyProtection="1">
      <alignment horizontal="center"/>
    </xf>
    <xf numFmtId="165" fontId="32" fillId="0" borderId="47" xfId="0" applyNumberFormat="1" applyFont="1" applyFill="1" applyBorder="1" applyAlignment="1">
      <alignment horizontal="center"/>
    </xf>
    <xf numFmtId="167" fontId="32" fillId="0" borderId="47" xfId="0" applyNumberFormat="1" applyFont="1" applyFill="1" applyBorder="1" applyAlignment="1">
      <alignment horizontal="center"/>
    </xf>
    <xf numFmtId="165" fontId="32" fillId="0" borderId="48" xfId="0" applyNumberFormat="1" applyFont="1" applyFill="1" applyBorder="1" applyAlignment="1">
      <alignment horizontal="center"/>
    </xf>
    <xf numFmtId="165" fontId="32" fillId="0" borderId="65" xfId="0" applyNumberFormat="1" applyFont="1" applyFill="1" applyBorder="1" applyAlignment="1">
      <alignment horizontal="center"/>
    </xf>
    <xf numFmtId="167" fontId="32" fillId="0" borderId="46" xfId="0" applyNumberFormat="1" applyFont="1" applyFill="1" applyBorder="1" applyAlignment="1">
      <alignment horizontal="center"/>
    </xf>
    <xf numFmtId="49" fontId="9" fillId="0" borderId="45" xfId="0" applyNumberFormat="1" applyFont="1" applyFill="1" applyBorder="1" applyAlignment="1">
      <alignment horizontal="center"/>
    </xf>
    <xf numFmtId="167" fontId="29" fillId="0" borderId="37" xfId="0" applyNumberFormat="1" applyFont="1" applyFill="1" applyBorder="1" applyAlignment="1" applyProtection="1">
      <alignment horizontal="center"/>
    </xf>
    <xf numFmtId="167" fontId="31" fillId="0" borderId="13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wrapText="1"/>
    </xf>
    <xf numFmtId="167" fontId="29" fillId="0" borderId="2" xfId="0" applyNumberFormat="1" applyFont="1" applyFill="1" applyBorder="1" applyAlignment="1" applyProtection="1">
      <alignment horizontal="center"/>
    </xf>
    <xf numFmtId="1" fontId="22" fillId="0" borderId="8" xfId="0" applyNumberFormat="1" applyFont="1" applyFill="1" applyBorder="1" applyAlignment="1" applyProtection="1">
      <alignment horizontal="center" wrapText="1"/>
      <protection locked="0"/>
    </xf>
    <xf numFmtId="49" fontId="22" fillId="0" borderId="8" xfId="0" applyNumberFormat="1" applyFont="1" applyFill="1" applyBorder="1" applyAlignment="1" applyProtection="1">
      <alignment horizontal="center" wrapText="1"/>
      <protection locked="0"/>
    </xf>
    <xf numFmtId="0" fontId="22" fillId="0" borderId="43" xfId="0" applyFont="1" applyFill="1" applyBorder="1" applyAlignment="1" applyProtection="1">
      <alignment horizontal="left" wrapText="1"/>
      <protection locked="0"/>
    </xf>
    <xf numFmtId="0" fontId="32" fillId="0" borderId="8" xfId="0" applyFont="1" applyFill="1" applyBorder="1" applyAlignment="1">
      <alignment horizontal="center"/>
    </xf>
    <xf numFmtId="165" fontId="29" fillId="0" borderId="48" xfId="0" applyNumberFormat="1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49" fontId="22" fillId="0" borderId="36" xfId="0" applyNumberFormat="1" applyFont="1" applyFill="1" applyBorder="1" applyAlignment="1" applyProtection="1">
      <alignment horizontal="center" wrapText="1"/>
      <protection locked="0"/>
    </xf>
    <xf numFmtId="1" fontId="22" fillId="0" borderId="20" xfId="0" applyNumberFormat="1" applyFont="1" applyFill="1" applyBorder="1" applyAlignment="1" applyProtection="1">
      <alignment horizontal="center" wrapText="1"/>
      <protection locked="0"/>
    </xf>
    <xf numFmtId="0" fontId="32" fillId="0" borderId="20" xfId="0" applyFont="1" applyFill="1" applyBorder="1" applyAlignment="1">
      <alignment horizontal="center"/>
    </xf>
    <xf numFmtId="49" fontId="9" fillId="0" borderId="39" xfId="0" applyNumberFormat="1" applyFont="1" applyFill="1" applyBorder="1" applyAlignment="1">
      <alignment horizontal="center" wrapText="1"/>
    </xf>
    <xf numFmtId="167" fontId="29" fillId="0" borderId="2" xfId="0" applyNumberFormat="1" applyFont="1" applyFill="1" applyBorder="1" applyAlignment="1" applyProtection="1">
      <alignment horizontal="center"/>
      <protection locked="0"/>
    </xf>
    <xf numFmtId="0" fontId="9" fillId="0" borderId="5" xfId="3" applyFont="1" applyFill="1" applyBorder="1" applyAlignment="1" applyProtection="1">
      <alignment horizontal="left" wrapText="1"/>
    </xf>
    <xf numFmtId="0" fontId="8" fillId="0" borderId="5" xfId="0" applyFont="1" applyFill="1" applyBorder="1" applyAlignment="1" applyProtection="1">
      <alignment horizontal="left" wrapText="1"/>
      <protection locked="0"/>
    </xf>
    <xf numFmtId="167" fontId="31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7" fontId="29" fillId="0" borderId="25" xfId="0" applyNumberFormat="1" applyFont="1" applyFill="1" applyBorder="1" applyAlignment="1">
      <alignment horizontal="center"/>
    </xf>
    <xf numFmtId="167" fontId="29" fillId="0" borderId="8" xfId="0" applyNumberFormat="1" applyFont="1" applyFill="1" applyBorder="1" applyAlignment="1">
      <alignment horizontal="center"/>
    </xf>
    <xf numFmtId="167" fontId="29" fillId="0" borderId="18" xfId="0" applyNumberFormat="1" applyFont="1" applyFill="1" applyBorder="1" applyAlignment="1" applyProtection="1">
      <alignment horizontal="center"/>
      <protection locked="0"/>
    </xf>
    <xf numFmtId="0" fontId="8" fillId="0" borderId="48" xfId="0" applyFont="1" applyFill="1" applyBorder="1" applyAlignment="1" applyProtection="1">
      <alignment horizontal="left" wrapText="1"/>
      <protection locked="0"/>
    </xf>
    <xf numFmtId="167" fontId="29" fillId="0" borderId="9" xfId="0" applyNumberFormat="1" applyFont="1" applyFill="1" applyBorder="1" applyAlignment="1" applyProtection="1">
      <alignment horizontal="center"/>
      <protection locked="0"/>
    </xf>
    <xf numFmtId="165" fontId="29" fillId="0" borderId="9" xfId="0" applyNumberFormat="1" applyFont="1" applyFill="1" applyBorder="1" applyAlignment="1">
      <alignment horizontal="center"/>
    </xf>
    <xf numFmtId="0" fontId="9" fillId="0" borderId="29" xfId="0" applyFont="1" applyFill="1" applyBorder="1"/>
    <xf numFmtId="167" fontId="29" fillId="0" borderId="30" xfId="0" applyNumberFormat="1" applyFont="1" applyFill="1" applyBorder="1" applyAlignment="1" applyProtection="1">
      <alignment horizontal="center"/>
      <protection locked="0"/>
    </xf>
    <xf numFmtId="2" fontId="8" fillId="0" borderId="11" xfId="0" applyNumberFormat="1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9" fillId="0" borderId="29" xfId="0" applyFont="1" applyFill="1" applyBorder="1" applyAlignment="1">
      <alignment wrapText="1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left" wrapText="1"/>
      <protection locked="0"/>
    </xf>
    <xf numFmtId="165" fontId="29" fillId="0" borderId="47" xfId="0" applyNumberFormat="1" applyFont="1" applyFill="1" applyBorder="1" applyAlignment="1">
      <alignment horizontal="center"/>
    </xf>
    <xf numFmtId="165" fontId="29" fillId="0" borderId="65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 applyProtection="1">
      <alignment wrapText="1"/>
      <protection locked="0"/>
    </xf>
    <xf numFmtId="167" fontId="29" fillId="0" borderId="17" xfId="0" applyNumberFormat="1" applyFont="1" applyFill="1" applyBorder="1" applyAlignment="1" applyProtection="1">
      <alignment horizontal="center"/>
      <protection locked="0"/>
    </xf>
    <xf numFmtId="167" fontId="29" fillId="0" borderId="28" xfId="0" applyNumberFormat="1" applyFont="1" applyFill="1" applyBorder="1" applyAlignment="1" applyProtection="1">
      <alignment horizontal="center"/>
      <protection locked="0"/>
    </xf>
    <xf numFmtId="165" fontId="32" fillId="0" borderId="28" xfId="0" applyNumberFormat="1" applyFont="1" applyFill="1" applyBorder="1" applyAlignment="1">
      <alignment horizontal="center"/>
    </xf>
    <xf numFmtId="167" fontId="32" fillId="0" borderId="28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8" fillId="0" borderId="78" xfId="3" applyFont="1" applyFill="1" applyBorder="1" applyAlignment="1" applyProtection="1">
      <alignment horizontal="left" wrapText="1"/>
    </xf>
    <xf numFmtId="0" fontId="25" fillId="0" borderId="79" xfId="0" applyFont="1" applyFill="1" applyBorder="1" applyAlignment="1" applyProtection="1">
      <alignment horizontal="left" vertical="center" wrapText="1"/>
      <protection hidden="1"/>
    </xf>
    <xf numFmtId="0" fontId="23" fillId="0" borderId="0" xfId="0" applyFont="1" applyFill="1"/>
    <xf numFmtId="0" fontId="24" fillId="0" borderId="0" xfId="0" applyFont="1" applyFill="1"/>
    <xf numFmtId="0" fontId="12" fillId="0" borderId="0" xfId="0" applyFont="1" applyFill="1"/>
    <xf numFmtId="0" fontId="11" fillId="0" borderId="0" xfId="0" applyFont="1" applyFill="1"/>
    <xf numFmtId="0" fontId="36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28" xfId="0" applyFont="1" applyFill="1" applyBorder="1" applyAlignment="1">
      <alignment horizontal="center"/>
    </xf>
    <xf numFmtId="0" fontId="0" fillId="0" borderId="0" xfId="0" applyFont="1" applyFill="1"/>
    <xf numFmtId="0" fontId="1" fillId="0" borderId="0" xfId="0" applyFont="1" applyFill="1"/>
    <xf numFmtId="0" fontId="40" fillId="0" borderId="0" xfId="0" applyFont="1" applyFill="1" applyAlignment="1">
      <alignment horizontal="center"/>
    </xf>
    <xf numFmtId="165" fontId="13" fillId="0" borderId="0" xfId="0" applyNumberFormat="1" applyFont="1" applyFill="1"/>
    <xf numFmtId="0" fontId="39" fillId="0" borderId="0" xfId="0" applyFont="1" applyFill="1" applyAlignment="1"/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/>
    <xf numFmtId="0" fontId="9" fillId="0" borderId="36" xfId="0" applyFont="1" applyFill="1" applyBorder="1" applyAlignment="1">
      <alignment horizontal="center"/>
    </xf>
    <xf numFmtId="164" fontId="31" fillId="0" borderId="9" xfId="0" applyNumberFormat="1" applyFont="1" applyFill="1" applyBorder="1" applyAlignment="1">
      <alignment horizontal="center"/>
    </xf>
    <xf numFmtId="167" fontId="35" fillId="0" borderId="44" xfId="0" applyNumberFormat="1" applyFont="1" applyFill="1" applyBorder="1" applyAlignment="1">
      <alignment horizontal="center"/>
    </xf>
    <xf numFmtId="167" fontId="35" fillId="0" borderId="42" xfId="0" applyNumberFormat="1" applyFont="1" applyFill="1" applyBorder="1" applyAlignment="1">
      <alignment horizontal="center"/>
    </xf>
    <xf numFmtId="167" fontId="35" fillId="0" borderId="46" xfId="0" applyNumberFormat="1" applyFont="1" applyFill="1" applyBorder="1" applyAlignment="1">
      <alignment horizontal="center"/>
    </xf>
    <xf numFmtId="167" fontId="35" fillId="0" borderId="47" xfId="0" applyNumberFormat="1" applyFont="1" applyFill="1" applyBorder="1" applyAlignment="1">
      <alignment horizontal="center"/>
    </xf>
    <xf numFmtId="167" fontId="35" fillId="0" borderId="47" xfId="0" applyNumberFormat="1" applyFont="1" applyFill="1" applyBorder="1" applyAlignment="1" applyProtection="1">
      <alignment horizontal="center"/>
      <protection locked="0"/>
    </xf>
    <xf numFmtId="167" fontId="35" fillId="0" borderId="7" xfId="0" applyNumberFormat="1" applyFont="1" applyFill="1" applyBorder="1" applyAlignment="1" applyProtection="1">
      <alignment horizontal="center"/>
      <protection locked="0"/>
    </xf>
    <xf numFmtId="167" fontId="35" fillId="0" borderId="22" xfId="0" applyNumberFormat="1" applyFont="1" applyFill="1" applyBorder="1" applyAlignment="1" applyProtection="1">
      <alignment horizontal="center"/>
      <protection locked="0"/>
    </xf>
    <xf numFmtId="167" fontId="34" fillId="0" borderId="7" xfId="0" applyNumberFormat="1" applyFont="1" applyFill="1" applyBorder="1" applyAlignment="1" applyProtection="1">
      <alignment horizontal="center"/>
      <protection locked="0"/>
    </xf>
    <xf numFmtId="164" fontId="34" fillId="0" borderId="22" xfId="0" applyNumberFormat="1" applyFont="1" applyFill="1" applyBorder="1" applyAlignment="1">
      <alignment horizontal="center"/>
    </xf>
    <xf numFmtId="164" fontId="34" fillId="0" borderId="7" xfId="0" applyNumberFormat="1" applyFont="1" applyFill="1" applyBorder="1" applyAlignment="1">
      <alignment horizontal="center"/>
    </xf>
    <xf numFmtId="167" fontId="34" fillId="0" borderId="15" xfId="0" applyNumberFormat="1" applyFont="1" applyFill="1" applyBorder="1" applyAlignment="1" applyProtection="1">
      <alignment horizontal="center" wrapText="1"/>
    </xf>
    <xf numFmtId="167" fontId="35" fillId="0" borderId="15" xfId="0" applyNumberFormat="1" applyFont="1" applyFill="1" applyBorder="1" applyAlignment="1">
      <alignment horizontal="center"/>
    </xf>
    <xf numFmtId="167" fontId="34" fillId="0" borderId="15" xfId="0" applyNumberFormat="1" applyFont="1" applyFill="1" applyBorder="1" applyAlignment="1">
      <alignment horizontal="center"/>
    </xf>
    <xf numFmtId="167" fontId="35" fillId="0" borderId="9" xfId="0" applyNumberFormat="1" applyFont="1" applyFill="1" applyBorder="1" applyAlignment="1">
      <alignment horizontal="center"/>
    </xf>
    <xf numFmtId="167" fontId="34" fillId="0" borderId="25" xfId="0" applyNumberFormat="1" applyFont="1" applyFill="1" applyBorder="1" applyAlignment="1">
      <alignment horizontal="center"/>
    </xf>
    <xf numFmtId="167" fontId="34" fillId="0" borderId="9" xfId="0" applyNumberFormat="1" applyFont="1" applyFill="1" applyBorder="1" applyAlignment="1">
      <alignment horizontal="center"/>
    </xf>
    <xf numFmtId="10" fontId="31" fillId="0" borderId="8" xfId="0" applyNumberFormat="1" applyFont="1" applyFill="1" applyBorder="1" applyAlignment="1">
      <alignment horizontal="center"/>
    </xf>
    <xf numFmtId="167" fontId="35" fillId="0" borderId="20" xfId="0" applyNumberFormat="1" applyFont="1" applyFill="1" applyBorder="1" applyAlignment="1">
      <alignment horizontal="center"/>
    </xf>
    <xf numFmtId="167" fontId="35" fillId="0" borderId="8" xfId="0" applyNumberFormat="1" applyFont="1" applyFill="1" applyBorder="1" applyAlignment="1">
      <alignment horizontal="center"/>
    </xf>
    <xf numFmtId="167" fontId="35" fillId="0" borderId="23" xfId="0" applyNumberFormat="1" applyFont="1" applyFill="1" applyBorder="1" applyAlignment="1">
      <alignment horizontal="center"/>
    </xf>
    <xf numFmtId="167" fontId="35" fillId="0" borderId="6" xfId="0" applyNumberFormat="1" applyFont="1" applyFill="1" applyBorder="1" applyAlignment="1">
      <alignment horizontal="center"/>
    </xf>
    <xf numFmtId="167" fontId="42" fillId="0" borderId="68" xfId="0" applyNumberFormat="1" applyFont="1" applyFill="1" applyBorder="1" applyAlignment="1">
      <alignment horizontal="center"/>
    </xf>
    <xf numFmtId="167" fontId="42" fillId="0" borderId="4" xfId="0" applyNumberFormat="1" applyFont="1" applyFill="1" applyBorder="1" applyAlignment="1">
      <alignment horizontal="center"/>
    </xf>
    <xf numFmtId="167" fontId="42" fillId="0" borderId="13" xfId="0" applyNumberFormat="1" applyFont="1" applyFill="1" applyBorder="1" applyAlignment="1">
      <alignment horizontal="center"/>
    </xf>
    <xf numFmtId="167" fontId="35" fillId="0" borderId="14" xfId="0" applyNumberFormat="1" applyFont="1" applyFill="1" applyBorder="1" applyAlignment="1">
      <alignment horizontal="center"/>
    </xf>
    <xf numFmtId="167" fontId="35" fillId="0" borderId="66" xfId="0" applyNumberFormat="1" applyFont="1" applyFill="1" applyBorder="1" applyAlignment="1" applyProtection="1">
      <alignment horizontal="center"/>
      <protection locked="0"/>
    </xf>
    <xf numFmtId="167" fontId="35" fillId="0" borderId="9" xfId="0" applyNumberFormat="1" applyFont="1" applyFill="1" applyBorder="1" applyAlignment="1" applyProtection="1">
      <alignment horizontal="center"/>
      <protection locked="0"/>
    </xf>
    <xf numFmtId="167" fontId="35" fillId="0" borderId="26" xfId="0" applyNumberFormat="1" applyFont="1" applyFill="1" applyBorder="1" applyAlignment="1" applyProtection="1">
      <alignment horizontal="center"/>
      <protection locked="0"/>
    </xf>
    <xf numFmtId="165" fontId="31" fillId="0" borderId="28" xfId="0" applyNumberFormat="1" applyFont="1" applyFill="1" applyBorder="1" applyAlignment="1">
      <alignment horizontal="center"/>
    </xf>
    <xf numFmtId="167" fontId="35" fillId="0" borderId="27" xfId="0" applyNumberFormat="1" applyFont="1" applyFill="1" applyBorder="1" applyAlignment="1">
      <alignment horizontal="center"/>
    </xf>
    <xf numFmtId="167" fontId="35" fillId="0" borderId="28" xfId="0" applyNumberFormat="1" applyFont="1" applyFill="1" applyBorder="1" applyAlignment="1">
      <alignment horizontal="center"/>
    </xf>
    <xf numFmtId="167" fontId="35" fillId="0" borderId="26" xfId="0" applyNumberFormat="1" applyFont="1" applyFill="1" applyBorder="1" applyAlignment="1">
      <alignment horizontal="center"/>
    </xf>
    <xf numFmtId="167" fontId="35" fillId="0" borderId="6" xfId="0" applyNumberFormat="1" applyFont="1" applyFill="1" applyBorder="1" applyAlignment="1" applyProtection="1">
      <alignment horizontal="center"/>
      <protection locked="0"/>
    </xf>
    <xf numFmtId="167" fontId="35" fillId="0" borderId="25" xfId="0" applyNumberFormat="1" applyFont="1" applyFill="1" applyBorder="1" applyAlignment="1" applyProtection="1">
      <alignment horizontal="center"/>
      <protection locked="0"/>
    </xf>
    <xf numFmtId="167" fontId="35" fillId="0" borderId="21" xfId="0" applyNumberFormat="1" applyFont="1" applyFill="1" applyBorder="1" applyAlignment="1">
      <alignment horizontal="center"/>
    </xf>
    <xf numFmtId="167" fontId="42" fillId="0" borderId="37" xfId="0" applyNumberFormat="1" applyFont="1" applyFill="1" applyBorder="1" applyAlignment="1" applyProtection="1">
      <alignment horizontal="center"/>
      <protection locked="0"/>
    </xf>
    <xf numFmtId="167" fontId="42" fillId="0" borderId="26" xfId="0" applyNumberFormat="1" applyFont="1" applyFill="1" applyBorder="1" applyAlignment="1" applyProtection="1">
      <alignment horizontal="center"/>
      <protection locked="0"/>
    </xf>
    <xf numFmtId="167" fontId="42" fillId="0" borderId="39" xfId="0" applyNumberFormat="1" applyFont="1" applyFill="1" applyBorder="1" applyAlignment="1">
      <alignment horizontal="center"/>
    </xf>
    <xf numFmtId="167" fontId="42" fillId="0" borderId="26" xfId="0" applyNumberFormat="1" applyFont="1" applyFill="1" applyBorder="1" applyAlignment="1">
      <alignment horizontal="center"/>
    </xf>
    <xf numFmtId="167" fontId="42" fillId="0" borderId="23" xfId="0" applyNumberFormat="1" applyFont="1" applyFill="1" applyBorder="1" applyAlignment="1" applyProtection="1">
      <alignment horizontal="center"/>
      <protection locked="0"/>
    </xf>
    <xf numFmtId="167" fontId="42" fillId="0" borderId="6" xfId="0" applyNumberFormat="1" applyFont="1" applyFill="1" applyBorder="1" applyAlignment="1" applyProtection="1">
      <alignment horizontal="center"/>
      <protection locked="0"/>
    </xf>
    <xf numFmtId="167" fontId="42" fillId="0" borderId="22" xfId="0" applyNumberFormat="1" applyFont="1" applyFill="1" applyBorder="1" applyAlignment="1" applyProtection="1">
      <alignment horizontal="center"/>
      <protection locked="0"/>
    </xf>
    <xf numFmtId="167" fontId="42" fillId="0" borderId="7" xfId="0" applyNumberFormat="1" applyFont="1" applyFill="1" applyBorder="1" applyAlignment="1" applyProtection="1">
      <alignment horizontal="center"/>
      <protection locked="0"/>
    </xf>
    <xf numFmtId="167" fontId="42" fillId="0" borderId="24" xfId="0" applyNumberFormat="1" applyFont="1" applyFill="1" applyBorder="1" applyAlignment="1" applyProtection="1">
      <alignment horizontal="center"/>
      <protection locked="0"/>
    </xf>
    <xf numFmtId="167" fontId="42" fillId="0" borderId="8" xfId="0" applyNumberFormat="1" applyFont="1" applyFill="1" applyBorder="1" applyAlignment="1" applyProtection="1">
      <alignment horizontal="center"/>
      <protection locked="0"/>
    </xf>
    <xf numFmtId="167" fontId="42" fillId="0" borderId="14" xfId="0" applyNumberFormat="1" applyFont="1" applyFill="1" applyBorder="1" applyAlignment="1" applyProtection="1">
      <alignment horizontal="center"/>
      <protection locked="0"/>
    </xf>
    <xf numFmtId="167" fontId="42" fillId="0" borderId="15" xfId="0" applyNumberFormat="1" applyFont="1" applyFill="1" applyBorder="1" applyAlignment="1" applyProtection="1">
      <alignment horizontal="center"/>
      <protection locked="0"/>
    </xf>
    <xf numFmtId="167" fontId="42" fillId="0" borderId="20" xfId="0" applyNumberFormat="1" applyFont="1" applyFill="1" applyBorder="1" applyAlignment="1" applyProtection="1">
      <alignment horizontal="center"/>
      <protection locked="0"/>
    </xf>
    <xf numFmtId="167" fontId="35" fillId="0" borderId="39" xfId="0" applyNumberFormat="1" applyFont="1" applyFill="1" applyBorder="1" applyAlignment="1">
      <alignment horizontal="center"/>
    </xf>
    <xf numFmtId="167" fontId="42" fillId="0" borderId="44" xfId="0" applyNumberFormat="1" applyFont="1" applyFill="1" applyBorder="1" applyAlignment="1" applyProtection="1">
      <alignment horizontal="center"/>
      <protection locked="0"/>
    </xf>
    <xf numFmtId="167" fontId="42" fillId="0" borderId="42" xfId="0" applyNumberFormat="1" applyFont="1" applyFill="1" applyBorder="1" applyAlignment="1" applyProtection="1">
      <alignment horizontal="center"/>
      <protection locked="0"/>
    </xf>
    <xf numFmtId="167" fontId="42" fillId="0" borderId="21" xfId="0" applyNumberFormat="1" applyFont="1" applyFill="1" applyBorder="1" applyAlignment="1">
      <alignment horizontal="center"/>
    </xf>
    <xf numFmtId="167" fontId="42" fillId="0" borderId="9" xfId="0" applyNumberFormat="1" applyFont="1" applyFill="1" applyBorder="1" applyAlignment="1">
      <alignment horizontal="center"/>
    </xf>
    <xf numFmtId="167" fontId="42" fillId="0" borderId="13" xfId="0" applyNumberFormat="1" applyFont="1" applyFill="1" applyBorder="1" applyAlignment="1" applyProtection="1">
      <alignment horizontal="center"/>
      <protection locked="0"/>
    </xf>
    <xf numFmtId="167" fontId="42" fillId="0" borderId="4" xfId="0" applyNumberFormat="1" applyFont="1" applyFill="1" applyBorder="1" applyAlignment="1" applyProtection="1">
      <alignment horizontal="center"/>
      <protection locked="0"/>
    </xf>
    <xf numFmtId="167" fontId="42" fillId="0" borderId="13" xfId="0" applyNumberFormat="1" applyFont="1" applyFill="1" applyBorder="1" applyAlignment="1" applyProtection="1">
      <alignment horizontal="center"/>
    </xf>
    <xf numFmtId="167" fontId="42" fillId="0" borderId="4" xfId="0" applyNumberFormat="1" applyFont="1" applyFill="1" applyBorder="1" applyAlignment="1" applyProtection="1">
      <alignment horizontal="center"/>
    </xf>
    <xf numFmtId="167" fontId="42" fillId="0" borderId="14" xfId="0" applyNumberFormat="1" applyFont="1" applyFill="1" applyBorder="1" applyAlignment="1" applyProtection="1">
      <alignment horizontal="center"/>
    </xf>
    <xf numFmtId="167" fontId="42" fillId="0" borderId="6" xfId="0" applyNumberFormat="1" applyFont="1" applyFill="1" applyBorder="1" applyAlignment="1" applyProtection="1">
      <alignment horizontal="center"/>
    </xf>
    <xf numFmtId="167" fontId="42" fillId="0" borderId="14" xfId="0" applyNumberFormat="1" applyFont="1" applyFill="1" applyBorder="1" applyAlignment="1">
      <alignment horizontal="center"/>
    </xf>
    <xf numFmtId="167" fontId="42" fillId="0" borderId="15" xfId="0" applyNumberFormat="1" applyFont="1" applyFill="1" applyBorder="1" applyAlignment="1" applyProtection="1">
      <alignment horizontal="center"/>
    </xf>
    <xf numFmtId="167" fontId="42" fillId="0" borderId="7" xfId="0" applyNumberFormat="1" applyFont="1" applyFill="1" applyBorder="1" applyAlignment="1" applyProtection="1">
      <alignment horizontal="center"/>
    </xf>
    <xf numFmtId="167" fontId="42" fillId="0" borderId="15" xfId="0" applyNumberFormat="1" applyFont="1" applyFill="1" applyBorder="1" applyAlignment="1">
      <alignment horizontal="center"/>
    </xf>
    <xf numFmtId="167" fontId="42" fillId="0" borderId="7" xfId="0" applyNumberFormat="1" applyFont="1" applyFill="1" applyBorder="1" applyAlignment="1">
      <alignment horizontal="center"/>
    </xf>
    <xf numFmtId="167" fontId="42" fillId="0" borderId="39" xfId="0" applyNumberFormat="1" applyFont="1" applyFill="1" applyBorder="1" applyAlignment="1" applyProtection="1">
      <alignment horizontal="center"/>
    </xf>
    <xf numFmtId="167" fontId="42" fillId="0" borderId="26" xfId="0" applyNumberFormat="1" applyFont="1" applyFill="1" applyBorder="1" applyAlignment="1" applyProtection="1">
      <alignment horizontal="center"/>
    </xf>
    <xf numFmtId="167" fontId="35" fillId="0" borderId="21" xfId="0" applyNumberFormat="1" applyFont="1" applyFill="1" applyBorder="1" applyAlignment="1" applyProtection="1">
      <alignment horizontal="center"/>
    </xf>
    <xf numFmtId="167" fontId="35" fillId="0" borderId="9" xfId="0" applyNumberFormat="1" applyFont="1" applyFill="1" applyBorder="1" applyAlignment="1" applyProtection="1">
      <alignment horizontal="center"/>
    </xf>
    <xf numFmtId="167" fontId="42" fillId="0" borderId="9" xfId="0" applyNumberFormat="1" applyFont="1" applyFill="1" applyBorder="1" applyAlignment="1" applyProtection="1">
      <alignment horizontal="center"/>
    </xf>
    <xf numFmtId="167" fontId="34" fillId="0" borderId="4" xfId="0" applyNumberFormat="1" applyFont="1" applyFill="1" applyBorder="1" applyAlignment="1">
      <alignment horizontal="center"/>
    </xf>
    <xf numFmtId="167" fontId="34" fillId="0" borderId="18" xfId="0" applyNumberFormat="1" applyFont="1" applyFill="1" applyBorder="1" applyAlignment="1">
      <alignment horizontal="center"/>
    </xf>
    <xf numFmtId="167" fontId="42" fillId="0" borderId="28" xfId="0" applyNumberFormat="1" applyFont="1" applyFill="1" applyBorder="1" applyAlignment="1" applyProtection="1">
      <alignment horizontal="center"/>
    </xf>
    <xf numFmtId="167" fontId="42" fillId="0" borderId="30" xfId="0" applyNumberFormat="1" applyFont="1" applyFill="1" applyBorder="1" applyAlignment="1">
      <alignment horizontal="center"/>
    </xf>
    <xf numFmtId="167" fontId="42" fillId="0" borderId="28" xfId="0" applyNumberFormat="1" applyFont="1" applyFill="1" applyBorder="1" applyAlignment="1">
      <alignment horizontal="center"/>
    </xf>
    <xf numFmtId="167" fontId="42" fillId="0" borderId="18" xfId="0" applyNumberFormat="1" applyFont="1" applyFill="1" applyBorder="1" applyAlignment="1">
      <alignment horizontal="center"/>
    </xf>
    <xf numFmtId="167" fontId="35" fillId="0" borderId="47" xfId="0" applyNumberFormat="1" applyFont="1" applyFill="1" applyBorder="1" applyAlignment="1" applyProtection="1">
      <alignment horizontal="center"/>
    </xf>
    <xf numFmtId="167" fontId="35" fillId="0" borderId="8" xfId="0" applyNumberFormat="1" applyFont="1" applyFill="1" applyBorder="1" applyAlignment="1" applyProtection="1">
      <alignment horizontal="center"/>
    </xf>
    <xf numFmtId="167" fontId="35" fillId="0" borderId="37" xfId="0" applyNumberFormat="1" applyFont="1" applyFill="1" applyBorder="1" applyAlignment="1">
      <alignment horizontal="center"/>
    </xf>
    <xf numFmtId="167" fontId="35" fillId="0" borderId="26" xfId="0" applyNumberFormat="1" applyFont="1" applyFill="1" applyBorder="1" applyAlignment="1" applyProtection="1">
      <alignment horizontal="center"/>
    </xf>
    <xf numFmtId="167" fontId="42" fillId="0" borderId="8" xfId="0" applyNumberFormat="1" applyFont="1" applyFill="1" applyBorder="1" applyAlignment="1" applyProtection="1">
      <alignment horizontal="center"/>
    </xf>
    <xf numFmtId="167" fontId="42" fillId="0" borderId="27" xfId="0" applyNumberFormat="1" applyFont="1" applyFill="1" applyBorder="1" applyAlignment="1">
      <alignment horizontal="center"/>
    </xf>
    <xf numFmtId="167" fontId="35" fillId="0" borderId="4" xfId="0" applyNumberFormat="1" applyFont="1" applyFill="1" applyBorder="1" applyAlignment="1" applyProtection="1">
      <alignment horizontal="center"/>
    </xf>
    <xf numFmtId="167" fontId="34" fillId="0" borderId="47" xfId="0" applyNumberFormat="1" applyFont="1" applyFill="1" applyBorder="1" applyAlignment="1" applyProtection="1">
      <alignment horizontal="center"/>
    </xf>
    <xf numFmtId="167" fontId="34" fillId="0" borderId="21" xfId="0" applyNumberFormat="1" applyFont="1" applyFill="1" applyBorder="1" applyAlignment="1">
      <alignment horizontal="center"/>
    </xf>
    <xf numFmtId="167" fontId="34" fillId="0" borderId="9" xfId="0" applyNumberFormat="1" applyFont="1" applyFill="1" applyBorder="1" applyAlignment="1" applyProtection="1">
      <alignment horizontal="center"/>
    </xf>
    <xf numFmtId="167" fontId="42" fillId="0" borderId="37" xfId="0" applyNumberFormat="1" applyFont="1" applyFill="1" applyBorder="1" applyAlignment="1">
      <alignment horizontal="center"/>
    </xf>
    <xf numFmtId="167" fontId="35" fillId="0" borderId="13" xfId="0" applyNumberFormat="1" applyFont="1" applyFill="1" applyBorder="1" applyAlignment="1" applyProtection="1">
      <alignment horizontal="center"/>
      <protection locked="0"/>
    </xf>
    <xf numFmtId="167" fontId="35" fillId="0" borderId="4" xfId="0" applyNumberFormat="1" applyFont="1" applyFill="1" applyBorder="1" applyAlignment="1" applyProtection="1">
      <alignment horizontal="center"/>
      <protection locked="0"/>
    </xf>
    <xf numFmtId="167" fontId="35" fillId="0" borderId="21" xfId="0" applyNumberFormat="1" applyFont="1" applyFill="1" applyBorder="1" applyAlignment="1" applyProtection="1">
      <alignment horizontal="center"/>
      <protection locked="0"/>
    </xf>
    <xf numFmtId="167" fontId="35" fillId="0" borderId="14" xfId="0" applyNumberFormat="1" applyFont="1" applyFill="1" applyBorder="1" applyAlignment="1" applyProtection="1">
      <alignment horizontal="center"/>
      <protection locked="0"/>
    </xf>
    <xf numFmtId="167" fontId="35" fillId="0" borderId="15" xfId="0" applyNumberFormat="1" applyFont="1" applyFill="1" applyBorder="1" applyAlignment="1" applyProtection="1">
      <alignment horizontal="center"/>
      <protection locked="0"/>
    </xf>
    <xf numFmtId="167" fontId="35" fillId="0" borderId="39" xfId="0" applyNumberFormat="1" applyFont="1" applyFill="1" applyBorder="1" applyAlignment="1" applyProtection="1">
      <alignment horizontal="center"/>
      <protection locked="0"/>
    </xf>
    <xf numFmtId="167" fontId="42" fillId="0" borderId="21" xfId="0" applyNumberFormat="1" applyFont="1" applyFill="1" applyBorder="1" applyAlignment="1" applyProtection="1">
      <alignment horizontal="center"/>
      <protection locked="0"/>
    </xf>
    <xf numFmtId="167" fontId="42" fillId="0" borderId="9" xfId="0" applyNumberFormat="1" applyFont="1" applyFill="1" applyBorder="1" applyAlignment="1" applyProtection="1">
      <alignment horizontal="center"/>
      <protection locked="0"/>
    </xf>
    <xf numFmtId="167" fontId="42" fillId="0" borderId="30" xfId="0" applyNumberFormat="1" applyFont="1" applyFill="1" applyBorder="1" applyAlignment="1" applyProtection="1">
      <alignment horizontal="center"/>
      <protection locked="0"/>
    </xf>
    <xf numFmtId="0" fontId="22" fillId="0" borderId="12" xfId="0" applyFont="1" applyFill="1" applyBorder="1" applyAlignment="1">
      <alignment wrapText="1"/>
    </xf>
    <xf numFmtId="167" fontId="32" fillId="0" borderId="15" xfId="0" applyNumberFormat="1" applyFont="1" applyFill="1" applyBorder="1" applyAlignment="1" applyProtection="1">
      <alignment horizontal="center"/>
      <protection locked="0"/>
    </xf>
    <xf numFmtId="167" fontId="37" fillId="0" borderId="7" xfId="0" applyNumberFormat="1" applyFont="1" applyFill="1" applyBorder="1" applyAlignment="1">
      <alignment horizontal="center"/>
    </xf>
    <xf numFmtId="165" fontId="37" fillId="0" borderId="31" xfId="0" applyNumberFormat="1" applyFont="1" applyFill="1" applyBorder="1" applyAlignment="1">
      <alignment horizontal="center"/>
    </xf>
    <xf numFmtId="165" fontId="37" fillId="0" borderId="5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4" fillId="0" borderId="0" xfId="0" applyFont="1" applyFill="1"/>
    <xf numFmtId="0" fontId="44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 applyBorder="1"/>
    <xf numFmtId="167" fontId="29" fillId="0" borderId="40" xfId="0" applyNumberFormat="1" applyFont="1" applyFill="1" applyBorder="1" applyAlignment="1">
      <alignment horizontal="center"/>
    </xf>
    <xf numFmtId="169" fontId="45" fillId="0" borderId="26" xfId="0" applyNumberFormat="1" applyFont="1" applyFill="1" applyBorder="1" applyAlignment="1">
      <alignment horizontal="center"/>
    </xf>
    <xf numFmtId="0" fontId="46" fillId="0" borderId="0" xfId="4"/>
    <xf numFmtId="0" fontId="14" fillId="0" borderId="0" xfId="1" applyFont="1"/>
    <xf numFmtId="49" fontId="8" fillId="0" borderId="7" xfId="1" applyNumberFormat="1" applyFont="1" applyBorder="1" applyAlignment="1">
      <alignment horizontal="centerContinuous" vertical="center"/>
    </xf>
    <xf numFmtId="0" fontId="8" fillId="0" borderId="12" xfId="1" applyFont="1" applyBorder="1" applyAlignment="1">
      <alignment horizontal="centerContinuous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50" fillId="0" borderId="6" xfId="4" applyFont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  <xf numFmtId="0" fontId="51" fillId="0" borderId="60" xfId="1" applyFont="1" applyFill="1" applyBorder="1" applyAlignment="1">
      <alignment horizontal="center"/>
    </xf>
    <xf numFmtId="0" fontId="52" fillId="0" borderId="53" xfId="1" applyFont="1" applyFill="1" applyBorder="1" applyAlignment="1">
      <alignment horizontal="left" wrapText="1"/>
    </xf>
    <xf numFmtId="167" fontId="53" fillId="0" borderId="53" xfId="1" applyNumberFormat="1" applyFont="1" applyFill="1" applyBorder="1" applyAlignment="1">
      <alignment wrapText="1"/>
    </xf>
    <xf numFmtId="167" fontId="53" fillId="0" borderId="53" xfId="1" applyNumberFormat="1" applyFont="1" applyFill="1" applyBorder="1" applyAlignment="1">
      <alignment horizontal="right" wrapText="1"/>
    </xf>
    <xf numFmtId="165" fontId="54" fillId="0" borderId="54" xfId="1" applyNumberFormat="1" applyFont="1" applyFill="1" applyBorder="1"/>
    <xf numFmtId="0" fontId="55" fillId="0" borderId="55" xfId="1" applyFont="1" applyBorder="1" applyAlignment="1">
      <alignment horizontal="center"/>
    </xf>
    <xf numFmtId="0" fontId="20" fillId="0" borderId="56" xfId="1" applyFont="1" applyBorder="1" applyAlignment="1" applyProtection="1">
      <protection locked="0"/>
    </xf>
    <xf numFmtId="167" fontId="20" fillId="0" borderId="56" xfId="1" applyNumberFormat="1" applyFont="1" applyBorder="1" applyAlignment="1" applyProtection="1">
      <protection locked="0"/>
    </xf>
    <xf numFmtId="167" fontId="56" fillId="0" borderId="56" xfId="1" applyNumberFormat="1" applyFont="1" applyBorder="1" applyProtection="1">
      <protection locked="0"/>
    </xf>
    <xf numFmtId="167" fontId="56" fillId="0" borderId="56" xfId="1" applyNumberFormat="1" applyFont="1" applyFill="1" applyBorder="1" applyAlignment="1" applyProtection="1">
      <alignment horizontal="right"/>
      <protection locked="0"/>
    </xf>
    <xf numFmtId="167" fontId="56" fillId="2" borderId="56" xfId="1" applyNumberFormat="1" applyFont="1" applyFill="1" applyBorder="1" applyAlignment="1">
      <alignment horizontal="right"/>
    </xf>
    <xf numFmtId="165" fontId="56" fillId="2" borderId="57" xfId="1" applyNumberFormat="1" applyFont="1" applyFill="1" applyBorder="1"/>
    <xf numFmtId="0" fontId="55" fillId="0" borderId="55" xfId="1" applyFont="1" applyFill="1" applyBorder="1" applyAlignment="1">
      <alignment horizontal="center"/>
    </xf>
    <xf numFmtId="0" fontId="20" fillId="0" borderId="56" xfId="1" applyFont="1" applyFill="1" applyBorder="1" applyAlignment="1" applyProtection="1">
      <alignment wrapText="1"/>
      <protection locked="0"/>
    </xf>
    <xf numFmtId="167" fontId="20" fillId="0" borderId="56" xfId="1" applyNumberFormat="1" applyFont="1" applyFill="1" applyBorder="1" applyAlignment="1" applyProtection="1">
      <alignment wrapText="1"/>
      <protection locked="0"/>
    </xf>
    <xf numFmtId="167" fontId="56" fillId="0" borderId="56" xfId="1" applyNumberFormat="1" applyFont="1" applyBorder="1" applyAlignment="1" applyProtection="1">
      <alignment horizontal="right"/>
      <protection locked="0"/>
    </xf>
    <xf numFmtId="167" fontId="56" fillId="0" borderId="56" xfId="1" applyNumberFormat="1" applyFont="1" applyFill="1" applyBorder="1" applyProtection="1">
      <protection locked="0"/>
    </xf>
    <xf numFmtId="0" fontId="55" fillId="0" borderId="81" xfId="1" applyFont="1" applyFill="1" applyBorder="1" applyAlignment="1">
      <alignment horizontal="center"/>
    </xf>
    <xf numFmtId="0" fontId="57" fillId="4" borderId="82" xfId="4" applyFont="1" applyFill="1" applyBorder="1" applyAlignment="1">
      <alignment vertical="center" wrapText="1"/>
    </xf>
    <xf numFmtId="167" fontId="20" fillId="0" borderId="83" xfId="1" applyNumberFormat="1" applyFont="1" applyFill="1" applyBorder="1" applyAlignment="1" applyProtection="1">
      <alignment wrapText="1"/>
      <protection locked="0"/>
    </xf>
    <xf numFmtId="0" fontId="51" fillId="0" borderId="55" xfId="1" applyFont="1" applyFill="1" applyBorder="1" applyAlignment="1">
      <alignment horizontal="center"/>
    </xf>
    <xf numFmtId="0" fontId="58" fillId="0" borderId="59" xfId="1" applyFont="1" applyBorder="1" applyAlignment="1">
      <alignment horizontal="left" wrapText="1"/>
    </xf>
    <xf numFmtId="167" fontId="54" fillId="0" borderId="56" xfId="1" applyNumberFormat="1" applyFont="1" applyFill="1" applyBorder="1" applyAlignment="1" applyProtection="1">
      <protection locked="0"/>
    </xf>
    <xf numFmtId="167" fontId="54" fillId="0" borderId="56" xfId="1" applyNumberFormat="1" applyFont="1" applyFill="1" applyBorder="1" applyProtection="1">
      <protection locked="0"/>
    </xf>
    <xf numFmtId="167" fontId="54" fillId="2" borderId="56" xfId="1" applyNumberFormat="1" applyFont="1" applyFill="1" applyBorder="1" applyAlignment="1">
      <alignment horizontal="right"/>
    </xf>
    <xf numFmtId="0" fontId="55" fillId="0" borderId="55" xfId="1" applyFont="1" applyFill="1" applyBorder="1" applyAlignment="1">
      <alignment horizontal="center" wrapText="1"/>
    </xf>
    <xf numFmtId="49" fontId="20" fillId="0" borderId="59" xfId="1" applyNumberFormat="1" applyFont="1" applyBorder="1" applyAlignment="1">
      <alignment horizontal="left" wrapText="1"/>
    </xf>
    <xf numFmtId="164" fontId="20" fillId="0" borderId="59" xfId="1" applyNumberFormat="1" applyFont="1" applyBorder="1" applyAlignment="1">
      <alignment wrapText="1"/>
    </xf>
    <xf numFmtId="4" fontId="20" fillId="0" borderId="59" xfId="1" applyNumberFormat="1" applyFont="1" applyBorder="1" applyAlignment="1">
      <alignment wrapText="1"/>
    </xf>
    <xf numFmtId="4" fontId="56" fillId="0" borderId="56" xfId="1" applyNumberFormat="1" applyFont="1" applyFill="1" applyBorder="1" applyProtection="1">
      <protection locked="0"/>
    </xf>
    <xf numFmtId="167" fontId="53" fillId="0" borderId="53" xfId="1" applyNumberFormat="1" applyFont="1" applyFill="1" applyBorder="1" applyAlignment="1"/>
    <xf numFmtId="167" fontId="53" fillId="0" borderId="53" xfId="1" applyNumberFormat="1" applyFont="1" applyFill="1" applyBorder="1" applyAlignment="1">
      <alignment horizontal="right"/>
    </xf>
    <xf numFmtId="165" fontId="54" fillId="0" borderId="57" xfId="1" applyNumberFormat="1" applyFont="1" applyFill="1" applyBorder="1"/>
    <xf numFmtId="0" fontId="20" fillId="0" borderId="56" xfId="1" applyFont="1" applyFill="1" applyBorder="1" applyAlignment="1" applyProtection="1">
      <alignment horizontal="left" wrapText="1"/>
      <protection locked="0"/>
    </xf>
    <xf numFmtId="164" fontId="20" fillId="0" borderId="56" xfId="1" applyNumberFormat="1" applyFont="1" applyFill="1" applyBorder="1" applyAlignment="1" applyProtection="1">
      <alignment horizontal="right" wrapText="1"/>
      <protection locked="0"/>
    </xf>
    <xf numFmtId="0" fontId="20" fillId="0" borderId="56" xfId="4" applyFont="1" applyBorder="1" applyAlignment="1">
      <alignment wrapText="1"/>
    </xf>
    <xf numFmtId="164" fontId="20" fillId="0" borderId="56" xfId="4" applyNumberFormat="1" applyFont="1" applyBorder="1" applyAlignment="1">
      <alignment horizontal="right" wrapText="1"/>
    </xf>
    <xf numFmtId="0" fontId="20" fillId="0" borderId="56" xfId="1" applyFont="1" applyBorder="1" applyAlignment="1" applyProtection="1">
      <alignment wrapText="1"/>
      <protection locked="0"/>
    </xf>
    <xf numFmtId="164" fontId="20" fillId="0" borderId="56" xfId="1" applyNumberFormat="1" applyFont="1" applyBorder="1" applyAlignment="1" applyProtection="1">
      <alignment horizontal="right" wrapText="1"/>
      <protection locked="0"/>
    </xf>
    <xf numFmtId="0" fontId="55" fillId="0" borderId="81" xfId="1" applyFont="1" applyBorder="1" applyAlignment="1">
      <alignment horizontal="center"/>
    </xf>
    <xf numFmtId="0" fontId="20" fillId="2" borderId="56" xfId="4" applyFont="1" applyFill="1" applyBorder="1" applyAlignment="1" applyProtection="1">
      <alignment horizontal="left" wrapText="1"/>
    </xf>
    <xf numFmtId="164" fontId="20" fillId="2" borderId="56" xfId="4" applyNumberFormat="1" applyFont="1" applyFill="1" applyBorder="1" applyAlignment="1" applyProtection="1">
      <alignment horizontal="right" wrapText="1"/>
    </xf>
    <xf numFmtId="0" fontId="55" fillId="0" borderId="60" xfId="1" applyFont="1" applyBorder="1" applyAlignment="1">
      <alignment horizontal="center"/>
    </xf>
    <xf numFmtId="49" fontId="59" fillId="0" borderId="56" xfId="1" applyNumberFormat="1" applyFont="1" applyBorder="1" applyAlignment="1" applyProtection="1">
      <alignment horizontal="left" wrapText="1"/>
      <protection locked="0"/>
    </xf>
    <xf numFmtId="164" fontId="59" fillId="0" borderId="56" xfId="1" applyNumberFormat="1" applyFont="1" applyBorder="1" applyAlignment="1" applyProtection="1">
      <alignment horizontal="right" wrapText="1"/>
      <protection locked="0"/>
    </xf>
    <xf numFmtId="49" fontId="20" fillId="0" borderId="56" xfId="4" applyNumberFormat="1" applyFont="1" applyBorder="1" applyAlignment="1" applyProtection="1">
      <alignment horizontal="left" wrapText="1"/>
      <protection locked="0"/>
    </xf>
    <xf numFmtId="164" fontId="60" fillId="0" borderId="84" xfId="4" applyNumberFormat="1" applyFont="1" applyBorder="1" applyAlignment="1" applyProtection="1">
      <alignment horizontal="right" wrapText="1"/>
      <protection locked="0"/>
    </xf>
    <xf numFmtId="164" fontId="60" fillId="0" borderId="56" xfId="4" applyNumberFormat="1" applyFont="1" applyBorder="1" applyAlignment="1" applyProtection="1">
      <alignment horizontal="right" wrapText="1"/>
      <protection locked="0"/>
    </xf>
    <xf numFmtId="164" fontId="20" fillId="0" borderId="56" xfId="1" applyNumberFormat="1" applyFont="1" applyBorder="1" applyAlignment="1" applyProtection="1">
      <alignment horizontal="right"/>
      <protection locked="0"/>
    </xf>
    <xf numFmtId="0" fontId="20" fillId="0" borderId="56" xfId="1" applyFont="1" applyBorder="1" applyAlignment="1"/>
    <xf numFmtId="164" fontId="20" fillId="0" borderId="56" xfId="1" applyNumberFormat="1" applyFont="1" applyBorder="1" applyAlignment="1">
      <alignment horizontal="right"/>
    </xf>
    <xf numFmtId="11" fontId="20" fillId="0" borderId="53" xfId="1" applyNumberFormat="1" applyFont="1" applyBorder="1" applyAlignment="1">
      <alignment wrapText="1"/>
    </xf>
    <xf numFmtId="164" fontId="20" fillId="0" borderId="53" xfId="1" applyNumberFormat="1" applyFont="1" applyBorder="1" applyAlignment="1">
      <alignment horizontal="right" wrapText="1"/>
    </xf>
    <xf numFmtId="167" fontId="56" fillId="0" borderId="53" xfId="1" applyNumberFormat="1" applyFont="1" applyFill="1" applyBorder="1" applyProtection="1">
      <protection locked="0"/>
    </xf>
    <xf numFmtId="0" fontId="55" fillId="5" borderId="60" xfId="1" applyFont="1" applyFill="1" applyBorder="1" applyAlignment="1">
      <alignment horizontal="center"/>
    </xf>
    <xf numFmtId="0" fontId="52" fillId="5" borderId="53" xfId="1" applyFont="1" applyFill="1" applyBorder="1" applyAlignment="1">
      <alignment horizontal="left" wrapText="1"/>
    </xf>
    <xf numFmtId="167" fontId="53" fillId="5" borderId="53" xfId="1" applyNumberFormat="1" applyFont="1" applyFill="1" applyBorder="1" applyAlignment="1">
      <alignment horizontal="right"/>
    </xf>
    <xf numFmtId="165" fontId="54" fillId="5" borderId="57" xfId="1" applyNumberFormat="1" applyFont="1" applyFill="1" applyBorder="1"/>
    <xf numFmtId="0" fontId="20" fillId="0" borderId="56" xfId="1" applyFont="1" applyBorder="1" applyAlignment="1">
      <alignment wrapText="1"/>
    </xf>
    <xf numFmtId="0" fontId="51" fillId="0" borderId="55" xfId="1" applyFont="1" applyBorder="1" applyAlignment="1">
      <alignment horizontal="center"/>
    </xf>
    <xf numFmtId="0" fontId="52" fillId="0" borderId="56" xfId="1" applyFont="1" applyFill="1" applyBorder="1" applyAlignment="1">
      <alignment horizontal="left" wrapText="1"/>
    </xf>
    <xf numFmtId="167" fontId="54" fillId="0" borderId="56" xfId="1" applyNumberFormat="1" applyFont="1" applyBorder="1" applyAlignment="1" applyProtection="1">
      <alignment horizontal="right"/>
      <protection locked="0"/>
    </xf>
    <xf numFmtId="167" fontId="54" fillId="0" borderId="56" xfId="1" applyNumberFormat="1" applyFont="1" applyFill="1" applyBorder="1" applyAlignment="1" applyProtection="1">
      <alignment horizontal="right"/>
      <protection locked="0"/>
    </xf>
    <xf numFmtId="0" fontId="20" fillId="0" borderId="56" xfId="1" applyFont="1" applyBorder="1" applyAlignment="1">
      <alignment horizontal="left" wrapText="1"/>
    </xf>
    <xf numFmtId="167" fontId="20" fillId="0" borderId="56" xfId="1" applyNumberFormat="1" applyFont="1" applyBorder="1" applyAlignment="1">
      <alignment horizontal="right" wrapText="1"/>
    </xf>
    <xf numFmtId="4" fontId="20" fillId="0" borderId="56" xfId="1" applyNumberFormat="1" applyFont="1" applyBorder="1" applyAlignment="1">
      <alignment horizontal="right" wrapText="1"/>
    </xf>
    <xf numFmtId="167" fontId="56" fillId="0" borderId="56" xfId="1" applyNumberFormat="1" applyFont="1" applyFill="1" applyBorder="1" applyAlignment="1" applyProtection="1">
      <protection locked="0"/>
    </xf>
    <xf numFmtId="0" fontId="20" fillId="0" borderId="56" xfId="1" applyFont="1" applyBorder="1" applyAlignment="1">
      <alignment horizontal="right" wrapText="1"/>
    </xf>
    <xf numFmtId="0" fontId="61" fillId="0" borderId="0" xfId="0" applyFont="1" applyBorder="1" applyAlignment="1">
      <alignment wrapText="1"/>
    </xf>
    <xf numFmtId="167" fontId="54" fillId="0" borderId="0" xfId="1" applyNumberFormat="1" applyFont="1" applyBorder="1" applyAlignment="1" applyProtection="1">
      <alignment horizontal="right"/>
      <protection locked="0"/>
    </xf>
    <xf numFmtId="167" fontId="20" fillId="0" borderId="0" xfId="4" applyNumberFormat="1" applyFont="1" applyBorder="1" applyAlignment="1">
      <alignment horizontal="right" wrapText="1"/>
    </xf>
    <xf numFmtId="167" fontId="20" fillId="0" borderId="56" xfId="4" applyNumberFormat="1" applyFont="1" applyBorder="1" applyAlignment="1">
      <alignment horizontal="right" wrapText="1"/>
    </xf>
    <xf numFmtId="0" fontId="62" fillId="0" borderId="56" xfId="1" applyFont="1" applyBorder="1" applyAlignment="1">
      <alignment horizontal="left" vertical="center" wrapText="1"/>
    </xf>
    <xf numFmtId="164" fontId="20" fillId="0" borderId="56" xfId="1" applyNumberFormat="1" applyFont="1" applyBorder="1" applyAlignment="1">
      <alignment horizontal="right" wrapText="1"/>
    </xf>
    <xf numFmtId="11" fontId="62" fillId="0" borderId="56" xfId="1" applyNumberFormat="1" applyFont="1" applyBorder="1" applyAlignment="1" applyProtection="1">
      <alignment horizontal="left" vertical="center" wrapText="1"/>
      <protection locked="0"/>
    </xf>
    <xf numFmtId="167" fontId="20" fillId="0" borderId="56" xfId="1" applyNumberFormat="1" applyFont="1" applyBorder="1" applyAlignment="1" applyProtection="1">
      <alignment horizontal="right" wrapText="1"/>
      <protection locked="0"/>
    </xf>
    <xf numFmtId="0" fontId="61" fillId="0" borderId="56" xfId="0" applyFont="1" applyBorder="1" applyAlignment="1">
      <alignment horizontal="left" vertical="center" wrapText="1"/>
    </xf>
    <xf numFmtId="0" fontId="47" fillId="0" borderId="56" xfId="4" applyFont="1" applyBorder="1" applyAlignment="1">
      <alignment wrapText="1"/>
    </xf>
    <xf numFmtId="0" fontId="63" fillId="0" borderId="0" xfId="0" applyFont="1" applyBorder="1" applyAlignment="1">
      <alignment horizontal="left" wrapText="1"/>
    </xf>
    <xf numFmtId="11" fontId="20" fillId="0" borderId="84" xfId="1" applyNumberFormat="1" applyFont="1" applyBorder="1" applyAlignment="1" applyProtection="1">
      <alignment horizontal="left" vertical="center" wrapText="1"/>
      <protection locked="0"/>
    </xf>
    <xf numFmtId="0" fontId="64" fillId="0" borderId="83" xfId="4" applyFont="1" applyBorder="1" applyAlignment="1">
      <alignment horizontal="left" vertical="center" wrapText="1"/>
    </xf>
    <xf numFmtId="0" fontId="20" fillId="0" borderId="84" xfId="4" applyFont="1" applyBorder="1" applyAlignment="1">
      <alignment horizontal="left" vertical="center" wrapText="1"/>
    </xf>
    <xf numFmtId="0" fontId="61" fillId="0" borderId="56" xfId="0" applyFont="1" applyBorder="1" applyAlignment="1">
      <alignment vertical="center" wrapText="1"/>
    </xf>
    <xf numFmtId="0" fontId="59" fillId="0" borderId="53" xfId="1" applyFont="1" applyFill="1" applyBorder="1" applyAlignment="1">
      <alignment horizontal="left" wrapText="1"/>
    </xf>
    <xf numFmtId="164" fontId="59" fillId="0" borderId="53" xfId="1" applyNumberFormat="1" applyFont="1" applyFill="1" applyBorder="1" applyAlignment="1">
      <alignment horizontal="right" wrapText="1"/>
    </xf>
    <xf numFmtId="0" fontId="55" fillId="0" borderId="71" xfId="1" applyFont="1" applyBorder="1" applyAlignment="1">
      <alignment horizontal="center"/>
    </xf>
    <xf numFmtId="0" fontId="20" fillId="0" borderId="85" xfId="4" applyFont="1" applyBorder="1" applyAlignment="1">
      <alignment wrapText="1"/>
    </xf>
    <xf numFmtId="167" fontId="56" fillId="0" borderId="72" xfId="1" applyNumberFormat="1" applyFont="1" applyBorder="1" applyAlignment="1" applyProtection="1">
      <alignment horizontal="right"/>
      <protection locked="0"/>
    </xf>
    <xf numFmtId="167" fontId="56" fillId="0" borderId="72" xfId="1" applyNumberFormat="1" applyFont="1" applyFill="1" applyBorder="1" applyAlignment="1" applyProtection="1">
      <protection locked="0"/>
    </xf>
    <xf numFmtId="167" fontId="56" fillId="2" borderId="72" xfId="1" applyNumberFormat="1" applyFont="1" applyFill="1" applyBorder="1" applyAlignment="1">
      <alignment horizontal="right"/>
    </xf>
    <xf numFmtId="165" fontId="56" fillId="2" borderId="73" xfId="1" applyNumberFormat="1" applyFont="1" applyFill="1" applyBorder="1"/>
    <xf numFmtId="0" fontId="46" fillId="0" borderId="1" xfId="4" applyBorder="1"/>
    <xf numFmtId="0" fontId="61" fillId="0" borderId="53" xfId="0" applyFont="1" applyBorder="1" applyAlignment="1">
      <alignment wrapText="1"/>
    </xf>
    <xf numFmtId="0" fontId="46" fillId="0" borderId="0" xfId="4" applyBorder="1"/>
    <xf numFmtId="167" fontId="54" fillId="0" borderId="53" xfId="1" applyNumberFormat="1" applyFont="1" applyFill="1" applyBorder="1" applyProtection="1">
      <protection locked="0"/>
    </xf>
    <xf numFmtId="49" fontId="20" fillId="0" borderId="58" xfId="1" applyNumberFormat="1" applyFont="1" applyBorder="1" applyAlignment="1">
      <alignment horizontal="left" wrapText="1"/>
    </xf>
    <xf numFmtId="164" fontId="20" fillId="0" borderId="58" xfId="1" applyNumberFormat="1" applyFont="1" applyBorder="1" applyAlignment="1">
      <alignment horizontal="right" wrapText="1"/>
    </xf>
    <xf numFmtId="0" fontId="47" fillId="0" borderId="56" xfId="4" applyFont="1" applyBorder="1" applyAlignment="1">
      <alignment horizontal="right" wrapText="1"/>
    </xf>
    <xf numFmtId="0" fontId="47" fillId="0" borderId="58" xfId="4" applyFont="1" applyBorder="1" applyAlignment="1">
      <alignment horizontal="left" wrapText="1"/>
    </xf>
    <xf numFmtId="0" fontId="47" fillId="0" borderId="58" xfId="4" applyFont="1" applyBorder="1" applyAlignment="1">
      <alignment horizontal="right" wrapText="1"/>
    </xf>
    <xf numFmtId="0" fontId="65" fillId="0" borderId="56" xfId="4" applyFont="1" applyBorder="1" applyAlignment="1">
      <alignment horizontal="center"/>
    </xf>
    <xf numFmtId="0" fontId="65" fillId="0" borderId="56" xfId="4" applyFont="1" applyFill="1" applyBorder="1" applyAlignment="1">
      <alignment horizontal="right"/>
    </xf>
    <xf numFmtId="0" fontId="65" fillId="0" borderId="57" xfId="4" applyFont="1" applyBorder="1" applyAlignment="1">
      <alignment horizontal="center"/>
    </xf>
    <xf numFmtId="0" fontId="47" fillId="0" borderId="59" xfId="4" applyFont="1" applyBorder="1" applyAlignment="1">
      <alignment horizontal="left" wrapText="1"/>
    </xf>
    <xf numFmtId="167" fontId="47" fillId="0" borderId="59" xfId="4" applyNumberFormat="1" applyFont="1" applyBorder="1" applyAlignment="1">
      <alignment horizontal="right" wrapText="1"/>
    </xf>
    <xf numFmtId="4" fontId="47" fillId="0" borderId="59" xfId="4" applyNumberFormat="1" applyFont="1" applyBorder="1" applyAlignment="1">
      <alignment horizontal="right" wrapText="1"/>
    </xf>
    <xf numFmtId="167" fontId="65" fillId="0" borderId="56" xfId="4" applyNumberFormat="1" applyFont="1" applyBorder="1" applyAlignment="1">
      <alignment horizontal="right"/>
    </xf>
    <xf numFmtId="167" fontId="65" fillId="0" borderId="56" xfId="4" applyNumberFormat="1" applyFont="1" applyFill="1" applyBorder="1" applyAlignment="1">
      <alignment horizontal="right"/>
    </xf>
    <xf numFmtId="0" fontId="59" fillId="0" borderId="53" xfId="1" applyFont="1" applyFill="1" applyBorder="1" applyAlignment="1">
      <alignment horizontal="right" wrapText="1"/>
    </xf>
    <xf numFmtId="0" fontId="55" fillId="6" borderId="55" xfId="1" applyFont="1" applyFill="1" applyBorder="1" applyAlignment="1">
      <alignment horizontal="center"/>
    </xf>
    <xf numFmtId="0" fontId="59" fillId="6" borderId="56" xfId="1" applyFont="1" applyFill="1" applyBorder="1" applyAlignment="1">
      <alignment horizontal="left" wrapText="1"/>
    </xf>
    <xf numFmtId="164" fontId="59" fillId="6" borderId="56" xfId="1" applyNumberFormat="1" applyFont="1" applyFill="1" applyBorder="1" applyAlignment="1">
      <alignment horizontal="right" wrapText="1"/>
    </xf>
    <xf numFmtId="167" fontId="56" fillId="6" borderId="56" xfId="1" applyNumberFormat="1" applyFont="1" applyFill="1" applyBorder="1" applyAlignment="1" applyProtection="1">
      <alignment horizontal="right"/>
      <protection locked="0"/>
    </xf>
    <xf numFmtId="167" fontId="56" fillId="6" borderId="56" xfId="1" applyNumberFormat="1" applyFont="1" applyFill="1" applyBorder="1" applyProtection="1">
      <protection locked="0"/>
    </xf>
    <xf numFmtId="165" fontId="56" fillId="6" borderId="57" xfId="1" applyNumberFormat="1" applyFont="1" applyFill="1" applyBorder="1"/>
    <xf numFmtId="0" fontId="55" fillId="0" borderId="60" xfId="1" applyFont="1" applyFill="1" applyBorder="1" applyAlignment="1">
      <alignment horizontal="center"/>
    </xf>
    <xf numFmtId="0" fontId="20" fillId="0" borderId="0" xfId="1" applyFont="1" applyFill="1" applyBorder="1" applyAlignment="1">
      <alignment wrapText="1"/>
    </xf>
    <xf numFmtId="0" fontId="20" fillId="0" borderId="56" xfId="1" applyFont="1" applyFill="1" applyBorder="1" applyAlignment="1">
      <alignment wrapText="1"/>
    </xf>
    <xf numFmtId="0" fontId="20" fillId="0" borderId="56" xfId="1" applyFont="1" applyFill="1" applyBorder="1" applyAlignment="1"/>
    <xf numFmtId="164" fontId="20" fillId="0" borderId="56" xfId="1" applyNumberFormat="1" applyFont="1" applyFill="1" applyBorder="1" applyAlignment="1"/>
    <xf numFmtId="0" fontId="66" fillId="0" borderId="55" xfId="1" applyFont="1" applyFill="1" applyBorder="1" applyAlignment="1">
      <alignment horizontal="center"/>
    </xf>
    <xf numFmtId="0" fontId="67" fillId="0" borderId="61" xfId="1" applyFont="1" applyFill="1" applyBorder="1"/>
    <xf numFmtId="0" fontId="58" fillId="0" borderId="62" xfId="1" applyFont="1" applyFill="1" applyBorder="1" applyAlignment="1">
      <alignment horizontal="left"/>
    </xf>
    <xf numFmtId="167" fontId="54" fillId="0" borderId="62" xfId="1" applyNumberFormat="1" applyFont="1" applyFill="1" applyBorder="1" applyAlignment="1">
      <alignment horizontal="right"/>
    </xf>
    <xf numFmtId="165" fontId="54" fillId="0" borderId="63" xfId="1" applyNumberFormat="1" applyFont="1" applyFill="1" applyBorder="1"/>
    <xf numFmtId="0" fontId="15" fillId="0" borderId="0" xfId="1"/>
    <xf numFmtId="0" fontId="68" fillId="0" borderId="0" xfId="1" applyFont="1" applyBorder="1"/>
    <xf numFmtId="4" fontId="69" fillId="0" borderId="0" xfId="1" applyNumberFormat="1" applyFont="1" applyFill="1" applyBorder="1" applyAlignment="1">
      <alignment horizontal="right"/>
    </xf>
    <xf numFmtId="4" fontId="69" fillId="0" borderId="0" xfId="1" applyNumberFormat="1" applyFont="1" applyFill="1" applyBorder="1"/>
    <xf numFmtId="4" fontId="68" fillId="2" borderId="0" xfId="1" applyNumberFormat="1" applyFont="1" applyFill="1" applyBorder="1"/>
    <xf numFmtId="4" fontId="68" fillId="0" borderId="0" xfId="1" applyNumberFormat="1" applyFont="1" applyFill="1" applyBorder="1"/>
    <xf numFmtId="0" fontId="70" fillId="0" borderId="0" xfId="1" applyFont="1"/>
    <xf numFmtId="167" fontId="18" fillId="0" borderId="0" xfId="1" applyNumberFormat="1" applyFont="1" applyFill="1" applyBorder="1"/>
    <xf numFmtId="165" fontId="71" fillId="0" borderId="0" xfId="1" applyNumberFormat="1" applyFont="1" applyFill="1" applyBorder="1"/>
    <xf numFmtId="0" fontId="19" fillId="0" borderId="80" xfId="1" applyFont="1" applyBorder="1" applyAlignment="1"/>
    <xf numFmtId="0" fontId="49" fillId="0" borderId="80" xfId="4" applyFont="1" applyBorder="1" applyAlignment="1"/>
    <xf numFmtId="0" fontId="9" fillId="0" borderId="47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55" fillId="0" borderId="71" xfId="1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62" fillId="0" borderId="72" xfId="4" applyFont="1" applyBorder="1" applyAlignment="1">
      <alignment horizontal="left" vertical="top" wrapText="1"/>
    </xf>
    <xf numFmtId="0" fontId="62" fillId="0" borderId="53" xfId="4" applyFont="1" applyBorder="1" applyAlignment="1">
      <alignment horizontal="left" vertical="top" wrapText="1"/>
    </xf>
    <xf numFmtId="167" fontId="56" fillId="0" borderId="72" xfId="1" applyNumberFormat="1" applyFont="1" applyBorder="1" applyAlignment="1" applyProtection="1">
      <alignment horizontal="right"/>
      <protection locked="0"/>
    </xf>
    <xf numFmtId="0" fontId="0" fillId="0" borderId="53" xfId="0" applyBorder="1" applyAlignment="1">
      <alignment horizontal="right"/>
    </xf>
    <xf numFmtId="164" fontId="56" fillId="0" borderId="72" xfId="1" applyNumberFormat="1" applyFont="1" applyFill="1" applyBorder="1" applyAlignment="1" applyProtection="1">
      <protection locked="0"/>
    </xf>
    <xf numFmtId="0" fontId="0" fillId="0" borderId="53" xfId="0" applyBorder="1" applyAlignment="1"/>
    <xf numFmtId="167" fontId="56" fillId="2" borderId="72" xfId="1" applyNumberFormat="1" applyFont="1" applyFill="1" applyBorder="1" applyAlignment="1">
      <alignment horizontal="right"/>
    </xf>
    <xf numFmtId="165" fontId="56" fillId="2" borderId="73" xfId="1" applyNumberFormat="1" applyFont="1" applyFill="1" applyBorder="1" applyAlignment="1"/>
    <xf numFmtId="0" fontId="0" fillId="0" borderId="54" xfId="0" applyBorder="1" applyAlignment="1"/>
    <xf numFmtId="0" fontId="8" fillId="0" borderId="46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16" fillId="0" borderId="47" xfId="1" applyFont="1" applyBorder="1" applyAlignment="1">
      <alignment horizontal="center" vertical="center"/>
    </xf>
    <xf numFmtId="0" fontId="17" fillId="0" borderId="7" xfId="1" applyFont="1" applyBorder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9" fillId="0" borderId="47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vertical="center" wrapText="1"/>
    </xf>
    <xf numFmtId="0" fontId="47" fillId="0" borderId="0" xfId="4" applyFont="1" applyAlignment="1">
      <alignment horizontal="center"/>
    </xf>
    <xf numFmtId="0" fontId="7" fillId="0" borderId="0" xfId="1" applyFont="1" applyAlignment="1">
      <alignment horizontal="center"/>
    </xf>
    <xf numFmtId="0" fontId="48" fillId="0" borderId="0" xfId="1" applyFont="1" applyAlignment="1"/>
    <xf numFmtId="0" fontId="49" fillId="0" borderId="0" xfId="4" applyFont="1" applyAlignment="1"/>
    <xf numFmtId="0" fontId="7" fillId="0" borderId="0" xfId="1" applyFont="1" applyAlignment="1" applyProtection="1">
      <alignment horizontal="center"/>
      <protection locked="0"/>
    </xf>
    <xf numFmtId="0" fontId="21" fillId="0" borderId="46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39" fillId="0" borderId="8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center" wrapText="1"/>
    </xf>
    <xf numFmtId="165" fontId="12" fillId="0" borderId="31" xfId="0" applyNumberFormat="1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4"/>
    <cellStyle name="Обычный_Dod1" xfId="2"/>
    <cellStyle name="Обычный_ZV1PIV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438150</xdr:colOff>
      <xdr:row>0</xdr:row>
      <xdr:rowOff>123825</xdr:rowOff>
    </xdr:from>
    <xdr:to>
      <xdr:col>22</xdr:col>
      <xdr:colOff>161925</xdr:colOff>
      <xdr:row>1</xdr:row>
      <xdr:rowOff>857250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4801850" y="123825"/>
          <a:ext cx="3781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            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до рішення міської ради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______________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201</a:t>
          </a:r>
          <a:r>
            <a:rPr kumimoji="0" lang="uk-U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9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</a:t>
          </a:r>
          <a:r>
            <a:rPr kumimoji="0" lang="uk-U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року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№_____</a:t>
          </a:r>
          <a:endParaRPr kumimoji="0" lang="ru-RU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3914776</xdr:colOff>
      <xdr:row>231</xdr:row>
      <xdr:rowOff>866773</xdr:rowOff>
    </xdr:from>
    <xdr:to>
      <xdr:col>19</xdr:col>
      <xdr:colOff>155333</xdr:colOff>
      <xdr:row>235</xdr:row>
      <xdr:rowOff>161923</xdr:rowOff>
    </xdr:to>
    <xdr:sp macro="" textlink="">
      <xdr:nvSpPr>
        <xdr:cNvPr id="16" name="Rectangle 4"/>
        <xdr:cNvSpPr>
          <a:spLocks noChangeArrowheads="1"/>
        </xdr:cNvSpPr>
      </xdr:nvSpPr>
      <xdr:spPr bwMode="auto">
        <a:xfrm flipV="1">
          <a:off x="4962526" y="40490773"/>
          <a:ext cx="10766182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Секретар міської  ради                                                                             О.Мензул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view="pageBreakPreview" topLeftCell="A40" zoomScaleNormal="51" zoomScaleSheetLayoutView="100" workbookViewId="0">
      <selection activeCell="B74" sqref="B74"/>
    </sheetView>
  </sheetViews>
  <sheetFormatPr defaultRowHeight="15" x14ac:dyDescent="0.25"/>
  <cols>
    <col min="1" max="1" width="14.28515625" style="582" customWidth="1"/>
    <col min="2" max="2" width="73.7109375" style="582" customWidth="1"/>
    <col min="3" max="3" width="20" style="582" customWidth="1"/>
    <col min="4" max="4" width="0.7109375" style="582" hidden="1" customWidth="1"/>
    <col min="5" max="5" width="20.42578125" style="582" customWidth="1"/>
    <col min="6" max="6" width="20" style="582" customWidth="1"/>
    <col min="7" max="7" width="15.5703125" style="582" customWidth="1"/>
    <col min="8" max="8" width="17.28515625" style="582" customWidth="1"/>
    <col min="9" max="16384" width="9.140625" style="582"/>
  </cols>
  <sheetData>
    <row r="1" spans="1:8" ht="26.25" x14ac:dyDescent="0.4">
      <c r="D1" s="746" t="s">
        <v>488</v>
      </c>
      <c r="E1" s="746"/>
      <c r="F1" s="746"/>
      <c r="G1" s="746"/>
      <c r="H1" s="746"/>
    </row>
    <row r="2" spans="1:8" ht="26.25" x14ac:dyDescent="0.4">
      <c r="D2" s="746" t="s">
        <v>489</v>
      </c>
      <c r="E2" s="746"/>
      <c r="F2" s="746"/>
      <c r="G2" s="746"/>
      <c r="H2" s="746"/>
    </row>
    <row r="3" spans="1:8" ht="26.25" x14ac:dyDescent="0.4">
      <c r="D3" s="746" t="s">
        <v>490</v>
      </c>
      <c r="E3" s="746"/>
      <c r="F3" s="746"/>
      <c r="G3" s="746"/>
      <c r="H3" s="746"/>
    </row>
    <row r="4" spans="1:8" ht="15" customHeight="1" x14ac:dyDescent="0.3">
      <c r="A4" s="583"/>
      <c r="B4" s="747"/>
      <c r="C4" s="747"/>
      <c r="D4" s="747"/>
      <c r="E4" s="747"/>
      <c r="F4" s="747"/>
      <c r="G4" s="747"/>
      <c r="H4" s="747"/>
    </row>
    <row r="5" spans="1:8" ht="37.5" customHeight="1" x14ac:dyDescent="0.5">
      <c r="A5" s="748" t="s">
        <v>491</v>
      </c>
      <c r="B5" s="749"/>
      <c r="C5" s="749"/>
      <c r="D5" s="749"/>
      <c r="E5" s="749"/>
      <c r="F5" s="749"/>
      <c r="G5" s="749"/>
      <c r="H5" s="749"/>
    </row>
    <row r="6" spans="1:8" ht="10.5" customHeight="1" x14ac:dyDescent="0.3">
      <c r="A6" s="583"/>
      <c r="B6" s="750"/>
      <c r="C6" s="750"/>
      <c r="D6" s="750"/>
      <c r="E6" s="750"/>
      <c r="F6" s="750"/>
      <c r="G6" s="750"/>
      <c r="H6" s="750"/>
    </row>
    <row r="7" spans="1:8" ht="9.75" customHeight="1" thickBot="1" x14ac:dyDescent="0.3">
      <c r="A7" s="583"/>
      <c r="B7" s="583"/>
      <c r="C7" s="583"/>
      <c r="D7" s="583"/>
      <c r="E7" s="583"/>
      <c r="F7" s="583"/>
      <c r="G7" s="583"/>
      <c r="H7" s="583"/>
    </row>
    <row r="8" spans="1:8" ht="48" customHeight="1" x14ac:dyDescent="0.25">
      <c r="A8" s="739" t="s">
        <v>492</v>
      </c>
      <c r="B8" s="741" t="s">
        <v>134</v>
      </c>
      <c r="C8" s="726" t="s">
        <v>493</v>
      </c>
      <c r="D8" s="726" t="s">
        <v>494</v>
      </c>
      <c r="E8" s="726" t="s">
        <v>495</v>
      </c>
      <c r="F8" s="744" t="s">
        <v>496</v>
      </c>
      <c r="G8" s="726" t="s">
        <v>497</v>
      </c>
      <c r="H8" s="727"/>
    </row>
    <row r="9" spans="1:8" ht="60" customHeight="1" x14ac:dyDescent="0.25">
      <c r="A9" s="740"/>
      <c r="B9" s="742"/>
      <c r="C9" s="743"/>
      <c r="D9" s="743"/>
      <c r="E9" s="743"/>
      <c r="F9" s="745"/>
      <c r="G9" s="584" t="s">
        <v>135</v>
      </c>
      <c r="H9" s="585" t="s">
        <v>136</v>
      </c>
    </row>
    <row r="10" spans="1:8" ht="17.25" customHeight="1" x14ac:dyDescent="0.25">
      <c r="A10" s="586">
        <v>1</v>
      </c>
      <c r="B10" s="587">
        <v>2</v>
      </c>
      <c r="C10" s="588">
        <v>3</v>
      </c>
      <c r="D10" s="587">
        <v>4</v>
      </c>
      <c r="E10" s="587">
        <v>4</v>
      </c>
      <c r="F10" s="587">
        <v>5</v>
      </c>
      <c r="G10" s="587">
        <v>6</v>
      </c>
      <c r="H10" s="589">
        <v>7</v>
      </c>
    </row>
    <row r="11" spans="1:8" ht="25.5" x14ac:dyDescent="0.35">
      <c r="A11" s="590">
        <v>10000000</v>
      </c>
      <c r="B11" s="591" t="s">
        <v>137</v>
      </c>
      <c r="C11" s="592">
        <f>SUM(C12:C14,C15)</f>
        <v>381501.6</v>
      </c>
      <c r="D11" s="592">
        <f>SUM(D12:D14,D15)</f>
        <v>381501.6</v>
      </c>
      <c r="E11" s="593">
        <f>SUM(E12:E14,E15)</f>
        <v>95472</v>
      </c>
      <c r="F11" s="593">
        <f>SUM(F12:F14,F15)</f>
        <v>102340.79999999999</v>
      </c>
      <c r="G11" s="593">
        <f>SUM(G12:G14,G15)</f>
        <v>6868.7999999999947</v>
      </c>
      <c r="H11" s="594">
        <f>SUM(F11/E11)</f>
        <v>1.071945701357466</v>
      </c>
    </row>
    <row r="12" spans="1:8" ht="31.5" customHeight="1" x14ac:dyDescent="0.4">
      <c r="A12" s="595">
        <v>11010000</v>
      </c>
      <c r="B12" s="596" t="s">
        <v>138</v>
      </c>
      <c r="C12" s="597">
        <v>304490</v>
      </c>
      <c r="D12" s="597">
        <v>304490</v>
      </c>
      <c r="E12" s="598">
        <v>77000</v>
      </c>
      <c r="F12" s="599">
        <v>84966.9</v>
      </c>
      <c r="G12" s="600">
        <f>SUM(F12-E12)</f>
        <v>7966.8999999999942</v>
      </c>
      <c r="H12" s="601">
        <f t="shared" ref="H12:H14" si="0">SUM(F12/E12)</f>
        <v>1.1034662337662338</v>
      </c>
    </row>
    <row r="13" spans="1:8" ht="26.25" customHeight="1" x14ac:dyDescent="0.4">
      <c r="A13" s="602">
        <v>11020000</v>
      </c>
      <c r="B13" s="603" t="s">
        <v>139</v>
      </c>
      <c r="C13" s="604">
        <v>256.60000000000002</v>
      </c>
      <c r="D13" s="604">
        <v>256.60000000000002</v>
      </c>
      <c r="E13" s="605">
        <v>50</v>
      </c>
      <c r="F13" s="606">
        <v>564.70000000000005</v>
      </c>
      <c r="G13" s="600">
        <f t="shared" ref="G13:G14" si="1">SUM(F13-E13)</f>
        <v>514.70000000000005</v>
      </c>
      <c r="H13" s="601">
        <f t="shared" si="0"/>
        <v>11.294</v>
      </c>
    </row>
    <row r="14" spans="1:8" ht="54" customHeight="1" x14ac:dyDescent="0.4">
      <c r="A14" s="607">
        <v>14000000</v>
      </c>
      <c r="B14" s="608" t="s">
        <v>498</v>
      </c>
      <c r="C14" s="609">
        <v>11655</v>
      </c>
      <c r="D14" s="609">
        <v>11655</v>
      </c>
      <c r="E14" s="605">
        <v>2480</v>
      </c>
      <c r="F14" s="606">
        <v>1289.8</v>
      </c>
      <c r="G14" s="600">
        <f t="shared" si="1"/>
        <v>-1190.2</v>
      </c>
      <c r="H14" s="601">
        <f t="shared" si="0"/>
        <v>0.52008064516129027</v>
      </c>
    </row>
    <row r="15" spans="1:8" ht="30.75" customHeight="1" x14ac:dyDescent="0.35">
      <c r="A15" s="610">
        <v>18000000</v>
      </c>
      <c r="B15" s="611" t="s">
        <v>140</v>
      </c>
      <c r="C15" s="612">
        <f t="shared" ref="C15:F15" si="2">SUM(C20:C21,C16)</f>
        <v>65100</v>
      </c>
      <c r="D15" s="613">
        <f t="shared" si="2"/>
        <v>65100</v>
      </c>
      <c r="E15" s="613">
        <f t="shared" si="2"/>
        <v>15942</v>
      </c>
      <c r="F15" s="613">
        <f t="shared" si="2"/>
        <v>15519.4</v>
      </c>
      <c r="G15" s="614">
        <f>SUM(G20:G21,G16)</f>
        <v>-422.60000000000014</v>
      </c>
      <c r="H15" s="601">
        <f t="shared" ref="H15:H23" si="3">SUM(F15/E15)</f>
        <v>0.97349140634801157</v>
      </c>
    </row>
    <row r="16" spans="1:8" ht="30.75" customHeight="1" x14ac:dyDescent="0.35">
      <c r="A16" s="610">
        <v>18010000</v>
      </c>
      <c r="B16" s="611" t="s">
        <v>141</v>
      </c>
      <c r="C16" s="612">
        <f t="shared" ref="C16:F16" si="4">SUM(C17:C19)</f>
        <v>51555</v>
      </c>
      <c r="D16" s="613">
        <f t="shared" si="4"/>
        <v>51555</v>
      </c>
      <c r="E16" s="613">
        <f t="shared" si="4"/>
        <v>12520.8</v>
      </c>
      <c r="F16" s="613">
        <f t="shared" si="4"/>
        <v>11675.4</v>
      </c>
      <c r="G16" s="614">
        <f>SUM(G17:G19)</f>
        <v>-845.4</v>
      </c>
      <c r="H16" s="601">
        <f t="shared" si="3"/>
        <v>0.93248035269311869</v>
      </c>
    </row>
    <row r="17" spans="1:8" ht="37.5" customHeight="1" x14ac:dyDescent="0.4">
      <c r="A17" s="615" t="s">
        <v>499</v>
      </c>
      <c r="B17" s="616" t="s">
        <v>500</v>
      </c>
      <c r="C17" s="617">
        <v>6250</v>
      </c>
      <c r="D17" s="617">
        <v>6250</v>
      </c>
      <c r="E17" s="606">
        <v>1311</v>
      </c>
      <c r="F17" s="606">
        <v>1468.5</v>
      </c>
      <c r="G17" s="600">
        <f t="shared" ref="G17:G21" si="5">SUM(F17-E17)</f>
        <v>157.5</v>
      </c>
      <c r="H17" s="601">
        <f t="shared" si="3"/>
        <v>1.1201372997711669</v>
      </c>
    </row>
    <row r="18" spans="1:8" ht="38.25" customHeight="1" x14ac:dyDescent="0.4">
      <c r="A18" s="615" t="s">
        <v>501</v>
      </c>
      <c r="B18" s="616" t="s">
        <v>502</v>
      </c>
      <c r="C18" s="618">
        <v>45255</v>
      </c>
      <c r="D18" s="618">
        <v>45255</v>
      </c>
      <c r="E18" s="619">
        <v>11209.8</v>
      </c>
      <c r="F18" s="606">
        <v>10198.799999999999</v>
      </c>
      <c r="G18" s="600">
        <f t="shared" si="5"/>
        <v>-1011</v>
      </c>
      <c r="H18" s="601">
        <f t="shared" si="3"/>
        <v>0.90981105818123431</v>
      </c>
    </row>
    <row r="19" spans="1:8" ht="37.5" customHeight="1" x14ac:dyDescent="0.4">
      <c r="A19" s="615" t="s">
        <v>142</v>
      </c>
      <c r="B19" s="616" t="s">
        <v>503</v>
      </c>
      <c r="C19" s="617">
        <v>50</v>
      </c>
      <c r="D19" s="617">
        <v>50</v>
      </c>
      <c r="E19" s="606"/>
      <c r="F19" s="606">
        <v>8.1</v>
      </c>
      <c r="G19" s="600">
        <f t="shared" si="5"/>
        <v>8.1</v>
      </c>
      <c r="H19" s="601"/>
    </row>
    <row r="20" spans="1:8" ht="28.5" customHeight="1" x14ac:dyDescent="0.4">
      <c r="A20" s="602">
        <v>18030000</v>
      </c>
      <c r="B20" s="616" t="s">
        <v>143</v>
      </c>
      <c r="C20" s="617">
        <v>5</v>
      </c>
      <c r="D20" s="617">
        <v>5</v>
      </c>
      <c r="E20" s="606">
        <v>1.2</v>
      </c>
      <c r="F20" s="606">
        <v>2.8</v>
      </c>
      <c r="G20" s="600">
        <f t="shared" si="5"/>
        <v>1.5999999999999999</v>
      </c>
      <c r="H20" s="601">
        <f t="shared" si="3"/>
        <v>2.3333333333333335</v>
      </c>
    </row>
    <row r="21" spans="1:8" ht="33" customHeight="1" x14ac:dyDescent="0.4">
      <c r="A21" s="602">
        <v>18050000</v>
      </c>
      <c r="B21" s="616" t="s">
        <v>144</v>
      </c>
      <c r="C21" s="617">
        <v>13540</v>
      </c>
      <c r="D21" s="617">
        <v>13540</v>
      </c>
      <c r="E21" s="606">
        <v>3420</v>
      </c>
      <c r="F21" s="606">
        <v>3841.2</v>
      </c>
      <c r="G21" s="600">
        <f t="shared" si="5"/>
        <v>421.19999999999982</v>
      </c>
      <c r="H21" s="601">
        <f t="shared" si="3"/>
        <v>1.1231578947368421</v>
      </c>
    </row>
    <row r="22" spans="1:8" ht="35.25" customHeight="1" x14ac:dyDescent="0.35">
      <c r="A22" s="590">
        <v>20000000</v>
      </c>
      <c r="B22" s="591" t="s">
        <v>145</v>
      </c>
      <c r="C22" s="620">
        <f>SUM(C23:C32)</f>
        <v>1750</v>
      </c>
      <c r="D22" s="621">
        <f>SUM(D23:D32)</f>
        <v>1750</v>
      </c>
      <c r="E22" s="621">
        <f>SUM(E23:E33)</f>
        <v>416.6</v>
      </c>
      <c r="F22" s="621">
        <f>SUM(F23:F33)</f>
        <v>827.6</v>
      </c>
      <c r="G22" s="621">
        <f>SUM(G23:G33)</f>
        <v>411</v>
      </c>
      <c r="H22" s="622">
        <f>SUM(F22/E22)</f>
        <v>1.9865578492558809</v>
      </c>
    </row>
    <row r="23" spans="1:8" ht="75" customHeight="1" x14ac:dyDescent="0.4">
      <c r="A23" s="602">
        <v>21010300</v>
      </c>
      <c r="B23" s="623" t="s">
        <v>146</v>
      </c>
      <c r="C23" s="624">
        <v>174.5</v>
      </c>
      <c r="D23" s="624">
        <v>174.5</v>
      </c>
      <c r="E23" s="606">
        <v>32</v>
      </c>
      <c r="F23" s="606">
        <v>119.2</v>
      </c>
      <c r="G23" s="600">
        <f t="shared" ref="G23:G33" si="6">SUM(F23-E23)</f>
        <v>87.2</v>
      </c>
      <c r="H23" s="601">
        <f t="shared" si="3"/>
        <v>3.7250000000000001</v>
      </c>
    </row>
    <row r="24" spans="1:8" ht="29.25" hidden="1" customHeight="1" x14ac:dyDescent="0.4">
      <c r="A24" s="602">
        <v>21080500</v>
      </c>
      <c r="B24" s="625" t="s">
        <v>150</v>
      </c>
      <c r="C24" s="626"/>
      <c r="D24" s="606"/>
      <c r="E24" s="606"/>
      <c r="F24" s="606"/>
      <c r="G24" s="600">
        <f t="shared" si="6"/>
        <v>0</v>
      </c>
      <c r="H24" s="601" t="e">
        <f t="shared" ref="H24:H32" si="7">SUM(F24/E24)</f>
        <v>#DIV/0!</v>
      </c>
    </row>
    <row r="25" spans="1:8" ht="30.75" customHeight="1" x14ac:dyDescent="0.4">
      <c r="A25" s="595">
        <v>21081100</v>
      </c>
      <c r="B25" s="627" t="s">
        <v>147</v>
      </c>
      <c r="C25" s="628">
        <v>100</v>
      </c>
      <c r="D25" s="628">
        <v>100</v>
      </c>
      <c r="E25" s="606">
        <v>20.6</v>
      </c>
      <c r="F25" s="606">
        <v>43.9</v>
      </c>
      <c r="G25" s="600">
        <f t="shared" si="6"/>
        <v>23.299999999999997</v>
      </c>
      <c r="H25" s="601">
        <f t="shared" si="7"/>
        <v>2.1310679611650483</v>
      </c>
    </row>
    <row r="26" spans="1:8" ht="65.25" hidden="1" customHeight="1" x14ac:dyDescent="0.4">
      <c r="A26" s="629">
        <v>21081500</v>
      </c>
      <c r="B26" s="630" t="s">
        <v>148</v>
      </c>
      <c r="C26" s="631"/>
      <c r="D26" s="606"/>
      <c r="E26" s="606"/>
      <c r="F26" s="606"/>
      <c r="G26" s="600"/>
      <c r="H26" s="601"/>
    </row>
    <row r="27" spans="1:8" ht="100.5" customHeight="1" x14ac:dyDescent="0.4">
      <c r="A27" s="632">
        <v>22010300</v>
      </c>
      <c r="B27" s="630" t="s">
        <v>504</v>
      </c>
      <c r="C27" s="631">
        <v>25</v>
      </c>
      <c r="D27" s="631">
        <v>25</v>
      </c>
      <c r="E27" s="606">
        <v>4.3</v>
      </c>
      <c r="F27" s="606">
        <v>6.4</v>
      </c>
      <c r="G27" s="600">
        <f t="shared" si="6"/>
        <v>2.1000000000000005</v>
      </c>
      <c r="H27" s="601">
        <f t="shared" si="7"/>
        <v>1.488372093023256</v>
      </c>
    </row>
    <row r="28" spans="1:8" ht="52.5" x14ac:dyDescent="0.4">
      <c r="A28" s="595">
        <v>22012500</v>
      </c>
      <c r="B28" s="633" t="s">
        <v>505</v>
      </c>
      <c r="C28" s="634">
        <v>1200</v>
      </c>
      <c r="D28" s="634">
        <v>1200</v>
      </c>
      <c r="E28" s="606">
        <v>300</v>
      </c>
      <c r="F28" s="606">
        <v>417.4</v>
      </c>
      <c r="G28" s="600">
        <f t="shared" si="6"/>
        <v>117.39999999999998</v>
      </c>
      <c r="H28" s="601">
        <f t="shared" si="7"/>
        <v>1.3913333333333333</v>
      </c>
    </row>
    <row r="29" spans="1:8" ht="78.75" x14ac:dyDescent="0.4">
      <c r="A29" s="595">
        <v>22012600</v>
      </c>
      <c r="B29" s="635" t="s">
        <v>506</v>
      </c>
      <c r="C29" s="636">
        <v>130</v>
      </c>
      <c r="D29" s="637">
        <v>130</v>
      </c>
      <c r="E29" s="606">
        <v>30</v>
      </c>
      <c r="F29" s="606">
        <v>33.1</v>
      </c>
      <c r="G29" s="600">
        <f t="shared" si="6"/>
        <v>3.1000000000000014</v>
      </c>
      <c r="H29" s="601">
        <f t="shared" si="7"/>
        <v>1.1033333333333333</v>
      </c>
    </row>
    <row r="30" spans="1:8" ht="102.75" customHeight="1" x14ac:dyDescent="0.4">
      <c r="A30" s="595">
        <v>22080400</v>
      </c>
      <c r="B30" s="627" t="s">
        <v>507</v>
      </c>
      <c r="C30" s="628">
        <v>27</v>
      </c>
      <c r="D30" s="606">
        <v>27</v>
      </c>
      <c r="E30" s="606">
        <v>6.6</v>
      </c>
      <c r="F30" s="606">
        <v>120</v>
      </c>
      <c r="G30" s="600">
        <f t="shared" si="6"/>
        <v>113.4</v>
      </c>
      <c r="H30" s="601">
        <f t="shared" si="7"/>
        <v>18.181818181818183</v>
      </c>
    </row>
    <row r="31" spans="1:8" ht="27" customHeight="1" x14ac:dyDescent="0.4">
      <c r="A31" s="595">
        <v>22090000</v>
      </c>
      <c r="B31" s="596" t="s">
        <v>149</v>
      </c>
      <c r="C31" s="638">
        <v>17.5</v>
      </c>
      <c r="D31" s="638">
        <v>17.5</v>
      </c>
      <c r="E31" s="606">
        <v>4</v>
      </c>
      <c r="F31" s="606">
        <v>4.0999999999999996</v>
      </c>
      <c r="G31" s="600">
        <f t="shared" si="6"/>
        <v>9.9999999999999645E-2</v>
      </c>
      <c r="H31" s="601">
        <f t="shared" si="7"/>
        <v>1.0249999999999999</v>
      </c>
    </row>
    <row r="32" spans="1:8" ht="29.25" customHeight="1" x14ac:dyDescent="0.4">
      <c r="A32" s="595">
        <v>24060300</v>
      </c>
      <c r="B32" s="639" t="s">
        <v>150</v>
      </c>
      <c r="C32" s="640">
        <v>76</v>
      </c>
      <c r="D32" s="640">
        <v>76</v>
      </c>
      <c r="E32" s="606">
        <v>19.100000000000001</v>
      </c>
      <c r="F32" s="606">
        <v>83.5</v>
      </c>
      <c r="G32" s="600">
        <f t="shared" si="6"/>
        <v>64.400000000000006</v>
      </c>
      <c r="H32" s="601">
        <f t="shared" si="7"/>
        <v>4.3717277486910993</v>
      </c>
    </row>
    <row r="33" spans="1:8" ht="146.25" hidden="1" customHeight="1" x14ac:dyDescent="0.4">
      <c r="A33" s="632">
        <v>24062200</v>
      </c>
      <c r="B33" s="641" t="s">
        <v>158</v>
      </c>
      <c r="C33" s="642"/>
      <c r="D33" s="643"/>
      <c r="E33" s="643"/>
      <c r="F33" s="643"/>
      <c r="G33" s="600">
        <f t="shared" si="6"/>
        <v>0</v>
      </c>
      <c r="H33" s="601"/>
    </row>
    <row r="34" spans="1:8" ht="33" hidden="1" customHeight="1" x14ac:dyDescent="0.35">
      <c r="A34" s="644">
        <v>30000000</v>
      </c>
      <c r="B34" s="645" t="s">
        <v>157</v>
      </c>
      <c r="C34" s="645"/>
      <c r="D34" s="646">
        <f>SUM(D35:D35)</f>
        <v>0</v>
      </c>
      <c r="E34" s="646"/>
      <c r="F34" s="621"/>
      <c r="G34" s="646">
        <f>SUM(F34-E34)</f>
        <v>0</v>
      </c>
      <c r="H34" s="647" t="e">
        <f>SUM(F34/E34)</f>
        <v>#DIV/0!</v>
      </c>
    </row>
    <row r="35" spans="1:8" ht="28.5" hidden="1" customHeight="1" x14ac:dyDescent="0.4">
      <c r="A35" s="595">
        <v>310102</v>
      </c>
      <c r="B35" s="648" t="s">
        <v>508</v>
      </c>
      <c r="C35" s="648"/>
      <c r="D35" s="605"/>
      <c r="E35" s="605"/>
      <c r="F35" s="606"/>
      <c r="G35" s="600">
        <v>0</v>
      </c>
      <c r="H35" s="601"/>
    </row>
    <row r="36" spans="1:8" ht="27.75" customHeight="1" x14ac:dyDescent="0.35">
      <c r="A36" s="602"/>
      <c r="B36" s="591" t="s">
        <v>152</v>
      </c>
      <c r="C36" s="613">
        <f>SUM(C11,C22,C34)</f>
        <v>383251.6</v>
      </c>
      <c r="D36" s="613">
        <f>SUM(D11,D22,D34)</f>
        <v>383251.6</v>
      </c>
      <c r="E36" s="613">
        <f>SUM(E11,E22,E34)</f>
        <v>95888.6</v>
      </c>
      <c r="F36" s="613">
        <f>SUM(F11,F22,F34)</f>
        <v>103168.4</v>
      </c>
      <c r="G36" s="614">
        <f t="shared" ref="G36:G58" si="8">SUM(F36-E36)</f>
        <v>7279.7999999999884</v>
      </c>
      <c r="H36" s="622">
        <f>SUM(F36/E36)</f>
        <v>1.0759193480768308</v>
      </c>
    </row>
    <row r="37" spans="1:8" ht="34.5" customHeight="1" x14ac:dyDescent="0.35">
      <c r="A37" s="649">
        <v>40000000</v>
      </c>
      <c r="B37" s="650" t="s">
        <v>151</v>
      </c>
      <c r="C37" s="651">
        <f>SUM(C38,C43)</f>
        <v>159773.29999999999</v>
      </c>
      <c r="D37" s="651">
        <f>SUM(D38,D43)</f>
        <v>159773.29999999999</v>
      </c>
      <c r="E37" s="651">
        <f>SUM(E38,E43)</f>
        <v>38269.599999999999</v>
      </c>
      <c r="F37" s="652">
        <f>SUM(F38,F43)</f>
        <v>39190.199999999997</v>
      </c>
      <c r="G37" s="600">
        <f t="shared" si="8"/>
        <v>920.59999999999854</v>
      </c>
      <c r="H37" s="601">
        <f t="shared" ref="H37:H56" si="9">SUM(F37/E37)</f>
        <v>1.0240556473022973</v>
      </c>
    </row>
    <row r="38" spans="1:8" ht="46.5" customHeight="1" x14ac:dyDescent="0.35">
      <c r="A38" s="649">
        <v>41030000</v>
      </c>
      <c r="B38" s="650" t="s">
        <v>509</v>
      </c>
      <c r="C38" s="651">
        <f>SUM(C39:C41)</f>
        <v>97317.5</v>
      </c>
      <c r="D38" s="651">
        <f t="shared" ref="D38" si="10">SUM(D39:D41)</f>
        <v>97317.5</v>
      </c>
      <c r="E38" s="651">
        <f>SUM(E39:E42)</f>
        <v>23054.5</v>
      </c>
      <c r="F38" s="651">
        <f>SUM(F39:F42)</f>
        <v>23760.5</v>
      </c>
      <c r="G38" s="600">
        <f t="shared" si="8"/>
        <v>706</v>
      </c>
      <c r="H38" s="601">
        <f t="shared" si="9"/>
        <v>1.0306230887679195</v>
      </c>
    </row>
    <row r="39" spans="1:8" ht="55.5" customHeight="1" x14ac:dyDescent="0.4">
      <c r="A39" s="595">
        <v>41033900</v>
      </c>
      <c r="B39" s="653" t="s">
        <v>510</v>
      </c>
      <c r="C39" s="654">
        <v>67106.2</v>
      </c>
      <c r="D39" s="655">
        <v>67106.2</v>
      </c>
      <c r="E39" s="605">
        <v>15501.6</v>
      </c>
      <c r="F39" s="656">
        <v>15501.6</v>
      </c>
      <c r="G39" s="600">
        <f t="shared" si="8"/>
        <v>0</v>
      </c>
      <c r="H39" s="601">
        <f t="shared" si="9"/>
        <v>1</v>
      </c>
    </row>
    <row r="40" spans="1:8" ht="62.25" customHeight="1" x14ac:dyDescent="0.4">
      <c r="A40" s="595">
        <v>41034200</v>
      </c>
      <c r="B40" s="653" t="s">
        <v>511</v>
      </c>
      <c r="C40" s="655">
        <v>30211.3</v>
      </c>
      <c r="D40" s="655">
        <v>30211.3</v>
      </c>
      <c r="E40" s="605">
        <v>7552.9</v>
      </c>
      <c r="F40" s="656">
        <v>7552.9</v>
      </c>
      <c r="G40" s="600">
        <f t="shared" si="8"/>
        <v>0</v>
      </c>
      <c r="H40" s="601">
        <f t="shared" si="9"/>
        <v>1</v>
      </c>
    </row>
    <row r="41" spans="1:8" ht="92.25" hidden="1" customHeight="1" x14ac:dyDescent="0.4">
      <c r="A41" s="595">
        <v>41035100</v>
      </c>
      <c r="B41" s="653" t="s">
        <v>512</v>
      </c>
      <c r="C41" s="657"/>
      <c r="D41" s="657"/>
      <c r="E41" s="605"/>
      <c r="F41" s="656"/>
      <c r="G41" s="600">
        <f t="shared" si="8"/>
        <v>0</v>
      </c>
      <c r="H41" s="601"/>
    </row>
    <row r="42" spans="1:8" ht="103.5" customHeight="1" x14ac:dyDescent="0.4">
      <c r="A42" s="595">
        <v>41034500</v>
      </c>
      <c r="B42" s="658" t="s">
        <v>336</v>
      </c>
      <c r="C42" s="657"/>
      <c r="D42" s="657"/>
      <c r="E42" s="605"/>
      <c r="F42" s="656">
        <v>706</v>
      </c>
      <c r="G42" s="600">
        <f t="shared" si="8"/>
        <v>706</v>
      </c>
      <c r="H42" s="601"/>
    </row>
    <row r="43" spans="1:8" ht="50.25" customHeight="1" x14ac:dyDescent="0.35">
      <c r="A43" s="649">
        <v>41050000</v>
      </c>
      <c r="B43" s="650" t="s">
        <v>513</v>
      </c>
      <c r="C43" s="651">
        <f>SUM(C45:C58)</f>
        <v>62455.8</v>
      </c>
      <c r="D43" s="651">
        <f t="shared" ref="D43" si="11">SUM(D45:D58)</f>
        <v>62455.8</v>
      </c>
      <c r="E43" s="651">
        <f>SUM(E44:E58)</f>
        <v>15215.099999999999</v>
      </c>
      <c r="F43" s="651">
        <f>SUM(F44:F58)</f>
        <v>15429.699999999999</v>
      </c>
      <c r="G43" s="651">
        <f>SUM(G44:G58)</f>
        <v>214.6</v>
      </c>
      <c r="H43" s="601">
        <f t="shared" si="9"/>
        <v>1.0141044094353635</v>
      </c>
    </row>
    <row r="44" spans="1:8" ht="25.5" customHeight="1" x14ac:dyDescent="0.35">
      <c r="A44" s="728">
        <v>41050100</v>
      </c>
      <c r="B44" s="730" t="s">
        <v>514</v>
      </c>
      <c r="C44" s="659"/>
      <c r="D44" s="651"/>
      <c r="E44" s="732">
        <v>3021.6</v>
      </c>
      <c r="F44" s="734">
        <v>3021.6</v>
      </c>
      <c r="G44" s="736">
        <f>SUM(F44-E44)</f>
        <v>0</v>
      </c>
      <c r="H44" s="737">
        <f>SUM(F44/E44)</f>
        <v>1</v>
      </c>
    </row>
    <row r="45" spans="1:8" ht="228" customHeight="1" x14ac:dyDescent="0.4">
      <c r="A45" s="729"/>
      <c r="B45" s="731"/>
      <c r="C45" s="660">
        <v>6995</v>
      </c>
      <c r="D45" s="661">
        <v>6995</v>
      </c>
      <c r="E45" s="733"/>
      <c r="F45" s="735"/>
      <c r="G45" s="733"/>
      <c r="H45" s="738"/>
    </row>
    <row r="46" spans="1:8" ht="146.25" customHeight="1" x14ac:dyDescent="0.4">
      <c r="A46" s="595">
        <v>41050200</v>
      </c>
      <c r="B46" s="662" t="s">
        <v>337</v>
      </c>
      <c r="C46" s="663">
        <v>20</v>
      </c>
      <c r="D46" s="663">
        <v>20</v>
      </c>
      <c r="E46" s="605">
        <v>4.8</v>
      </c>
      <c r="F46" s="656"/>
      <c r="G46" s="600">
        <f t="shared" si="8"/>
        <v>-4.8</v>
      </c>
      <c r="H46" s="601">
        <f t="shared" si="9"/>
        <v>0</v>
      </c>
    </row>
    <row r="47" spans="1:8" ht="385.5" customHeight="1" x14ac:dyDescent="0.4">
      <c r="A47" s="595">
        <v>41050300</v>
      </c>
      <c r="B47" s="664" t="s">
        <v>515</v>
      </c>
      <c r="C47" s="665">
        <v>53400</v>
      </c>
      <c r="D47" s="665">
        <v>53400</v>
      </c>
      <c r="E47" s="605">
        <v>11500</v>
      </c>
      <c r="F47" s="656">
        <v>11355.5</v>
      </c>
      <c r="G47" s="600">
        <f t="shared" si="8"/>
        <v>-144.5</v>
      </c>
      <c r="H47" s="601">
        <f t="shared" si="9"/>
        <v>0.98743478260869566</v>
      </c>
    </row>
    <row r="48" spans="1:8" ht="94.5" customHeight="1" x14ac:dyDescent="0.4">
      <c r="A48" s="595">
        <v>41051000</v>
      </c>
      <c r="B48" s="666" t="s">
        <v>516</v>
      </c>
      <c r="C48" s="665"/>
      <c r="D48" s="665"/>
      <c r="E48" s="605"/>
      <c r="F48" s="656">
        <v>135</v>
      </c>
      <c r="G48" s="600">
        <f t="shared" si="8"/>
        <v>135</v>
      </c>
      <c r="H48" s="601"/>
    </row>
    <row r="49" spans="1:8" ht="104.25" customHeight="1" x14ac:dyDescent="0.4">
      <c r="A49" s="595">
        <v>41051200</v>
      </c>
      <c r="B49" s="667" t="s">
        <v>338</v>
      </c>
      <c r="C49" s="628">
        <v>798.6</v>
      </c>
      <c r="D49" s="628">
        <v>798.6</v>
      </c>
      <c r="E49" s="605">
        <v>221.5</v>
      </c>
      <c r="F49" s="656">
        <v>240.5</v>
      </c>
      <c r="G49" s="600">
        <f t="shared" si="8"/>
        <v>19</v>
      </c>
      <c r="H49" s="601">
        <f t="shared" si="9"/>
        <v>1.0857787810383748</v>
      </c>
    </row>
    <row r="50" spans="1:8" ht="128.25" customHeight="1" x14ac:dyDescent="0.4">
      <c r="A50" s="595">
        <v>41051400</v>
      </c>
      <c r="B50" s="668" t="s">
        <v>339</v>
      </c>
      <c r="C50" s="628"/>
      <c r="D50" s="628"/>
      <c r="E50" s="605"/>
      <c r="F50" s="656">
        <v>98</v>
      </c>
      <c r="G50" s="600">
        <f t="shared" si="8"/>
        <v>98</v>
      </c>
      <c r="H50" s="601"/>
    </row>
    <row r="51" spans="1:8" ht="96" customHeight="1" x14ac:dyDescent="0.4">
      <c r="A51" s="595">
        <v>41051500</v>
      </c>
      <c r="B51" s="669" t="s">
        <v>340</v>
      </c>
      <c r="C51" s="628">
        <v>828</v>
      </c>
      <c r="D51" s="628">
        <v>828</v>
      </c>
      <c r="E51" s="605">
        <v>207</v>
      </c>
      <c r="F51" s="656">
        <v>208.9</v>
      </c>
      <c r="G51" s="600">
        <f t="shared" si="8"/>
        <v>1.9000000000000057</v>
      </c>
      <c r="H51" s="601">
        <f t="shared" si="9"/>
        <v>1.0091787439613527</v>
      </c>
    </row>
    <row r="52" spans="1:8" ht="75.75" hidden="1" customHeight="1" x14ac:dyDescent="0.4">
      <c r="A52" s="629">
        <v>41051600</v>
      </c>
      <c r="B52" s="670" t="s">
        <v>341</v>
      </c>
      <c r="C52" s="628"/>
      <c r="D52" s="628"/>
      <c r="E52" s="605"/>
      <c r="F52" s="656"/>
      <c r="G52" s="600">
        <f t="shared" si="8"/>
        <v>0</v>
      </c>
      <c r="H52" s="601"/>
    </row>
    <row r="53" spans="1:8" ht="120.75" customHeight="1" x14ac:dyDescent="0.4">
      <c r="A53" s="595">
        <v>41052000</v>
      </c>
      <c r="B53" s="671" t="s">
        <v>342</v>
      </c>
      <c r="C53" s="626">
        <v>208.4</v>
      </c>
      <c r="D53" s="626">
        <v>208.4</v>
      </c>
      <c r="E53" s="605">
        <v>208.4</v>
      </c>
      <c r="F53" s="656">
        <v>208.4</v>
      </c>
      <c r="G53" s="600">
        <f t="shared" si="8"/>
        <v>0</v>
      </c>
      <c r="H53" s="601">
        <f t="shared" si="9"/>
        <v>1</v>
      </c>
    </row>
    <row r="54" spans="1:8" ht="132" customHeight="1" x14ac:dyDescent="0.4">
      <c r="A54" s="595">
        <v>41052300</v>
      </c>
      <c r="B54" s="672" t="s">
        <v>517</v>
      </c>
      <c r="C54" s="626"/>
      <c r="D54" s="626"/>
      <c r="E54" s="605"/>
      <c r="F54" s="656">
        <v>81</v>
      </c>
      <c r="G54" s="600">
        <f t="shared" si="8"/>
        <v>81</v>
      </c>
      <c r="H54" s="601"/>
    </row>
    <row r="55" spans="1:8" ht="33" customHeight="1" x14ac:dyDescent="0.4">
      <c r="A55" s="595">
        <v>41053900</v>
      </c>
      <c r="B55" s="625" t="s">
        <v>518</v>
      </c>
      <c r="C55" s="626">
        <v>205.8</v>
      </c>
      <c r="D55" s="626">
        <v>205.8</v>
      </c>
      <c r="E55" s="605">
        <v>51.8</v>
      </c>
      <c r="F55" s="656">
        <v>51.8</v>
      </c>
      <c r="G55" s="600">
        <f t="shared" si="8"/>
        <v>0</v>
      </c>
      <c r="H55" s="601">
        <f t="shared" si="9"/>
        <v>1</v>
      </c>
    </row>
    <row r="56" spans="1:8" ht="34.5" hidden="1" customHeight="1" x14ac:dyDescent="0.4">
      <c r="A56" s="595">
        <v>410366</v>
      </c>
      <c r="B56" s="673" t="s">
        <v>159</v>
      </c>
      <c r="C56" s="674"/>
      <c r="D56" s="605"/>
      <c r="E56" s="605"/>
      <c r="F56" s="656"/>
      <c r="G56" s="600">
        <f t="shared" si="8"/>
        <v>0</v>
      </c>
      <c r="H56" s="601" t="e">
        <f t="shared" si="9"/>
        <v>#DIV/0!</v>
      </c>
    </row>
    <row r="57" spans="1:8" s="681" customFormat="1" ht="36" hidden="1" customHeight="1" x14ac:dyDescent="0.4">
      <c r="A57" s="675">
        <v>410370</v>
      </c>
      <c r="B57" s="676" t="s">
        <v>519</v>
      </c>
      <c r="C57" s="676"/>
      <c r="D57" s="677"/>
      <c r="E57" s="677"/>
      <c r="F57" s="678"/>
      <c r="G57" s="679"/>
      <c r="H57" s="680"/>
    </row>
    <row r="58" spans="1:8" s="683" customFormat="1" ht="153.75" customHeight="1" x14ac:dyDescent="0.4">
      <c r="A58" s="595">
        <v>41054100</v>
      </c>
      <c r="B58" s="682" t="s">
        <v>520</v>
      </c>
      <c r="C58" s="625"/>
      <c r="D58" s="605"/>
      <c r="E58" s="605"/>
      <c r="F58" s="656">
        <v>29</v>
      </c>
      <c r="G58" s="600">
        <f t="shared" si="8"/>
        <v>29</v>
      </c>
      <c r="H58" s="601"/>
    </row>
    <row r="59" spans="1:8" ht="29.25" customHeight="1" x14ac:dyDescent="0.35">
      <c r="A59" s="590"/>
      <c r="B59" s="591" t="s">
        <v>521</v>
      </c>
      <c r="C59" s="684">
        <f>SUM(C36:C37)</f>
        <v>543024.89999999991</v>
      </c>
      <c r="D59" s="684">
        <f>SUM(D36:D37)</f>
        <v>543024.89999999991</v>
      </c>
      <c r="E59" s="684">
        <f>SUM(E36:E37)</f>
        <v>134158.20000000001</v>
      </c>
      <c r="F59" s="684">
        <f>SUM(F36:F37)</f>
        <v>142358.59999999998</v>
      </c>
      <c r="G59" s="684">
        <f>SUM(G36:G37)</f>
        <v>8200.3999999999869</v>
      </c>
      <c r="H59" s="622">
        <f>SUM(F59/E59)</f>
        <v>1.0611248511086162</v>
      </c>
    </row>
    <row r="60" spans="1:8" ht="34.5" customHeight="1" x14ac:dyDescent="0.4">
      <c r="A60" s="602">
        <v>19010000</v>
      </c>
      <c r="B60" s="685" t="s">
        <v>153</v>
      </c>
      <c r="C60" s="686">
        <v>140</v>
      </c>
      <c r="D60" s="686">
        <v>140</v>
      </c>
      <c r="E60" s="606">
        <v>34.700000000000003</v>
      </c>
      <c r="F60" s="606">
        <v>92</v>
      </c>
      <c r="G60" s="600">
        <f t="shared" ref="G60:G70" si="12">SUM(F60-E60)</f>
        <v>57.3</v>
      </c>
      <c r="H60" s="601">
        <f t="shared" ref="H60" si="13">SUM(F60/E60)</f>
        <v>2.6512968299711814</v>
      </c>
    </row>
    <row r="61" spans="1:8" ht="38.25" hidden="1" customHeight="1" x14ac:dyDescent="0.4">
      <c r="A61" s="607">
        <v>240616</v>
      </c>
      <c r="B61" s="667" t="s">
        <v>522</v>
      </c>
      <c r="C61" s="687"/>
      <c r="D61" s="606"/>
      <c r="E61" s="606"/>
      <c r="F61" s="606"/>
      <c r="G61" s="600">
        <f t="shared" si="12"/>
        <v>0</v>
      </c>
      <c r="H61" s="601"/>
    </row>
    <row r="62" spans="1:8" ht="30" hidden="1" customHeight="1" x14ac:dyDescent="0.4">
      <c r="A62" s="607">
        <v>240621</v>
      </c>
      <c r="B62" s="688" t="s">
        <v>523</v>
      </c>
      <c r="C62" s="689"/>
      <c r="D62" s="690"/>
      <c r="E62" s="690"/>
      <c r="F62" s="691"/>
      <c r="G62" s="600">
        <f t="shared" si="12"/>
        <v>0</v>
      </c>
      <c r="H62" s="692"/>
    </row>
    <row r="63" spans="1:8" ht="49.5" customHeight="1" x14ac:dyDescent="0.4">
      <c r="A63" s="607">
        <v>25000000</v>
      </c>
      <c r="B63" s="693" t="s">
        <v>524</v>
      </c>
      <c r="C63" s="694">
        <v>10480.9</v>
      </c>
      <c r="D63" s="695">
        <v>10480.9</v>
      </c>
      <c r="E63" s="696">
        <v>2748</v>
      </c>
      <c r="F63" s="697">
        <v>2748</v>
      </c>
      <c r="G63" s="600">
        <f t="shared" si="12"/>
        <v>0</v>
      </c>
      <c r="H63" s="601">
        <f t="shared" ref="H63" si="14">SUM(F63/E63)</f>
        <v>1</v>
      </c>
    </row>
    <row r="64" spans="1:8" ht="24.75" hidden="1" customHeight="1" x14ac:dyDescent="0.4">
      <c r="A64" s="595">
        <v>410366</v>
      </c>
      <c r="B64" s="673" t="s">
        <v>159</v>
      </c>
      <c r="C64" s="698"/>
      <c r="D64" s="696"/>
      <c r="E64" s="696"/>
      <c r="F64" s="697"/>
      <c r="G64" s="600">
        <f t="shared" si="12"/>
        <v>0</v>
      </c>
      <c r="H64" s="601"/>
    </row>
    <row r="65" spans="1:8" ht="27.75" customHeight="1" x14ac:dyDescent="0.35">
      <c r="A65" s="602"/>
      <c r="B65" s="650" t="s">
        <v>154</v>
      </c>
      <c r="C65" s="613">
        <f t="shared" ref="C65:D65" si="15">SUM(C67:C70)</f>
        <v>170</v>
      </c>
      <c r="D65" s="613">
        <f t="shared" si="15"/>
        <v>170</v>
      </c>
      <c r="E65" s="613">
        <f>SUM(E67:E70)</f>
        <v>0</v>
      </c>
      <c r="F65" s="613">
        <f>SUM(F66:F67)</f>
        <v>14</v>
      </c>
      <c r="G65" s="613">
        <f>SUM(G66:G67)</f>
        <v>14</v>
      </c>
      <c r="H65" s="622"/>
    </row>
    <row r="66" spans="1:8" ht="126" customHeight="1" x14ac:dyDescent="0.4">
      <c r="A66" s="602">
        <v>24110900</v>
      </c>
      <c r="B66" s="658" t="s">
        <v>343</v>
      </c>
      <c r="C66" s="613"/>
      <c r="D66" s="613"/>
      <c r="E66" s="613"/>
      <c r="F66" s="606">
        <v>0.6</v>
      </c>
      <c r="G66" s="600">
        <f t="shared" si="12"/>
        <v>0.6</v>
      </c>
      <c r="H66" s="622"/>
    </row>
    <row r="67" spans="1:8" ht="69.75" customHeight="1" x14ac:dyDescent="0.4">
      <c r="A67" s="699">
        <v>24170000</v>
      </c>
      <c r="B67" s="700" t="s">
        <v>525</v>
      </c>
      <c r="C67" s="701">
        <v>100</v>
      </c>
      <c r="D67" s="702">
        <v>100</v>
      </c>
      <c r="E67" s="703"/>
      <c r="F67" s="606">
        <v>13.4</v>
      </c>
      <c r="G67" s="600">
        <f t="shared" si="12"/>
        <v>13.4</v>
      </c>
      <c r="H67" s="704"/>
    </row>
    <row r="68" spans="1:8" ht="48.75" hidden="1" customHeight="1" x14ac:dyDescent="0.4">
      <c r="A68" s="705">
        <v>31030000</v>
      </c>
      <c r="B68" s="706" t="s">
        <v>526</v>
      </c>
      <c r="C68" s="707"/>
      <c r="D68" s="613"/>
      <c r="E68" s="613"/>
      <c r="F68" s="606"/>
      <c r="G68" s="600"/>
      <c r="H68" s="601"/>
    </row>
    <row r="69" spans="1:8" ht="26.25" x14ac:dyDescent="0.4">
      <c r="A69" s="602">
        <v>33010000</v>
      </c>
      <c r="B69" s="708" t="s">
        <v>527</v>
      </c>
      <c r="C69" s="709">
        <v>70</v>
      </c>
      <c r="D69" s="709">
        <v>70</v>
      </c>
      <c r="E69" s="599">
        <v>0</v>
      </c>
      <c r="F69" s="606"/>
      <c r="G69" s="600">
        <f t="shared" si="12"/>
        <v>0</v>
      </c>
      <c r="H69" s="601"/>
    </row>
    <row r="70" spans="1:8" ht="105" hidden="1" x14ac:dyDescent="0.4">
      <c r="A70" s="710">
        <v>410345</v>
      </c>
      <c r="B70" s="707" t="s">
        <v>528</v>
      </c>
      <c r="C70" s="707"/>
      <c r="D70" s="599"/>
      <c r="E70" s="599"/>
      <c r="F70" s="606"/>
      <c r="G70" s="600">
        <f t="shared" si="12"/>
        <v>0</v>
      </c>
      <c r="H70" s="601" t="e">
        <f t="shared" ref="H70:H72" si="16">SUM(F70/E70)</f>
        <v>#DIV/0!</v>
      </c>
    </row>
    <row r="71" spans="1:8" ht="25.5" x14ac:dyDescent="0.35">
      <c r="A71" s="710"/>
      <c r="B71" s="650" t="s">
        <v>155</v>
      </c>
      <c r="C71" s="652">
        <f>SUM(C60:C65)</f>
        <v>10790.9</v>
      </c>
      <c r="D71" s="652">
        <f>SUM(D60:D65)</f>
        <v>10790.9</v>
      </c>
      <c r="E71" s="652">
        <f>SUM(E60:E65)</f>
        <v>2782.7</v>
      </c>
      <c r="F71" s="652">
        <f>SUM(F60:F65)</f>
        <v>2854</v>
      </c>
      <c r="G71" s="652">
        <f>SUM(G60:G65)</f>
        <v>71.3</v>
      </c>
      <c r="H71" s="622">
        <f t="shared" si="16"/>
        <v>1.0256225967585439</v>
      </c>
    </row>
    <row r="72" spans="1:8" ht="33" customHeight="1" thickBot="1" x14ac:dyDescent="0.4">
      <c r="A72" s="711"/>
      <c r="B72" s="712" t="s">
        <v>156</v>
      </c>
      <c r="C72" s="713">
        <f>SUM(C59,C71)</f>
        <v>553815.79999999993</v>
      </c>
      <c r="D72" s="713">
        <f>SUM(D59,D71)</f>
        <v>553815.79999999993</v>
      </c>
      <c r="E72" s="713">
        <f>SUM(E59,E71)</f>
        <v>136940.90000000002</v>
      </c>
      <c r="F72" s="713">
        <f>SUM(F59,F71)</f>
        <v>145212.59999999998</v>
      </c>
      <c r="G72" s="713">
        <f>SUM(G59,G71)</f>
        <v>8271.6999999999862</v>
      </c>
      <c r="H72" s="714">
        <f t="shared" si="16"/>
        <v>1.0604034295086417</v>
      </c>
    </row>
    <row r="73" spans="1:8" ht="77.25" customHeight="1" x14ac:dyDescent="0.5">
      <c r="A73" s="724" t="s">
        <v>529</v>
      </c>
      <c r="B73" s="725"/>
      <c r="C73" s="725"/>
      <c r="D73" s="725"/>
      <c r="E73" s="725"/>
      <c r="F73" s="725"/>
      <c r="G73" s="725"/>
      <c r="H73" s="725"/>
    </row>
    <row r="74" spans="1:8" ht="52.5" customHeight="1" x14ac:dyDescent="0.3">
      <c r="A74" s="715"/>
      <c r="B74" s="715"/>
      <c r="C74" s="715"/>
      <c r="D74" s="716"/>
      <c r="E74" s="716"/>
      <c r="F74" s="717"/>
      <c r="G74" s="718"/>
      <c r="H74" s="719"/>
    </row>
    <row r="75" spans="1:8" ht="47.25" customHeight="1" x14ac:dyDescent="0.3">
      <c r="A75" s="715"/>
      <c r="B75" s="715"/>
      <c r="C75" s="715"/>
      <c r="D75" s="716"/>
      <c r="E75" s="716"/>
      <c r="F75" s="720"/>
      <c r="G75" s="718"/>
      <c r="H75" s="719"/>
    </row>
    <row r="76" spans="1:8" ht="20.25" x14ac:dyDescent="0.3">
      <c r="A76" s="715"/>
      <c r="B76" s="715"/>
      <c r="C76" s="715"/>
      <c r="D76" s="721"/>
      <c r="E76" s="721"/>
      <c r="F76" s="722"/>
      <c r="G76" s="722"/>
      <c r="H76" s="723"/>
    </row>
    <row r="82" spans="2:2" x14ac:dyDescent="0.25">
      <c r="B82" s="582" t="s">
        <v>530</v>
      </c>
    </row>
  </sheetData>
  <mergeCells count="20">
    <mergeCell ref="B6:H6"/>
    <mergeCell ref="D1:H1"/>
    <mergeCell ref="D2:H2"/>
    <mergeCell ref="D3:H3"/>
    <mergeCell ref="B4:H4"/>
    <mergeCell ref="A5:H5"/>
    <mergeCell ref="A73:H73"/>
    <mergeCell ref="G8:H8"/>
    <mergeCell ref="A44:A45"/>
    <mergeCell ref="B44:B45"/>
    <mergeCell ref="E44:E45"/>
    <mergeCell ref="F44:F45"/>
    <mergeCell ref="G44:G45"/>
    <mergeCell ref="H44:H45"/>
    <mergeCell ref="A8:A9"/>
    <mergeCell ref="B8:B9"/>
    <mergeCell ref="C8:C9"/>
    <mergeCell ref="D8:D9"/>
    <mergeCell ref="E8:E9"/>
    <mergeCell ref="F8:F9"/>
  </mergeCells>
  <pageMargins left="0.9055118110236221" right="0.39370078740157483" top="0.59055118110236227" bottom="0.55118110236220474" header="0" footer="0"/>
  <pageSetup paperSize="9" scale="50" fitToHeight="4" orientation="portrait" r:id="rId1"/>
  <rowBreaks count="2" manualBreakCount="2">
    <brk id="43" max="7" man="1"/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F2159"/>
  <sheetViews>
    <sheetView showZeros="0" showOutlineSymbols="0" view="pageBreakPreview" topLeftCell="A225" zoomScaleNormal="100" zoomScaleSheetLayoutView="100" workbookViewId="0">
      <selection activeCell="E236" sqref="E236"/>
    </sheetView>
  </sheetViews>
  <sheetFormatPr defaultColWidth="9.140625" defaultRowHeight="12.75" x14ac:dyDescent="0.2"/>
  <cols>
    <col min="1" max="1" width="3.42578125" style="4" customWidth="1"/>
    <col min="2" max="2" width="8" style="5" hidden="1" customWidth="1"/>
    <col min="3" max="4" width="6.140625" style="5" customWidth="1"/>
    <col min="5" max="5" width="59.28515625" style="471" customWidth="1"/>
    <col min="6" max="6" width="12.7109375" style="576" customWidth="1"/>
    <col min="7" max="7" width="12" style="576" customWidth="1"/>
    <col min="8" max="8" width="12.42578125" style="576" customWidth="1"/>
    <col min="9" max="9" width="9.42578125" style="4" customWidth="1"/>
    <col min="10" max="10" width="11.7109375" style="4" customWidth="1"/>
    <col min="11" max="11" width="10" style="472" customWidth="1"/>
    <col min="12" max="12" width="12.28515625" style="4" customWidth="1"/>
    <col min="13" max="13" width="12" style="83" customWidth="1"/>
    <col min="14" max="14" width="10.28515625" style="4" customWidth="1"/>
    <col min="15" max="15" width="11.28515625" style="83" customWidth="1"/>
    <col min="16" max="16" width="9.5703125" style="84" customWidth="1"/>
    <col min="17" max="17" width="9.42578125" style="4" customWidth="1"/>
    <col min="18" max="19" width="12.7109375" style="4" customWidth="1"/>
    <col min="20" max="20" width="12.42578125" style="4" customWidth="1"/>
    <col min="21" max="21" width="12.28515625" style="4" customWidth="1"/>
    <col min="22" max="22" width="10.7109375" style="4" customWidth="1"/>
    <col min="23" max="23" width="9.140625" style="4" customWidth="1"/>
    <col min="24" max="24" width="9.42578125" style="3" bestFit="1" customWidth="1"/>
    <col min="25" max="188" width="9.140625" style="3"/>
    <col min="189" max="16384" width="9.140625" style="4"/>
  </cols>
  <sheetData>
    <row r="2" spans="1:45" ht="69.75" customHeight="1" x14ac:dyDescent="0.2"/>
    <row r="3" spans="1:45" s="1" customFormat="1" ht="35.25" customHeight="1" thickBot="1" x14ac:dyDescent="0.25">
      <c r="A3" s="776" t="s">
        <v>487</v>
      </c>
      <c r="B3" s="776"/>
      <c r="C3" s="776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</row>
    <row r="4" spans="1:45" s="87" customFormat="1" ht="25.5" customHeight="1" x14ac:dyDescent="0.2">
      <c r="A4" s="763" t="s">
        <v>0</v>
      </c>
      <c r="B4" s="766" t="s">
        <v>160</v>
      </c>
      <c r="C4" s="766" t="s">
        <v>161</v>
      </c>
      <c r="D4" s="766" t="s">
        <v>162</v>
      </c>
      <c r="E4" s="769" t="s">
        <v>163</v>
      </c>
      <c r="F4" s="760" t="s">
        <v>1</v>
      </c>
      <c r="G4" s="752"/>
      <c r="H4" s="752"/>
      <c r="I4" s="752"/>
      <c r="J4" s="752"/>
      <c r="K4" s="753"/>
      <c r="L4" s="761" t="s">
        <v>2</v>
      </c>
      <c r="M4" s="762"/>
      <c r="N4" s="762"/>
      <c r="O4" s="762"/>
      <c r="P4" s="762"/>
      <c r="Q4" s="762"/>
      <c r="R4" s="751" t="s">
        <v>3</v>
      </c>
      <c r="S4" s="752"/>
      <c r="T4" s="752"/>
      <c r="U4" s="752"/>
      <c r="V4" s="752"/>
      <c r="W4" s="753"/>
    </row>
    <row r="5" spans="1:45" s="87" customFormat="1" ht="12.75" customHeight="1" x14ac:dyDescent="0.2">
      <c r="A5" s="764"/>
      <c r="B5" s="767"/>
      <c r="C5" s="767"/>
      <c r="D5" s="767"/>
      <c r="E5" s="770"/>
      <c r="F5" s="754" t="s">
        <v>344</v>
      </c>
      <c r="G5" s="757" t="s">
        <v>472</v>
      </c>
      <c r="H5" s="756" t="s">
        <v>473</v>
      </c>
      <c r="I5" s="756" t="s">
        <v>4</v>
      </c>
      <c r="J5" s="756" t="s">
        <v>87</v>
      </c>
      <c r="K5" s="758" t="s">
        <v>86</v>
      </c>
      <c r="L5" s="754" t="s">
        <v>344</v>
      </c>
      <c r="M5" s="757" t="s">
        <v>112</v>
      </c>
      <c r="N5" s="756" t="str">
        <f>G5</f>
        <v>затверджено на 01.04.2019</v>
      </c>
      <c r="O5" s="756" t="str">
        <f>H5</f>
        <v>виконано станом на 01.04.2019</v>
      </c>
      <c r="P5" s="756" t="s">
        <v>87</v>
      </c>
      <c r="Q5" s="778" t="s">
        <v>86</v>
      </c>
      <c r="R5" s="754" t="s">
        <v>344</v>
      </c>
      <c r="S5" s="757" t="s">
        <v>112</v>
      </c>
      <c r="T5" s="756" t="str">
        <f>G5</f>
        <v>затверджено на 01.04.2019</v>
      </c>
      <c r="U5" s="756" t="str">
        <f>H5</f>
        <v>виконано станом на 01.04.2019</v>
      </c>
      <c r="V5" s="756" t="s">
        <v>87</v>
      </c>
      <c r="W5" s="758" t="s">
        <v>86</v>
      </c>
    </row>
    <row r="6" spans="1:45" s="87" customFormat="1" ht="57" customHeight="1" x14ac:dyDescent="0.2">
      <c r="A6" s="765"/>
      <c r="B6" s="768"/>
      <c r="C6" s="768"/>
      <c r="D6" s="768"/>
      <c r="E6" s="771"/>
      <c r="F6" s="755"/>
      <c r="G6" s="777"/>
      <c r="H6" s="757"/>
      <c r="I6" s="757"/>
      <c r="J6" s="757"/>
      <c r="K6" s="759"/>
      <c r="L6" s="755"/>
      <c r="M6" s="777"/>
      <c r="N6" s="757"/>
      <c r="O6" s="757"/>
      <c r="P6" s="757"/>
      <c r="Q6" s="779"/>
      <c r="R6" s="755"/>
      <c r="S6" s="777"/>
      <c r="T6" s="757"/>
      <c r="U6" s="757"/>
      <c r="V6" s="757"/>
      <c r="W6" s="759"/>
    </row>
    <row r="7" spans="1:45" s="88" customFormat="1" ht="18.75" customHeight="1" x14ac:dyDescent="0.25">
      <c r="A7" s="451">
        <v>1</v>
      </c>
      <c r="B7" s="452">
        <v>2</v>
      </c>
      <c r="C7" s="452">
        <v>2</v>
      </c>
      <c r="D7" s="452">
        <v>3</v>
      </c>
      <c r="E7" s="453">
        <v>4</v>
      </c>
      <c r="F7" s="18">
        <v>5</v>
      </c>
      <c r="G7" s="452">
        <v>6</v>
      </c>
      <c r="H7" s="452">
        <v>7</v>
      </c>
      <c r="I7" s="452">
        <v>8</v>
      </c>
      <c r="J7" s="452">
        <v>9</v>
      </c>
      <c r="K7" s="453">
        <v>10</v>
      </c>
      <c r="L7" s="18">
        <v>11</v>
      </c>
      <c r="M7" s="452">
        <v>12</v>
      </c>
      <c r="N7" s="452">
        <v>13</v>
      </c>
      <c r="O7" s="452">
        <v>14</v>
      </c>
      <c r="P7" s="452">
        <v>15</v>
      </c>
      <c r="Q7" s="19">
        <v>16</v>
      </c>
      <c r="R7" s="451">
        <v>17</v>
      </c>
      <c r="S7" s="452">
        <v>18</v>
      </c>
      <c r="T7" s="452">
        <v>19</v>
      </c>
      <c r="U7" s="452">
        <v>20</v>
      </c>
      <c r="V7" s="452">
        <v>21</v>
      </c>
      <c r="W7" s="453">
        <v>22</v>
      </c>
    </row>
    <row r="8" spans="1:45" s="3" customFormat="1" ht="29.25" customHeight="1" thickBot="1" x14ac:dyDescent="0.3">
      <c r="A8" s="16"/>
      <c r="B8" s="464"/>
      <c r="C8" s="464"/>
      <c r="D8" s="464"/>
      <c r="E8" s="89" t="s">
        <v>5</v>
      </c>
      <c r="F8" s="90">
        <f>SUM(F228)</f>
        <v>529169.50000000012</v>
      </c>
      <c r="G8" s="91">
        <f>SUM(G228)</f>
        <v>136065.5</v>
      </c>
      <c r="H8" s="91">
        <f>SUM(H228)</f>
        <v>121388.49999999999</v>
      </c>
      <c r="I8" s="92">
        <v>1</v>
      </c>
      <c r="J8" s="93">
        <f>H8-G8</f>
        <v>-14677.000000000015</v>
      </c>
      <c r="K8" s="94">
        <f>H8/G8</f>
        <v>0.89213283308406599</v>
      </c>
      <c r="L8" s="90">
        <f>SUM(L228)</f>
        <v>23002</v>
      </c>
      <c r="M8" s="91">
        <f>SUM(M228)</f>
        <v>23682.999999999996</v>
      </c>
      <c r="N8" s="91">
        <f>SUM(N228)</f>
        <v>7009.7</v>
      </c>
      <c r="O8" s="91">
        <f>SUM(O228)</f>
        <v>3348.3999999999996</v>
      </c>
      <c r="P8" s="91">
        <f>O8-N8</f>
        <v>-3661.3</v>
      </c>
      <c r="Q8" s="95">
        <f>O8/N8</f>
        <v>0.47768092785711225</v>
      </c>
      <c r="R8" s="96">
        <f>SUM(R228)</f>
        <v>552171.5</v>
      </c>
      <c r="S8" s="91">
        <f>SUM(S228)</f>
        <v>552852.5</v>
      </c>
      <c r="T8" s="91">
        <f>SUM(T228)</f>
        <v>143075.20000000001</v>
      </c>
      <c r="U8" s="91">
        <f>SUM(U228)</f>
        <v>124736.9</v>
      </c>
      <c r="V8" s="91">
        <f>U8-T8</f>
        <v>-18338.300000000017</v>
      </c>
      <c r="W8" s="97">
        <f>U8/T8</f>
        <v>0.87182754243922067</v>
      </c>
      <c r="X8" s="2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</row>
    <row r="9" spans="1:45" s="21" customFormat="1" ht="32.25" customHeight="1" thickBot="1" x14ac:dyDescent="0.3">
      <c r="A9" s="17"/>
      <c r="B9" s="6"/>
      <c r="C9" s="6"/>
      <c r="D9" s="6"/>
      <c r="E9" s="20" t="s">
        <v>100</v>
      </c>
      <c r="F9" s="99">
        <f>SUM(F12:F15,F21:F35,F65,F72,F78:F79,F91,F97,F100)</f>
        <v>159685.80000000002</v>
      </c>
      <c r="G9" s="100">
        <f>SUM(G12:G15,G21:G35,G65,G72,G78:G79,G91,G97,G100)</f>
        <v>38225.899999999994</v>
      </c>
      <c r="H9" s="101">
        <f>SUM(H12:H15,H21:H35,H65,H72,H78:H79,H91,H97,H100)</f>
        <v>37945.000000000007</v>
      </c>
      <c r="I9" s="102">
        <f>H9/H8</f>
        <v>0.31259139045296724</v>
      </c>
      <c r="J9" s="101">
        <f>H9-G9</f>
        <v>-280.8999999999869</v>
      </c>
      <c r="K9" s="103">
        <f>H9/G9</f>
        <v>0.99265157916491209</v>
      </c>
      <c r="L9" s="99">
        <f>SUM(L12:L15,L21:L35,L65,L72,L78:L79,L91,L97,L100)</f>
        <v>87.5</v>
      </c>
      <c r="M9" s="100">
        <f>SUM(M12:M15,M21:M35,M65,M72,M78:M79,M91,M97,M100)</f>
        <v>87.5</v>
      </c>
      <c r="N9" s="101">
        <f>SUM(N12:N15,N21:N35,N65,N72,N78:N79,N91,N97,N100)</f>
        <v>43.7</v>
      </c>
      <c r="O9" s="101">
        <f>SUM(O12:O15,O21:O35,O65,O72,O78:O79,O91,O97,O100)</f>
        <v>0</v>
      </c>
      <c r="P9" s="101">
        <f>O9-N9</f>
        <v>-43.7</v>
      </c>
      <c r="Q9" s="135">
        <f t="shared" ref="Q9" si="0">O9/N9</f>
        <v>0</v>
      </c>
      <c r="R9" s="99">
        <f>SUM(R12:R15,R21:R35,R65,R72,R78:R79,R91,R97,R100)</f>
        <v>159773.30000000002</v>
      </c>
      <c r="S9" s="100">
        <f>SUM(S12:S15,S21:S35,S65,S72,S78:S79,S91,S97,S100)</f>
        <v>159773.30000000002</v>
      </c>
      <c r="T9" s="101">
        <f>SUM(T12:T15,T21:T35,T65,T72,T78:T79,T91,T97,T100)</f>
        <v>38269.599999999999</v>
      </c>
      <c r="U9" s="101">
        <f>SUM(U12:U15,U21:U35,U65,U72,U78:U79,U91,U97,U100)</f>
        <v>37945.000000000007</v>
      </c>
      <c r="V9" s="101">
        <f>U9-T9</f>
        <v>-324.59999999999127</v>
      </c>
      <c r="W9" s="103">
        <f>U9/T9</f>
        <v>0.99151807178543827</v>
      </c>
      <c r="X9" s="105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</row>
    <row r="10" spans="1:45" s="3" customFormat="1" ht="26.25" customHeight="1" thickBot="1" x14ac:dyDescent="0.3">
      <c r="A10" s="8">
        <v>1</v>
      </c>
      <c r="B10" s="6" t="s">
        <v>6</v>
      </c>
      <c r="C10" s="6" t="s">
        <v>164</v>
      </c>
      <c r="D10" s="6"/>
      <c r="E10" s="107" t="s">
        <v>165</v>
      </c>
      <c r="F10" s="108">
        <f>SUM(F40:F55,F12:F37)</f>
        <v>83113.700000000012</v>
      </c>
      <c r="G10" s="108">
        <f>SUM(G40:G48,G50,G52,G54:G55,G12:G37)</f>
        <v>20767.699999999997</v>
      </c>
      <c r="H10" s="108">
        <f>SUM(H40:H48,H50,H52,H54:H55,H12:H37)</f>
        <v>18558.999999999996</v>
      </c>
      <c r="I10" s="102">
        <f>H10/H8</f>
        <v>0.15288927699081872</v>
      </c>
      <c r="J10" s="101">
        <f>H10-G10</f>
        <v>-2208.7000000000007</v>
      </c>
      <c r="K10" s="103">
        <f>H10/G10</f>
        <v>0.89364734660073086</v>
      </c>
      <c r="L10" s="108">
        <f>SUM(L40:L48,L50,L52,L54:L55,L12:L37)</f>
        <v>270.89999999999998</v>
      </c>
      <c r="M10" s="108">
        <f>SUM(M40:M48,M50,M52,M54:M55,M12:M37)</f>
        <v>279.10000000000002</v>
      </c>
      <c r="N10" s="108">
        <f>SUM(N40:N48,N50,N52,N54:N55,N12:N37)</f>
        <v>191.6</v>
      </c>
      <c r="O10" s="108">
        <f>SUM(O40:O48,O50,O52,O54:O55,O12:O37)</f>
        <v>184.6</v>
      </c>
      <c r="P10" s="101">
        <f>O10-N10</f>
        <v>-7</v>
      </c>
      <c r="Q10" s="104">
        <f>O10/N10</f>
        <v>0.9634655532359081</v>
      </c>
      <c r="R10" s="99">
        <f>SUM(R40:R48,R50,R52,R54:R55,R12:R37)</f>
        <v>83384.60000000002</v>
      </c>
      <c r="S10" s="108">
        <f>SUM(S40:S48,S50,S52,S54:S55,S12:S37)</f>
        <v>83392.800000000017</v>
      </c>
      <c r="T10" s="108">
        <f>SUM(T40:T48,T50,T52,T54:T55,T12:T37)</f>
        <v>20959.299999999996</v>
      </c>
      <c r="U10" s="108">
        <f>SUM(U40:U48,U50,U52,U54:U55,U12:U37)</f>
        <v>18743.599999999999</v>
      </c>
      <c r="V10" s="109">
        <f t="shared" ref="V10:V103" si="1">U10-T10</f>
        <v>-2215.6999999999971</v>
      </c>
      <c r="W10" s="103">
        <f t="shared" ref="W10:W103" si="2">U10/T10</f>
        <v>0.89428559159895615</v>
      </c>
      <c r="X10" s="110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</row>
    <row r="11" spans="1:45" s="3" customFormat="1" ht="30.6" hidden="1" customHeight="1" thickBot="1" x14ac:dyDescent="0.3">
      <c r="A11" s="22"/>
      <c r="B11" s="111"/>
      <c r="C11" s="112" t="s">
        <v>166</v>
      </c>
      <c r="D11" s="47"/>
      <c r="E11" s="113" t="s">
        <v>167</v>
      </c>
      <c r="F11" s="475"/>
      <c r="G11" s="476"/>
      <c r="H11" s="476"/>
      <c r="I11" s="114"/>
      <c r="J11" s="115"/>
      <c r="K11" s="114"/>
      <c r="L11" s="116"/>
      <c r="M11" s="116"/>
      <c r="N11" s="116"/>
      <c r="O11" s="116"/>
      <c r="P11" s="117"/>
      <c r="Q11" s="118"/>
      <c r="R11" s="119"/>
      <c r="S11" s="120"/>
      <c r="T11" s="120"/>
      <c r="U11" s="120"/>
      <c r="V11" s="120"/>
      <c r="W11" s="103" t="e">
        <f t="shared" si="2"/>
        <v>#DIV/0!</v>
      </c>
      <c r="X11" s="110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</row>
    <row r="12" spans="1:45" s="3" customFormat="1" ht="33" customHeight="1" x14ac:dyDescent="0.25">
      <c r="A12" s="9"/>
      <c r="B12" s="34" t="s">
        <v>7</v>
      </c>
      <c r="C12" s="34" t="s">
        <v>168</v>
      </c>
      <c r="D12" s="23">
        <v>1030</v>
      </c>
      <c r="E12" s="121" t="s">
        <v>345</v>
      </c>
      <c r="F12" s="122">
        <v>5075</v>
      </c>
      <c r="G12" s="123">
        <v>2591.4</v>
      </c>
      <c r="H12" s="123">
        <v>2591.4</v>
      </c>
      <c r="I12" s="124">
        <f>H12/H8</f>
        <v>2.1347986011854503E-2</v>
      </c>
      <c r="J12" s="125">
        <f>H12-G12</f>
        <v>0</v>
      </c>
      <c r="K12" s="126">
        <f>H12/G12</f>
        <v>1</v>
      </c>
      <c r="L12" s="477"/>
      <c r="M12" s="478"/>
      <c r="N12" s="125"/>
      <c r="O12" s="479"/>
      <c r="P12" s="125"/>
      <c r="Q12" s="126"/>
      <c r="R12" s="127">
        <f t="shared" ref="R12:R103" si="3">SUM(F12,L12)</f>
        <v>5075</v>
      </c>
      <c r="S12" s="125">
        <f t="shared" ref="S12:U103" si="4">SUM(F12,M12)</f>
        <v>5075</v>
      </c>
      <c r="T12" s="125">
        <f>SUM(G12,N12)</f>
        <v>2591.4</v>
      </c>
      <c r="U12" s="125">
        <f t="shared" ref="U12:U103" si="5">SUM(H12,O12)</f>
        <v>2591.4</v>
      </c>
      <c r="V12" s="125">
        <f t="shared" si="1"/>
        <v>0</v>
      </c>
      <c r="W12" s="128">
        <f t="shared" si="2"/>
        <v>1</v>
      </c>
      <c r="X12" s="110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</row>
    <row r="13" spans="1:45" s="3" customFormat="1" ht="31.5" customHeight="1" x14ac:dyDescent="0.25">
      <c r="A13" s="10"/>
      <c r="B13" s="55" t="s">
        <v>9</v>
      </c>
      <c r="C13" s="55" t="s">
        <v>169</v>
      </c>
      <c r="D13" s="24" t="s">
        <v>172</v>
      </c>
      <c r="E13" s="129" t="s">
        <v>173</v>
      </c>
      <c r="F13" s="130">
        <v>1920</v>
      </c>
      <c r="G13" s="131">
        <v>430.2</v>
      </c>
      <c r="H13" s="132">
        <v>430.2</v>
      </c>
      <c r="I13" s="133">
        <f>H13/H8</f>
        <v>3.5439930471173136E-3</v>
      </c>
      <c r="J13" s="134">
        <f>H13-G13</f>
        <v>0</v>
      </c>
      <c r="K13" s="135">
        <f>H13/G13</f>
        <v>1</v>
      </c>
      <c r="L13" s="217"/>
      <c r="M13" s="218"/>
      <c r="N13" s="137"/>
      <c r="O13" s="480"/>
      <c r="P13" s="137"/>
      <c r="Q13" s="135"/>
      <c r="R13" s="138">
        <f t="shared" si="3"/>
        <v>1920</v>
      </c>
      <c r="S13" s="137">
        <f t="shared" si="4"/>
        <v>1920</v>
      </c>
      <c r="T13" s="137">
        <f>SUM(G13,N13)</f>
        <v>430.2</v>
      </c>
      <c r="U13" s="137">
        <f t="shared" si="5"/>
        <v>430.2</v>
      </c>
      <c r="V13" s="137">
        <f t="shared" si="1"/>
        <v>0</v>
      </c>
      <c r="W13" s="139">
        <f t="shared" si="2"/>
        <v>1</v>
      </c>
      <c r="X13" s="110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</row>
    <row r="14" spans="1:45" s="3" customFormat="1" ht="30.75" hidden="1" customHeight="1" x14ac:dyDescent="0.25">
      <c r="A14" s="10">
        <v>0</v>
      </c>
      <c r="B14" s="140"/>
      <c r="C14" s="55" t="s">
        <v>174</v>
      </c>
      <c r="D14" s="24"/>
      <c r="E14" s="129" t="s">
        <v>175</v>
      </c>
      <c r="F14" s="130"/>
      <c r="G14" s="130"/>
      <c r="H14" s="132"/>
      <c r="I14" s="133"/>
      <c r="J14" s="134"/>
      <c r="K14" s="135" t="e">
        <f t="shared" ref="K14:K17" si="6">H14/G14</f>
        <v>#DIV/0!</v>
      </c>
      <c r="L14" s="481"/>
      <c r="M14" s="480"/>
      <c r="N14" s="132"/>
      <c r="O14" s="480"/>
      <c r="P14" s="137"/>
      <c r="Q14" s="135"/>
      <c r="R14" s="138"/>
      <c r="S14" s="137"/>
      <c r="T14" s="137"/>
      <c r="U14" s="137"/>
      <c r="V14" s="137"/>
      <c r="W14" s="141" t="e">
        <f t="shared" si="2"/>
        <v>#DIV/0!</v>
      </c>
      <c r="X14" s="110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</row>
    <row r="15" spans="1:45" s="3" customFormat="1" ht="42.75" customHeight="1" x14ac:dyDescent="0.25">
      <c r="A15" s="10"/>
      <c r="B15" s="55" t="s">
        <v>113</v>
      </c>
      <c r="C15" s="55" t="s">
        <v>346</v>
      </c>
      <c r="D15" s="24" t="s">
        <v>172</v>
      </c>
      <c r="E15" s="142" t="s">
        <v>176</v>
      </c>
      <c r="F15" s="130">
        <v>20</v>
      </c>
      <c r="G15" s="131">
        <v>4.8</v>
      </c>
      <c r="H15" s="132"/>
      <c r="I15" s="143">
        <f>H15/H8</f>
        <v>0</v>
      </c>
      <c r="J15" s="134">
        <f>H15-G15</f>
        <v>-4.8</v>
      </c>
      <c r="K15" s="135">
        <f t="shared" si="6"/>
        <v>0</v>
      </c>
      <c r="L15" s="217"/>
      <c r="M15" s="218"/>
      <c r="N15" s="137"/>
      <c r="O15" s="480"/>
      <c r="P15" s="137"/>
      <c r="Q15" s="135"/>
      <c r="R15" s="138">
        <f>SUM(F15,L15)</f>
        <v>20</v>
      </c>
      <c r="S15" s="137">
        <f t="shared" ref="S15:U15" si="7">SUM(F15,M15)</f>
        <v>20</v>
      </c>
      <c r="T15" s="137">
        <f t="shared" si="7"/>
        <v>4.8</v>
      </c>
      <c r="U15" s="137">
        <f t="shared" si="7"/>
        <v>0</v>
      </c>
      <c r="V15" s="137">
        <f>U15-T15</f>
        <v>-4.8</v>
      </c>
      <c r="W15" s="139">
        <f t="shared" si="2"/>
        <v>0</v>
      </c>
      <c r="X15" s="110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</row>
    <row r="16" spans="1:45" s="3" customFormat="1" ht="30" hidden="1" customHeight="1" x14ac:dyDescent="0.25">
      <c r="A16" s="10"/>
      <c r="B16" s="55"/>
      <c r="C16" s="144" t="s">
        <v>177</v>
      </c>
      <c r="D16" s="145" t="s">
        <v>170</v>
      </c>
      <c r="E16" s="146" t="s">
        <v>178</v>
      </c>
      <c r="F16" s="130"/>
      <c r="G16" s="130"/>
      <c r="H16" s="132"/>
      <c r="I16" s="133"/>
      <c r="J16" s="134"/>
      <c r="K16" s="135" t="e">
        <f t="shared" si="6"/>
        <v>#DIV/0!</v>
      </c>
      <c r="L16" s="217"/>
      <c r="M16" s="218"/>
      <c r="N16" s="137"/>
      <c r="O16" s="480"/>
      <c r="P16" s="137"/>
      <c r="Q16" s="135"/>
      <c r="R16" s="138"/>
      <c r="S16" s="137"/>
      <c r="T16" s="137"/>
      <c r="U16" s="137"/>
      <c r="V16" s="137"/>
      <c r="W16" s="141" t="e">
        <f t="shared" si="2"/>
        <v>#DIV/0!</v>
      </c>
      <c r="X16" s="110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</row>
    <row r="17" spans="1:45" s="3" customFormat="1" ht="35.25" customHeight="1" x14ac:dyDescent="0.25">
      <c r="A17" s="10"/>
      <c r="B17" s="55" t="s">
        <v>8</v>
      </c>
      <c r="C17" s="144" t="s">
        <v>179</v>
      </c>
      <c r="D17" s="145" t="s">
        <v>170</v>
      </c>
      <c r="E17" s="454" t="s">
        <v>347</v>
      </c>
      <c r="F17" s="147">
        <v>147.5</v>
      </c>
      <c r="G17" s="132">
        <v>11.5</v>
      </c>
      <c r="H17" s="132">
        <v>1.9</v>
      </c>
      <c r="I17" s="143">
        <f>H17/H8</f>
        <v>1.5652224057468378E-5</v>
      </c>
      <c r="J17" s="134">
        <f>H17-G17</f>
        <v>-9.6</v>
      </c>
      <c r="K17" s="135">
        <f t="shared" si="6"/>
        <v>0.16521739130434782</v>
      </c>
      <c r="L17" s="217"/>
      <c r="M17" s="218"/>
      <c r="N17" s="137"/>
      <c r="O17" s="480"/>
      <c r="P17" s="137"/>
      <c r="Q17" s="135"/>
      <c r="R17" s="138">
        <f>SUM(F17,L17)</f>
        <v>147.5</v>
      </c>
      <c r="S17" s="137">
        <f t="shared" ref="S17:U18" si="8">SUM(F17,M17)</f>
        <v>147.5</v>
      </c>
      <c r="T17" s="137">
        <f t="shared" si="8"/>
        <v>11.5</v>
      </c>
      <c r="U17" s="137">
        <f t="shared" si="8"/>
        <v>1.9</v>
      </c>
      <c r="V17" s="137">
        <f>U17-T17</f>
        <v>-9.6</v>
      </c>
      <c r="W17" s="139">
        <f t="shared" si="2"/>
        <v>0.16521739130434782</v>
      </c>
      <c r="X17" s="110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</row>
    <row r="18" spans="1:45" s="3" customFormat="1" ht="27" customHeight="1" x14ac:dyDescent="0.25">
      <c r="A18" s="10"/>
      <c r="B18" s="55" t="s">
        <v>56</v>
      </c>
      <c r="C18" s="144" t="s">
        <v>348</v>
      </c>
      <c r="D18" s="145" t="s">
        <v>171</v>
      </c>
      <c r="E18" s="149" t="s">
        <v>181</v>
      </c>
      <c r="F18" s="130">
        <v>147.80000000000001</v>
      </c>
      <c r="G18" s="131">
        <v>39</v>
      </c>
      <c r="H18" s="132">
        <v>22.3</v>
      </c>
      <c r="I18" s="148">
        <f>H18/H8</f>
        <v>1.8370768235870781E-4</v>
      </c>
      <c r="J18" s="134">
        <f>H18-G18</f>
        <v>-16.7</v>
      </c>
      <c r="K18" s="135">
        <f>H18/G18</f>
        <v>0.57179487179487176</v>
      </c>
      <c r="L18" s="217"/>
      <c r="M18" s="218"/>
      <c r="N18" s="137"/>
      <c r="O18" s="480"/>
      <c r="P18" s="137"/>
      <c r="Q18" s="135"/>
      <c r="R18" s="138">
        <f>SUM(F18,L18)</f>
        <v>147.80000000000001</v>
      </c>
      <c r="S18" s="137">
        <f t="shared" si="8"/>
        <v>147.80000000000001</v>
      </c>
      <c r="T18" s="137">
        <f t="shared" si="8"/>
        <v>39</v>
      </c>
      <c r="U18" s="137">
        <f t="shared" si="8"/>
        <v>22.3</v>
      </c>
      <c r="V18" s="137">
        <f>U18-T18</f>
        <v>-16.7</v>
      </c>
      <c r="W18" s="139">
        <f t="shared" si="2"/>
        <v>0.57179487179487176</v>
      </c>
      <c r="X18" s="110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</row>
    <row r="19" spans="1:45" s="3" customFormat="1" ht="30.75" customHeight="1" x14ac:dyDescent="0.25">
      <c r="A19" s="10"/>
      <c r="B19" s="55" t="s">
        <v>30</v>
      </c>
      <c r="C19" s="55" t="s">
        <v>180</v>
      </c>
      <c r="D19" s="24" t="s">
        <v>171</v>
      </c>
      <c r="E19" s="142" t="s">
        <v>182</v>
      </c>
      <c r="F19" s="130">
        <v>3058</v>
      </c>
      <c r="G19" s="131">
        <v>750</v>
      </c>
      <c r="H19" s="132">
        <v>381.7</v>
      </c>
      <c r="I19" s="133">
        <f>H19/H8</f>
        <v>3.1444494330187789E-3</v>
      </c>
      <c r="J19" s="134">
        <f>H19-G19</f>
        <v>-368.3</v>
      </c>
      <c r="K19" s="135">
        <f>H19/G19</f>
        <v>0.50893333333333335</v>
      </c>
      <c r="L19" s="217"/>
      <c r="M19" s="218"/>
      <c r="N19" s="137"/>
      <c r="O19" s="480"/>
      <c r="P19" s="137"/>
      <c r="Q19" s="135"/>
      <c r="R19" s="138">
        <f>SUM(F19,L19)</f>
        <v>3058</v>
      </c>
      <c r="S19" s="137">
        <f>SUM(F19,M19)</f>
        <v>3058</v>
      </c>
      <c r="T19" s="137">
        <f>SUM(G19,N19)</f>
        <v>750</v>
      </c>
      <c r="U19" s="137">
        <f>SUM(H19,O19)</f>
        <v>381.7</v>
      </c>
      <c r="V19" s="137">
        <f>U19-T19</f>
        <v>-368.3</v>
      </c>
      <c r="W19" s="139">
        <f t="shared" si="2"/>
        <v>0.50893333333333335</v>
      </c>
      <c r="X19" s="110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</row>
    <row r="20" spans="1:45" s="3" customFormat="1" ht="27" hidden="1" customHeight="1" x14ac:dyDescent="0.25">
      <c r="A20" s="10"/>
      <c r="B20" s="55"/>
      <c r="C20" s="55" t="s">
        <v>183</v>
      </c>
      <c r="D20" s="24"/>
      <c r="E20" s="142" t="s">
        <v>184</v>
      </c>
      <c r="F20" s="130"/>
      <c r="G20" s="130"/>
      <c r="H20" s="132"/>
      <c r="I20" s="133"/>
      <c r="J20" s="134"/>
      <c r="K20" s="135"/>
      <c r="L20" s="217"/>
      <c r="M20" s="218"/>
      <c r="N20" s="137"/>
      <c r="O20" s="480"/>
      <c r="P20" s="137"/>
      <c r="Q20" s="135"/>
      <c r="R20" s="138"/>
      <c r="S20" s="137"/>
      <c r="T20" s="137"/>
      <c r="U20" s="137"/>
      <c r="V20" s="137"/>
      <c r="W20" s="141" t="e">
        <f t="shared" si="2"/>
        <v>#DIV/0!</v>
      </c>
      <c r="X20" s="110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</row>
    <row r="21" spans="1:45" s="3" customFormat="1" ht="24.75" customHeight="1" x14ac:dyDescent="0.25">
      <c r="A21" s="10"/>
      <c r="B21" s="55" t="s">
        <v>10</v>
      </c>
      <c r="C21" s="55" t="s">
        <v>185</v>
      </c>
      <c r="D21" s="24" t="s">
        <v>186</v>
      </c>
      <c r="E21" s="150" t="s">
        <v>187</v>
      </c>
      <c r="F21" s="147">
        <v>447.3</v>
      </c>
      <c r="G21" s="132">
        <v>97</v>
      </c>
      <c r="H21" s="132">
        <v>82.9</v>
      </c>
      <c r="I21" s="133">
        <f>H21/H8</f>
        <v>6.8293124966533085E-4</v>
      </c>
      <c r="J21" s="134">
        <f t="shared" ref="J21:J38" si="9">H21-G21</f>
        <v>-14.099999999999994</v>
      </c>
      <c r="K21" s="135">
        <f t="shared" ref="K21:K39" si="10">H21/G21</f>
        <v>0.85463917525773203</v>
      </c>
      <c r="L21" s="217"/>
      <c r="M21" s="218"/>
      <c r="N21" s="137"/>
      <c r="O21" s="480"/>
      <c r="P21" s="137"/>
      <c r="Q21" s="135"/>
      <c r="R21" s="138">
        <f t="shared" si="3"/>
        <v>447.3</v>
      </c>
      <c r="S21" s="137">
        <f t="shared" si="4"/>
        <v>447.3</v>
      </c>
      <c r="T21" s="137">
        <f t="shared" si="4"/>
        <v>97</v>
      </c>
      <c r="U21" s="137">
        <f t="shared" si="5"/>
        <v>82.9</v>
      </c>
      <c r="V21" s="137">
        <f t="shared" si="1"/>
        <v>-14.099999999999994</v>
      </c>
      <c r="W21" s="139">
        <f t="shared" si="2"/>
        <v>0.85463917525773203</v>
      </c>
      <c r="X21" s="110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</row>
    <row r="22" spans="1:45" s="3" customFormat="1" ht="24.75" customHeight="1" x14ac:dyDescent="0.25">
      <c r="A22" s="10"/>
      <c r="B22" s="55"/>
      <c r="C22" s="55" t="s">
        <v>188</v>
      </c>
      <c r="D22" s="24" t="s">
        <v>186</v>
      </c>
      <c r="E22" s="455" t="s">
        <v>198</v>
      </c>
      <c r="F22" s="147">
        <v>134.1</v>
      </c>
      <c r="G22" s="132">
        <v>23.4</v>
      </c>
      <c r="H22" s="132">
        <v>19.8</v>
      </c>
      <c r="I22" s="148">
        <f>H22/H8</f>
        <v>1.6311265070414417E-4</v>
      </c>
      <c r="J22" s="134">
        <f t="shared" si="9"/>
        <v>-3.5999999999999979</v>
      </c>
      <c r="K22" s="135">
        <f t="shared" si="10"/>
        <v>0.84615384615384626</v>
      </c>
      <c r="L22" s="217"/>
      <c r="M22" s="218"/>
      <c r="N22" s="137"/>
      <c r="O22" s="480"/>
      <c r="P22" s="137"/>
      <c r="Q22" s="135"/>
      <c r="R22" s="138">
        <f t="shared" si="3"/>
        <v>134.1</v>
      </c>
      <c r="S22" s="137">
        <f t="shared" si="4"/>
        <v>134.1</v>
      </c>
      <c r="T22" s="137">
        <f t="shared" si="4"/>
        <v>23.4</v>
      </c>
      <c r="U22" s="137">
        <f t="shared" si="5"/>
        <v>19.8</v>
      </c>
      <c r="V22" s="137">
        <f t="shared" si="1"/>
        <v>-3.5999999999999979</v>
      </c>
      <c r="W22" s="139">
        <f t="shared" si="2"/>
        <v>0.84615384615384626</v>
      </c>
      <c r="X22" s="110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3" customFormat="1" ht="24.75" customHeight="1" x14ac:dyDescent="0.25">
      <c r="A23" s="10"/>
      <c r="B23" s="55" t="s">
        <v>11</v>
      </c>
      <c r="C23" s="55" t="s">
        <v>189</v>
      </c>
      <c r="D23" s="24" t="s">
        <v>186</v>
      </c>
      <c r="E23" s="129" t="s">
        <v>190</v>
      </c>
      <c r="F23" s="130">
        <v>24741.200000000001</v>
      </c>
      <c r="G23" s="131">
        <v>5552.9</v>
      </c>
      <c r="H23" s="132">
        <v>5551.6</v>
      </c>
      <c r="I23" s="133">
        <f>H23/H8</f>
        <v>4.5734151093390241E-2</v>
      </c>
      <c r="J23" s="134">
        <f t="shared" si="9"/>
        <v>-1.2999999999992724</v>
      </c>
      <c r="K23" s="135">
        <f t="shared" si="10"/>
        <v>0.99976588809450928</v>
      </c>
      <c r="L23" s="217"/>
      <c r="M23" s="218"/>
      <c r="N23" s="137"/>
      <c r="O23" s="480"/>
      <c r="P23" s="137"/>
      <c r="Q23" s="135"/>
      <c r="R23" s="138">
        <f t="shared" si="3"/>
        <v>24741.200000000001</v>
      </c>
      <c r="S23" s="137">
        <f t="shared" si="4"/>
        <v>24741.200000000001</v>
      </c>
      <c r="T23" s="137">
        <f t="shared" si="4"/>
        <v>5552.9</v>
      </c>
      <c r="U23" s="137">
        <f t="shared" si="5"/>
        <v>5551.6</v>
      </c>
      <c r="V23" s="137">
        <f t="shared" si="1"/>
        <v>-1.2999999999992724</v>
      </c>
      <c r="W23" s="139">
        <f t="shared" si="2"/>
        <v>0.99976588809450928</v>
      </c>
      <c r="X23" s="110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3" customFormat="1" ht="31.5" customHeight="1" x14ac:dyDescent="0.25">
      <c r="A24" s="10"/>
      <c r="B24" s="55" t="s">
        <v>12</v>
      </c>
      <c r="C24" s="55" t="s">
        <v>191</v>
      </c>
      <c r="D24" s="24" t="s">
        <v>186</v>
      </c>
      <c r="E24" s="129" t="s">
        <v>192</v>
      </c>
      <c r="F24" s="147">
        <v>1902.2</v>
      </c>
      <c r="G24" s="132">
        <v>360</v>
      </c>
      <c r="H24" s="132">
        <v>335.9</v>
      </c>
      <c r="I24" s="133">
        <f>H24/H8</f>
        <v>2.7671484531071725E-3</v>
      </c>
      <c r="J24" s="134">
        <f t="shared" si="9"/>
        <v>-24.100000000000023</v>
      </c>
      <c r="K24" s="135">
        <f t="shared" si="10"/>
        <v>0.93305555555555553</v>
      </c>
      <c r="L24" s="217"/>
      <c r="M24" s="218"/>
      <c r="N24" s="137"/>
      <c r="O24" s="480"/>
      <c r="P24" s="137"/>
      <c r="Q24" s="135"/>
      <c r="R24" s="138">
        <f t="shared" si="3"/>
        <v>1902.2</v>
      </c>
      <c r="S24" s="137">
        <f>SUM(F24,M24)</f>
        <v>1902.2</v>
      </c>
      <c r="T24" s="137">
        <f t="shared" si="4"/>
        <v>360</v>
      </c>
      <c r="U24" s="137">
        <f t="shared" si="5"/>
        <v>335.9</v>
      </c>
      <c r="V24" s="137">
        <f t="shared" si="1"/>
        <v>-24.100000000000023</v>
      </c>
      <c r="W24" s="139">
        <f t="shared" si="2"/>
        <v>0.93305555555555553</v>
      </c>
      <c r="X24" s="110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3" customFormat="1" ht="24.75" customHeight="1" x14ac:dyDescent="0.25">
      <c r="A25" s="10"/>
      <c r="B25" s="55" t="s">
        <v>13</v>
      </c>
      <c r="C25" s="55" t="s">
        <v>193</v>
      </c>
      <c r="D25" s="24" t="s">
        <v>186</v>
      </c>
      <c r="E25" s="129" t="s">
        <v>194</v>
      </c>
      <c r="F25" s="147">
        <v>2943.8</v>
      </c>
      <c r="G25" s="132">
        <v>617.29999999999995</v>
      </c>
      <c r="H25" s="132">
        <v>617.29999999999995</v>
      </c>
      <c r="I25" s="133">
        <f>H25/H8</f>
        <v>5.0853252161448571E-3</v>
      </c>
      <c r="J25" s="134">
        <f t="shared" si="9"/>
        <v>0</v>
      </c>
      <c r="K25" s="135">
        <f t="shared" si="10"/>
        <v>1</v>
      </c>
      <c r="L25" s="217"/>
      <c r="M25" s="218"/>
      <c r="N25" s="137"/>
      <c r="O25" s="480"/>
      <c r="P25" s="137"/>
      <c r="Q25" s="135"/>
      <c r="R25" s="138">
        <f t="shared" si="3"/>
        <v>2943.8</v>
      </c>
      <c r="S25" s="137">
        <f t="shared" si="4"/>
        <v>2943.8</v>
      </c>
      <c r="T25" s="137">
        <f t="shared" si="4"/>
        <v>617.29999999999995</v>
      </c>
      <c r="U25" s="137">
        <f t="shared" si="5"/>
        <v>617.29999999999995</v>
      </c>
      <c r="V25" s="137">
        <f t="shared" si="1"/>
        <v>0</v>
      </c>
      <c r="W25" s="139">
        <f t="shared" si="2"/>
        <v>1</v>
      </c>
      <c r="X25" s="110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3" customFormat="1" ht="24.75" customHeight="1" x14ac:dyDescent="0.25">
      <c r="A26" s="10"/>
      <c r="B26" s="55" t="s">
        <v>54</v>
      </c>
      <c r="C26" s="55" t="s">
        <v>195</v>
      </c>
      <c r="D26" s="24">
        <v>1040</v>
      </c>
      <c r="E26" s="129" t="s">
        <v>196</v>
      </c>
      <c r="F26" s="147">
        <v>195.4</v>
      </c>
      <c r="G26" s="132">
        <v>21.5</v>
      </c>
      <c r="H26" s="132">
        <v>16.899999999999999</v>
      </c>
      <c r="I26" s="148">
        <f>H26/H8</f>
        <v>1.392224139848503E-4</v>
      </c>
      <c r="J26" s="134">
        <f t="shared" si="9"/>
        <v>-4.6000000000000014</v>
      </c>
      <c r="K26" s="135">
        <f t="shared" si="10"/>
        <v>0.78604651162790695</v>
      </c>
      <c r="L26" s="217"/>
      <c r="M26" s="218"/>
      <c r="N26" s="137"/>
      <c r="O26" s="480"/>
      <c r="P26" s="137"/>
      <c r="Q26" s="135"/>
      <c r="R26" s="138">
        <f t="shared" si="3"/>
        <v>195.4</v>
      </c>
      <c r="S26" s="137">
        <f t="shared" si="4"/>
        <v>195.4</v>
      </c>
      <c r="T26" s="137">
        <f t="shared" si="4"/>
        <v>21.5</v>
      </c>
      <c r="U26" s="137">
        <f t="shared" si="5"/>
        <v>16.899999999999999</v>
      </c>
      <c r="V26" s="137">
        <f t="shared" si="1"/>
        <v>-4.6000000000000014</v>
      </c>
      <c r="W26" s="139">
        <f t="shared" si="2"/>
        <v>0.78604651162790695</v>
      </c>
      <c r="X26" s="110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3" customFormat="1" ht="24.75" customHeight="1" x14ac:dyDescent="0.25">
      <c r="A27" s="10"/>
      <c r="B27" s="55" t="s">
        <v>70</v>
      </c>
      <c r="C27" s="55" t="s">
        <v>197</v>
      </c>
      <c r="D27" s="24">
        <v>1040</v>
      </c>
      <c r="E27" s="151" t="s">
        <v>349</v>
      </c>
      <c r="F27" s="147">
        <v>9000</v>
      </c>
      <c r="G27" s="132">
        <v>1782.6</v>
      </c>
      <c r="H27" s="132">
        <v>1778</v>
      </c>
      <c r="I27" s="133">
        <f>H27/H8</f>
        <v>1.4647186512725672E-2</v>
      </c>
      <c r="J27" s="134">
        <f t="shared" si="9"/>
        <v>-4.5999999999999091</v>
      </c>
      <c r="K27" s="135">
        <f t="shared" si="10"/>
        <v>0.99741949960731524</v>
      </c>
      <c r="L27" s="217"/>
      <c r="M27" s="218"/>
      <c r="N27" s="137"/>
      <c r="O27" s="480"/>
      <c r="P27" s="137"/>
      <c r="Q27" s="135"/>
      <c r="R27" s="138">
        <f t="shared" si="3"/>
        <v>9000</v>
      </c>
      <c r="S27" s="137">
        <f t="shared" si="4"/>
        <v>9000</v>
      </c>
      <c r="T27" s="137">
        <f t="shared" si="4"/>
        <v>1782.6</v>
      </c>
      <c r="U27" s="137">
        <f t="shared" si="5"/>
        <v>1778</v>
      </c>
      <c r="V27" s="137">
        <f t="shared" si="1"/>
        <v>-4.5999999999999091</v>
      </c>
      <c r="W27" s="139">
        <f t="shared" si="2"/>
        <v>0.99741949960731524</v>
      </c>
      <c r="X27" s="110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3" customFormat="1" ht="33" customHeight="1" x14ac:dyDescent="0.25">
      <c r="A28" s="10"/>
      <c r="B28" s="55" t="s">
        <v>70</v>
      </c>
      <c r="C28" s="55" t="s">
        <v>474</v>
      </c>
      <c r="D28" s="24">
        <v>1040</v>
      </c>
      <c r="E28" s="129" t="s">
        <v>475</v>
      </c>
      <c r="F28" s="147">
        <v>89.4</v>
      </c>
      <c r="G28" s="132">
        <v>16.3</v>
      </c>
      <c r="H28" s="132"/>
      <c r="I28" s="133">
        <f>H28/H9</f>
        <v>0</v>
      </c>
      <c r="J28" s="134">
        <f t="shared" si="9"/>
        <v>-16.3</v>
      </c>
      <c r="K28" s="135">
        <f t="shared" si="10"/>
        <v>0</v>
      </c>
      <c r="L28" s="217"/>
      <c r="M28" s="218"/>
      <c r="N28" s="137"/>
      <c r="O28" s="480"/>
      <c r="P28" s="137"/>
      <c r="Q28" s="135"/>
      <c r="R28" s="138">
        <f t="shared" si="3"/>
        <v>89.4</v>
      </c>
      <c r="S28" s="137">
        <f t="shared" si="4"/>
        <v>89.4</v>
      </c>
      <c r="T28" s="137">
        <f t="shared" si="4"/>
        <v>16.3</v>
      </c>
      <c r="U28" s="137">
        <f t="shared" si="5"/>
        <v>0</v>
      </c>
      <c r="V28" s="137">
        <f t="shared" si="1"/>
        <v>-16.3</v>
      </c>
      <c r="W28" s="139">
        <f t="shared" si="2"/>
        <v>0</v>
      </c>
      <c r="X28" s="110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3" customFormat="1" ht="32.25" customHeight="1" x14ac:dyDescent="0.25">
      <c r="A29" s="10"/>
      <c r="B29" s="55" t="s">
        <v>14</v>
      </c>
      <c r="C29" s="55" t="s">
        <v>350</v>
      </c>
      <c r="D29" s="24" t="s">
        <v>201</v>
      </c>
      <c r="E29" s="129" t="s">
        <v>351</v>
      </c>
      <c r="F29" s="147">
        <v>11024.4</v>
      </c>
      <c r="G29" s="132">
        <v>2355.1999999999998</v>
      </c>
      <c r="H29" s="132">
        <v>2333.9</v>
      </c>
      <c r="I29" s="133">
        <f>H29/H8</f>
        <v>1.9226697751434447E-2</v>
      </c>
      <c r="J29" s="134">
        <f t="shared" si="9"/>
        <v>-21.299999999999727</v>
      </c>
      <c r="K29" s="135">
        <f t="shared" si="10"/>
        <v>0.99095618206521752</v>
      </c>
      <c r="L29" s="217"/>
      <c r="M29" s="218"/>
      <c r="N29" s="137"/>
      <c r="O29" s="480"/>
      <c r="P29" s="137"/>
      <c r="Q29" s="135"/>
      <c r="R29" s="138">
        <f t="shared" si="3"/>
        <v>11024.4</v>
      </c>
      <c r="S29" s="137">
        <f t="shared" si="4"/>
        <v>11024.4</v>
      </c>
      <c r="T29" s="137">
        <f t="shared" si="4"/>
        <v>2355.1999999999998</v>
      </c>
      <c r="U29" s="137">
        <f t="shared" si="5"/>
        <v>2333.9</v>
      </c>
      <c r="V29" s="137">
        <f t="shared" si="1"/>
        <v>-21.299999999999727</v>
      </c>
      <c r="W29" s="139">
        <f t="shared" si="2"/>
        <v>0.99095618206521752</v>
      </c>
      <c r="X29" s="110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s="3" customFormat="1" ht="48" customHeight="1" x14ac:dyDescent="0.25">
      <c r="A30" s="10"/>
      <c r="B30" s="55"/>
      <c r="C30" s="55" t="s">
        <v>352</v>
      </c>
      <c r="D30" s="24" t="s">
        <v>201</v>
      </c>
      <c r="E30" s="129" t="s">
        <v>353</v>
      </c>
      <c r="F30" s="147">
        <v>1696.6</v>
      </c>
      <c r="G30" s="132">
        <v>390</v>
      </c>
      <c r="H30" s="132">
        <v>378.5</v>
      </c>
      <c r="I30" s="133">
        <f>H30/H8</f>
        <v>3.1180877925009376E-3</v>
      </c>
      <c r="J30" s="134">
        <f t="shared" si="9"/>
        <v>-11.5</v>
      </c>
      <c r="K30" s="135">
        <f t="shared" si="10"/>
        <v>0.97051282051282051</v>
      </c>
      <c r="L30" s="217"/>
      <c r="M30" s="218"/>
      <c r="N30" s="137"/>
      <c r="O30" s="480"/>
      <c r="P30" s="137"/>
      <c r="Q30" s="135"/>
      <c r="R30" s="138">
        <f t="shared" si="3"/>
        <v>1696.6</v>
      </c>
      <c r="S30" s="137">
        <f t="shared" si="4"/>
        <v>1696.6</v>
      </c>
      <c r="T30" s="137">
        <f t="shared" si="4"/>
        <v>390</v>
      </c>
      <c r="U30" s="137">
        <f t="shared" si="5"/>
        <v>378.5</v>
      </c>
      <c r="V30" s="137">
        <f t="shared" si="1"/>
        <v>-11.5</v>
      </c>
      <c r="W30" s="139">
        <f t="shared" si="2"/>
        <v>0.97051282051282051</v>
      </c>
      <c r="X30" s="110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</row>
    <row r="31" spans="1:45" s="3" customFormat="1" ht="32.25" customHeight="1" x14ac:dyDescent="0.25">
      <c r="A31" s="10"/>
      <c r="B31" s="55" t="s">
        <v>15</v>
      </c>
      <c r="C31" s="55" t="s">
        <v>354</v>
      </c>
      <c r="D31" s="152">
        <v>1010</v>
      </c>
      <c r="E31" s="129" t="s">
        <v>355</v>
      </c>
      <c r="F31" s="147">
        <v>989.8</v>
      </c>
      <c r="G31" s="132">
        <v>240</v>
      </c>
      <c r="H31" s="132">
        <v>227.8</v>
      </c>
      <c r="I31" s="133">
        <f>H31/H8</f>
        <v>1.8766192843638404E-3</v>
      </c>
      <c r="J31" s="134">
        <f t="shared" si="9"/>
        <v>-12.199999999999989</v>
      </c>
      <c r="K31" s="135">
        <f t="shared" si="10"/>
        <v>0.94916666666666671</v>
      </c>
      <c r="L31" s="217"/>
      <c r="M31" s="218"/>
      <c r="N31" s="137"/>
      <c r="O31" s="480"/>
      <c r="P31" s="137"/>
      <c r="Q31" s="135"/>
      <c r="R31" s="138">
        <f t="shared" si="3"/>
        <v>989.8</v>
      </c>
      <c r="S31" s="137">
        <f t="shared" si="4"/>
        <v>989.8</v>
      </c>
      <c r="T31" s="137">
        <f>SUM(G31,N31)</f>
        <v>240</v>
      </c>
      <c r="U31" s="137">
        <f t="shared" si="5"/>
        <v>227.8</v>
      </c>
      <c r="V31" s="137">
        <f t="shared" si="1"/>
        <v>-12.199999999999989</v>
      </c>
      <c r="W31" s="139">
        <f t="shared" si="2"/>
        <v>0.94916666666666671</v>
      </c>
      <c r="X31" s="110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</row>
    <row r="32" spans="1:45" s="3" customFormat="1" ht="50.25" customHeight="1" x14ac:dyDescent="0.25">
      <c r="A32" s="10"/>
      <c r="B32" s="34"/>
      <c r="C32" s="34" t="s">
        <v>356</v>
      </c>
      <c r="D32" s="153">
        <v>1040</v>
      </c>
      <c r="E32" s="88" t="s">
        <v>357</v>
      </c>
      <c r="F32" s="147">
        <v>47.3</v>
      </c>
      <c r="G32" s="132">
        <v>8.1999999999999993</v>
      </c>
      <c r="H32" s="132"/>
      <c r="I32" s="133">
        <f>H32/H8</f>
        <v>0</v>
      </c>
      <c r="J32" s="134">
        <f t="shared" si="9"/>
        <v>-8.1999999999999993</v>
      </c>
      <c r="K32" s="135">
        <f t="shared" si="10"/>
        <v>0</v>
      </c>
      <c r="L32" s="217"/>
      <c r="M32" s="218"/>
      <c r="N32" s="137"/>
      <c r="O32" s="480"/>
      <c r="P32" s="137"/>
      <c r="Q32" s="135"/>
      <c r="R32" s="138">
        <f t="shared" si="3"/>
        <v>47.3</v>
      </c>
      <c r="S32" s="137">
        <f t="shared" si="4"/>
        <v>47.3</v>
      </c>
      <c r="T32" s="137">
        <f t="shared" si="4"/>
        <v>8.1999999999999993</v>
      </c>
      <c r="U32" s="137">
        <f t="shared" si="5"/>
        <v>0</v>
      </c>
      <c r="V32" s="137">
        <f t="shared" si="1"/>
        <v>-8.1999999999999993</v>
      </c>
      <c r="W32" s="139">
        <f t="shared" si="2"/>
        <v>0</v>
      </c>
      <c r="X32" s="110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</row>
    <row r="33" spans="1:45" s="3" customFormat="1" ht="49.5" customHeight="1" x14ac:dyDescent="0.25">
      <c r="A33" s="10"/>
      <c r="B33" s="55"/>
      <c r="C33" s="55" t="s">
        <v>358</v>
      </c>
      <c r="D33" s="152">
        <v>1010</v>
      </c>
      <c r="E33" s="149" t="s">
        <v>359</v>
      </c>
      <c r="F33" s="147">
        <v>19.100000000000001</v>
      </c>
      <c r="G33" s="132">
        <v>4.8</v>
      </c>
      <c r="H33" s="132">
        <v>4.0999999999999996</v>
      </c>
      <c r="I33" s="143">
        <f>H33/H8</f>
        <v>3.3775851913484392E-5</v>
      </c>
      <c r="J33" s="137">
        <f t="shared" si="9"/>
        <v>-0.70000000000000018</v>
      </c>
      <c r="K33" s="135">
        <f t="shared" si="10"/>
        <v>0.85416666666666663</v>
      </c>
      <c r="L33" s="217"/>
      <c r="M33" s="218"/>
      <c r="N33" s="137"/>
      <c r="O33" s="480"/>
      <c r="P33" s="137"/>
      <c r="Q33" s="135"/>
      <c r="R33" s="136">
        <f t="shared" si="3"/>
        <v>19.100000000000001</v>
      </c>
      <c r="S33" s="137">
        <f t="shared" si="4"/>
        <v>19.100000000000001</v>
      </c>
      <c r="T33" s="137">
        <f t="shared" si="4"/>
        <v>4.8</v>
      </c>
      <c r="U33" s="137">
        <f t="shared" si="5"/>
        <v>4.0999999999999996</v>
      </c>
      <c r="V33" s="137">
        <f t="shared" si="1"/>
        <v>-0.70000000000000018</v>
      </c>
      <c r="W33" s="139">
        <f t="shared" si="2"/>
        <v>0.85416666666666663</v>
      </c>
      <c r="X33" s="110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</row>
    <row r="34" spans="1:45" s="3" customFormat="1" ht="117" customHeight="1" x14ac:dyDescent="0.25">
      <c r="A34" s="10"/>
      <c r="B34" s="55"/>
      <c r="C34" s="55" t="s">
        <v>476</v>
      </c>
      <c r="D34" s="152">
        <v>1040</v>
      </c>
      <c r="E34" s="149" t="s">
        <v>477</v>
      </c>
      <c r="F34" s="147">
        <v>169.4</v>
      </c>
      <c r="G34" s="132">
        <v>30.8</v>
      </c>
      <c r="H34" s="132">
        <v>8.8000000000000007</v>
      </c>
      <c r="I34" s="148">
        <f>H34/H9</f>
        <v>2.3191461325602843E-4</v>
      </c>
      <c r="J34" s="137">
        <f t="shared" si="9"/>
        <v>-22</v>
      </c>
      <c r="K34" s="135">
        <f t="shared" si="10"/>
        <v>0.28571428571428575</v>
      </c>
      <c r="L34" s="217"/>
      <c r="M34" s="218"/>
      <c r="N34" s="137"/>
      <c r="O34" s="480"/>
      <c r="P34" s="137"/>
      <c r="Q34" s="135"/>
      <c r="R34" s="136">
        <f t="shared" si="3"/>
        <v>169.4</v>
      </c>
      <c r="S34" s="137">
        <f t="shared" si="4"/>
        <v>169.4</v>
      </c>
      <c r="T34" s="137">
        <f t="shared" si="4"/>
        <v>30.8</v>
      </c>
      <c r="U34" s="137">
        <f t="shared" si="5"/>
        <v>8.8000000000000007</v>
      </c>
      <c r="V34" s="137">
        <f t="shared" si="1"/>
        <v>-22</v>
      </c>
      <c r="W34" s="139">
        <f t="shared" si="2"/>
        <v>0.28571428571428575</v>
      </c>
      <c r="X34" s="110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</row>
    <row r="35" spans="1:45" s="3" customFormat="1" ht="30" customHeight="1" x14ac:dyDescent="0.25">
      <c r="A35" s="10"/>
      <c r="B35" s="34" t="s">
        <v>53</v>
      </c>
      <c r="C35" s="23" t="s">
        <v>199</v>
      </c>
      <c r="D35" s="23" t="s">
        <v>171</v>
      </c>
      <c r="E35" s="88" t="s">
        <v>200</v>
      </c>
      <c r="F35" s="154">
        <v>205.8</v>
      </c>
      <c r="G35" s="132">
        <v>51.8</v>
      </c>
      <c r="H35" s="155">
        <v>51.8</v>
      </c>
      <c r="I35" s="148">
        <f>H35/H8</f>
        <v>4.2672905588255893E-4</v>
      </c>
      <c r="J35" s="134">
        <f t="shared" si="9"/>
        <v>0</v>
      </c>
      <c r="K35" s="135">
        <f t="shared" si="10"/>
        <v>1</v>
      </c>
      <c r="L35" s="217"/>
      <c r="M35" s="218"/>
      <c r="N35" s="137"/>
      <c r="O35" s="480"/>
      <c r="P35" s="137"/>
      <c r="Q35" s="135"/>
      <c r="R35" s="138">
        <f>SUM(F35,L35)</f>
        <v>205.8</v>
      </c>
      <c r="S35" s="137">
        <f t="shared" si="4"/>
        <v>205.8</v>
      </c>
      <c r="T35" s="137">
        <f t="shared" si="4"/>
        <v>51.8</v>
      </c>
      <c r="U35" s="137">
        <f t="shared" si="4"/>
        <v>51.8</v>
      </c>
      <c r="V35" s="137">
        <f>U35-T35</f>
        <v>0</v>
      </c>
      <c r="W35" s="139">
        <f t="shared" si="2"/>
        <v>1</v>
      </c>
      <c r="X35" s="110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</row>
    <row r="36" spans="1:45" s="3" customFormat="1" ht="47.25" customHeight="1" x14ac:dyDescent="0.25">
      <c r="A36" s="10"/>
      <c r="B36" s="55" t="s">
        <v>21</v>
      </c>
      <c r="C36" s="24" t="s">
        <v>202</v>
      </c>
      <c r="D36" s="24" t="s">
        <v>203</v>
      </c>
      <c r="E36" s="26" t="s">
        <v>204</v>
      </c>
      <c r="F36" s="130">
        <v>3559.6</v>
      </c>
      <c r="G36" s="131">
        <v>1090.0999999999999</v>
      </c>
      <c r="H36" s="132">
        <v>952.3</v>
      </c>
      <c r="I36" s="133">
        <f>H36/H8</f>
        <v>7.8450594578563879E-3</v>
      </c>
      <c r="J36" s="134">
        <f t="shared" si="9"/>
        <v>-137.79999999999995</v>
      </c>
      <c r="K36" s="135">
        <f t="shared" si="10"/>
        <v>0.87358957893771216</v>
      </c>
      <c r="L36" s="136">
        <v>53.7</v>
      </c>
      <c r="M36" s="137">
        <v>55</v>
      </c>
      <c r="N36" s="137">
        <v>2</v>
      </c>
      <c r="O36" s="132">
        <v>2</v>
      </c>
      <c r="P36" s="137">
        <f>O36-N36</f>
        <v>0</v>
      </c>
      <c r="Q36" s="156">
        <f>O36/N36</f>
        <v>1</v>
      </c>
      <c r="R36" s="138">
        <f t="shared" si="3"/>
        <v>3613.2999999999997</v>
      </c>
      <c r="S36" s="137">
        <f t="shared" si="4"/>
        <v>3614.6</v>
      </c>
      <c r="T36" s="137">
        <f>SUM(G36,N36)</f>
        <v>1092.0999999999999</v>
      </c>
      <c r="U36" s="137">
        <f t="shared" si="5"/>
        <v>954.3</v>
      </c>
      <c r="V36" s="137">
        <f t="shared" si="1"/>
        <v>-137.79999999999995</v>
      </c>
      <c r="W36" s="139">
        <f t="shared" si="2"/>
        <v>0.87382107865580083</v>
      </c>
      <c r="X36" s="110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s="3" customFormat="1" ht="36" customHeight="1" x14ac:dyDescent="0.25">
      <c r="A37" s="10"/>
      <c r="B37" s="55" t="s">
        <v>92</v>
      </c>
      <c r="C37" s="55" t="s">
        <v>205</v>
      </c>
      <c r="D37" s="24" t="s">
        <v>201</v>
      </c>
      <c r="E37" s="129" t="s">
        <v>360</v>
      </c>
      <c r="F37" s="130">
        <v>7521.9</v>
      </c>
      <c r="G37" s="131">
        <v>1906.7</v>
      </c>
      <c r="H37" s="132">
        <v>1673.3</v>
      </c>
      <c r="I37" s="133">
        <f>H37/H8</f>
        <v>1.3784666587032545E-2</v>
      </c>
      <c r="J37" s="134">
        <f t="shared" si="9"/>
        <v>-233.40000000000009</v>
      </c>
      <c r="K37" s="135">
        <f t="shared" si="10"/>
        <v>0.87758955263019878</v>
      </c>
      <c r="L37" s="136">
        <v>161.19999999999999</v>
      </c>
      <c r="M37" s="137">
        <v>168.1</v>
      </c>
      <c r="N37" s="137">
        <v>133.6</v>
      </c>
      <c r="O37" s="132">
        <v>126.6</v>
      </c>
      <c r="P37" s="137">
        <f>O37-N37</f>
        <v>-7</v>
      </c>
      <c r="Q37" s="156">
        <f>O37/N37</f>
        <v>0.94760479041916168</v>
      </c>
      <c r="R37" s="138">
        <f t="shared" si="3"/>
        <v>7683.0999999999995</v>
      </c>
      <c r="S37" s="137">
        <f>SUM(F37,M37)</f>
        <v>7690</v>
      </c>
      <c r="T37" s="137">
        <f>SUM(G37,N37)</f>
        <v>2040.3</v>
      </c>
      <c r="U37" s="137">
        <f t="shared" si="5"/>
        <v>1799.8999999999999</v>
      </c>
      <c r="V37" s="137">
        <f>U37-T37</f>
        <v>-240.40000000000009</v>
      </c>
      <c r="W37" s="139">
        <f t="shared" si="2"/>
        <v>0.88217419007008768</v>
      </c>
      <c r="X37" s="110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</row>
    <row r="38" spans="1:45" s="46" customFormat="1" ht="17.25" hidden="1" customHeight="1" x14ac:dyDescent="0.25">
      <c r="A38" s="27"/>
      <c r="B38" s="157"/>
      <c r="C38" s="158"/>
      <c r="D38" s="49"/>
      <c r="E38" s="28" t="s">
        <v>99</v>
      </c>
      <c r="F38" s="159">
        <v>720.8</v>
      </c>
      <c r="G38" s="160">
        <v>720.8</v>
      </c>
      <c r="H38" s="160">
        <v>720.8</v>
      </c>
      <c r="I38" s="133">
        <f>H38/H8</f>
        <v>5.9379595266437924E-3</v>
      </c>
      <c r="J38" s="161">
        <f t="shared" si="9"/>
        <v>0</v>
      </c>
      <c r="K38" s="135">
        <f t="shared" si="10"/>
        <v>1</v>
      </c>
      <c r="L38" s="209"/>
      <c r="M38" s="210"/>
      <c r="N38" s="164"/>
      <c r="O38" s="482"/>
      <c r="P38" s="137">
        <f>O38-N38</f>
        <v>0</v>
      </c>
      <c r="Q38" s="156"/>
      <c r="R38" s="165">
        <f t="shared" si="3"/>
        <v>720.8</v>
      </c>
      <c r="S38" s="164">
        <f>SUM(F38,M38)</f>
        <v>720.8</v>
      </c>
      <c r="T38" s="164">
        <f>SUM(G38,N38)</f>
        <v>720.8</v>
      </c>
      <c r="U38" s="164">
        <f t="shared" si="5"/>
        <v>720.8</v>
      </c>
      <c r="V38" s="164">
        <f>U38-T38</f>
        <v>0</v>
      </c>
      <c r="W38" s="139">
        <f t="shared" si="2"/>
        <v>1</v>
      </c>
      <c r="X38" s="166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</row>
    <row r="39" spans="1:45" s="46" customFormat="1" ht="30" hidden="1" customHeight="1" x14ac:dyDescent="0.25">
      <c r="A39" s="27"/>
      <c r="B39" s="157"/>
      <c r="C39" s="158"/>
      <c r="D39" s="49"/>
      <c r="E39" s="40" t="s">
        <v>361</v>
      </c>
      <c r="F39" s="159"/>
      <c r="G39" s="160"/>
      <c r="H39" s="160"/>
      <c r="I39" s="133"/>
      <c r="J39" s="161"/>
      <c r="K39" s="135" t="e">
        <f t="shared" si="10"/>
        <v>#DIV/0!</v>
      </c>
      <c r="L39" s="209">
        <v>283.8</v>
      </c>
      <c r="M39" s="210">
        <v>283.8</v>
      </c>
      <c r="N39" s="164">
        <v>283.8</v>
      </c>
      <c r="O39" s="482">
        <v>251.7</v>
      </c>
      <c r="P39" s="137">
        <f>O39-N39</f>
        <v>-32.100000000000023</v>
      </c>
      <c r="Q39" s="156">
        <f>O39/N39</f>
        <v>0.88689217758985195</v>
      </c>
      <c r="R39" s="165">
        <f t="shared" si="3"/>
        <v>283.8</v>
      </c>
      <c r="S39" s="164">
        <f>SUM(F39,M39)</f>
        <v>283.8</v>
      </c>
      <c r="T39" s="164">
        <f>SUM(G39,N39)</f>
        <v>283.8</v>
      </c>
      <c r="U39" s="164">
        <f t="shared" si="5"/>
        <v>251.7</v>
      </c>
      <c r="V39" s="164">
        <f>U39-T39</f>
        <v>-32.100000000000023</v>
      </c>
      <c r="W39" s="139">
        <f t="shared" si="2"/>
        <v>0.88689217758985195</v>
      </c>
      <c r="X39" s="166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</row>
    <row r="40" spans="1:45" s="3" customFormat="1" ht="29.25" customHeight="1" x14ac:dyDescent="0.25">
      <c r="A40" s="10"/>
      <c r="B40" s="24" t="s">
        <v>17</v>
      </c>
      <c r="C40" s="24" t="s">
        <v>206</v>
      </c>
      <c r="D40" s="24" t="s">
        <v>186</v>
      </c>
      <c r="E40" s="29" t="s">
        <v>207</v>
      </c>
      <c r="F40" s="147">
        <v>33</v>
      </c>
      <c r="G40" s="132"/>
      <c r="H40" s="155"/>
      <c r="I40" s="148">
        <f>H40/H8</f>
        <v>0</v>
      </c>
      <c r="J40" s="134">
        <f>H40-G40</f>
        <v>0</v>
      </c>
      <c r="K40" s="135"/>
      <c r="L40" s="217"/>
      <c r="M40" s="218"/>
      <c r="N40" s="137"/>
      <c r="O40" s="480"/>
      <c r="P40" s="137"/>
      <c r="Q40" s="135"/>
      <c r="R40" s="138">
        <f t="shared" si="3"/>
        <v>33</v>
      </c>
      <c r="S40" s="137">
        <f t="shared" ref="S40:U45" si="11">SUM(F40,M40)</f>
        <v>33</v>
      </c>
      <c r="T40" s="137">
        <f t="shared" si="11"/>
        <v>0</v>
      </c>
      <c r="U40" s="137">
        <f t="shared" si="5"/>
        <v>0</v>
      </c>
      <c r="V40" s="137">
        <f t="shared" ref="V40:V43" si="12">U40-T40</f>
        <v>0</v>
      </c>
      <c r="W40" s="139"/>
      <c r="X40" s="110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</row>
    <row r="41" spans="1:45" s="3" customFormat="1" ht="33.75" customHeight="1" x14ac:dyDescent="0.25">
      <c r="A41" s="10"/>
      <c r="B41" s="24" t="s">
        <v>18</v>
      </c>
      <c r="C41" s="24" t="s">
        <v>362</v>
      </c>
      <c r="D41" s="24" t="s">
        <v>186</v>
      </c>
      <c r="E41" s="30" t="s">
        <v>363</v>
      </c>
      <c r="F41" s="147">
        <v>2379.1999999999998</v>
      </c>
      <c r="G41" s="132">
        <v>568.9</v>
      </c>
      <c r="H41" s="132">
        <v>520.29999999999995</v>
      </c>
      <c r="I41" s="133">
        <f>H41/H8</f>
        <v>4.2862379879477878E-3</v>
      </c>
      <c r="J41" s="134">
        <f>H41-G41</f>
        <v>-48.600000000000023</v>
      </c>
      <c r="K41" s="135">
        <f>H41/G41</f>
        <v>0.91457198101599568</v>
      </c>
      <c r="L41" s="217"/>
      <c r="M41" s="218"/>
      <c r="N41" s="137"/>
      <c r="O41" s="480"/>
      <c r="P41" s="137">
        <f>O41-N41</f>
        <v>0</v>
      </c>
      <c r="Q41" s="156"/>
      <c r="R41" s="138">
        <f t="shared" si="3"/>
        <v>2379.1999999999998</v>
      </c>
      <c r="S41" s="137">
        <f t="shared" si="11"/>
        <v>2379.1999999999998</v>
      </c>
      <c r="T41" s="137">
        <f t="shared" si="11"/>
        <v>568.9</v>
      </c>
      <c r="U41" s="137">
        <f t="shared" si="11"/>
        <v>520.29999999999995</v>
      </c>
      <c r="V41" s="137">
        <f t="shared" si="12"/>
        <v>-48.600000000000023</v>
      </c>
      <c r="W41" s="139">
        <f t="shared" si="2"/>
        <v>0.91457198101599568</v>
      </c>
      <c r="X41" s="110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</row>
    <row r="42" spans="1:45" s="3" customFormat="1" ht="22.9" hidden="1" customHeight="1" x14ac:dyDescent="0.25">
      <c r="A42" s="10"/>
      <c r="B42" s="24"/>
      <c r="C42" s="24" t="s">
        <v>364</v>
      </c>
      <c r="D42" s="24" t="s">
        <v>186</v>
      </c>
      <c r="E42" s="30" t="s">
        <v>365</v>
      </c>
      <c r="F42" s="147"/>
      <c r="G42" s="132"/>
      <c r="H42" s="132"/>
      <c r="I42" s="143">
        <f>H42/H8</f>
        <v>0</v>
      </c>
      <c r="J42" s="134">
        <f>H42-G42</f>
        <v>0</v>
      </c>
      <c r="K42" s="135" t="e">
        <f>H42/G42</f>
        <v>#DIV/0!</v>
      </c>
      <c r="L42" s="217"/>
      <c r="M42" s="218"/>
      <c r="N42" s="137"/>
      <c r="O42" s="480"/>
      <c r="P42" s="137"/>
      <c r="Q42" s="156"/>
      <c r="R42" s="138">
        <f t="shared" si="3"/>
        <v>0</v>
      </c>
      <c r="S42" s="137">
        <f t="shared" si="11"/>
        <v>0</v>
      </c>
      <c r="T42" s="137">
        <f t="shared" si="11"/>
        <v>0</v>
      </c>
      <c r="U42" s="137">
        <f t="shared" si="11"/>
        <v>0</v>
      </c>
      <c r="V42" s="137">
        <f>U42-T42</f>
        <v>0</v>
      </c>
      <c r="W42" s="139" t="e">
        <f t="shared" si="2"/>
        <v>#DIV/0!</v>
      </c>
      <c r="X42" s="110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</row>
    <row r="43" spans="1:45" ht="20.25" customHeight="1" x14ac:dyDescent="0.25">
      <c r="A43" s="10"/>
      <c r="B43" s="24" t="s">
        <v>20</v>
      </c>
      <c r="C43" s="24" t="s">
        <v>208</v>
      </c>
      <c r="D43" s="24" t="s">
        <v>186</v>
      </c>
      <c r="E43" s="30" t="s">
        <v>209</v>
      </c>
      <c r="F43" s="136">
        <v>1557.2</v>
      </c>
      <c r="G43" s="168">
        <v>429.2</v>
      </c>
      <c r="H43" s="169">
        <v>307.7</v>
      </c>
      <c r="I43" s="133">
        <f>H43/H8</f>
        <v>2.5348364960436948E-3</v>
      </c>
      <c r="J43" s="134">
        <f t="shared" ref="J43:J106" si="13">H43-G43</f>
        <v>-121.5</v>
      </c>
      <c r="K43" s="135">
        <f t="shared" ref="K43:K60" si="14">H43/G43</f>
        <v>0.71691519105312207</v>
      </c>
      <c r="L43" s="136">
        <v>56</v>
      </c>
      <c r="M43" s="137">
        <v>56</v>
      </c>
      <c r="N43" s="137">
        <v>56</v>
      </c>
      <c r="O43" s="137">
        <v>56</v>
      </c>
      <c r="P43" s="137">
        <f>O43-N43</f>
        <v>0</v>
      </c>
      <c r="Q43" s="156">
        <f>O43/N43</f>
        <v>1</v>
      </c>
      <c r="R43" s="138">
        <f t="shared" si="3"/>
        <v>1613.2</v>
      </c>
      <c r="S43" s="137">
        <f t="shared" si="11"/>
        <v>1613.2</v>
      </c>
      <c r="T43" s="137">
        <f t="shared" si="11"/>
        <v>485.2</v>
      </c>
      <c r="U43" s="137">
        <f t="shared" si="11"/>
        <v>363.7</v>
      </c>
      <c r="V43" s="137">
        <f t="shared" si="12"/>
        <v>-121.5</v>
      </c>
      <c r="W43" s="139">
        <f t="shared" si="2"/>
        <v>0.74958779884583682</v>
      </c>
      <c r="X43" s="110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</row>
    <row r="44" spans="1:45" ht="21.75" customHeight="1" x14ac:dyDescent="0.25">
      <c r="A44" s="10"/>
      <c r="B44" s="24" t="s">
        <v>19</v>
      </c>
      <c r="C44" s="24" t="s">
        <v>366</v>
      </c>
      <c r="D44" s="24" t="s">
        <v>186</v>
      </c>
      <c r="E44" s="30" t="s">
        <v>210</v>
      </c>
      <c r="F44" s="136">
        <v>187.2</v>
      </c>
      <c r="G44" s="168">
        <v>21.3</v>
      </c>
      <c r="H44" s="169">
        <v>6.4</v>
      </c>
      <c r="I44" s="148">
        <f>H44/H8</f>
        <v>5.2723281035682962E-5</v>
      </c>
      <c r="J44" s="134">
        <f t="shared" si="13"/>
        <v>-14.9</v>
      </c>
      <c r="K44" s="135">
        <f t="shared" si="14"/>
        <v>0.30046948356807512</v>
      </c>
      <c r="L44" s="217"/>
      <c r="M44" s="218"/>
      <c r="N44" s="137"/>
      <c r="O44" s="218"/>
      <c r="P44" s="137"/>
      <c r="Q44" s="135"/>
      <c r="R44" s="138">
        <f t="shared" si="3"/>
        <v>187.2</v>
      </c>
      <c r="S44" s="137">
        <f t="shared" si="11"/>
        <v>187.2</v>
      </c>
      <c r="T44" s="137">
        <f t="shared" si="11"/>
        <v>21.3</v>
      </c>
      <c r="U44" s="137">
        <f t="shared" si="11"/>
        <v>6.4</v>
      </c>
      <c r="V44" s="137">
        <f>U44-T44</f>
        <v>-14.9</v>
      </c>
      <c r="W44" s="139">
        <f t="shared" si="2"/>
        <v>0.30046948356807512</v>
      </c>
      <c r="X44" s="110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</row>
    <row r="45" spans="1:45" ht="41.45" customHeight="1" x14ac:dyDescent="0.25">
      <c r="A45" s="10"/>
      <c r="B45" s="24"/>
      <c r="C45" s="24" t="s">
        <v>367</v>
      </c>
      <c r="D45" s="24" t="s">
        <v>186</v>
      </c>
      <c r="E45" s="170" t="s">
        <v>212</v>
      </c>
      <c r="F45" s="136">
        <v>169.4</v>
      </c>
      <c r="G45" s="168"/>
      <c r="H45" s="169"/>
      <c r="I45" s="148">
        <f>H45/H8</f>
        <v>0</v>
      </c>
      <c r="J45" s="134">
        <f t="shared" si="13"/>
        <v>0</v>
      </c>
      <c r="K45" s="135"/>
      <c r="L45" s="217"/>
      <c r="M45" s="218"/>
      <c r="N45" s="137"/>
      <c r="O45" s="218"/>
      <c r="P45" s="137"/>
      <c r="Q45" s="135"/>
      <c r="R45" s="138">
        <f t="shared" si="3"/>
        <v>169.4</v>
      </c>
      <c r="S45" s="137">
        <f t="shared" si="11"/>
        <v>169.4</v>
      </c>
      <c r="T45" s="137">
        <f t="shared" si="11"/>
        <v>0</v>
      </c>
      <c r="U45" s="137">
        <f t="shared" si="11"/>
        <v>0</v>
      </c>
      <c r="V45" s="137">
        <f>U45-T45</f>
        <v>0</v>
      </c>
      <c r="W45" s="139"/>
      <c r="X45" s="110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</row>
    <row r="46" spans="1:45" ht="60.75" customHeight="1" x14ac:dyDescent="0.25">
      <c r="A46" s="10"/>
      <c r="B46" s="24" t="s">
        <v>80</v>
      </c>
      <c r="C46" s="24" t="s">
        <v>211</v>
      </c>
      <c r="D46" s="24" t="s">
        <v>201</v>
      </c>
      <c r="E46" s="88" t="s">
        <v>368</v>
      </c>
      <c r="F46" s="136">
        <v>68.7</v>
      </c>
      <c r="G46" s="168">
        <v>17.3</v>
      </c>
      <c r="H46" s="137">
        <v>13.6</v>
      </c>
      <c r="I46" s="148">
        <f>H46/H8</f>
        <v>1.1203697220082628E-4</v>
      </c>
      <c r="J46" s="134">
        <f t="shared" si="13"/>
        <v>-3.7000000000000011</v>
      </c>
      <c r="K46" s="135">
        <f t="shared" si="14"/>
        <v>0.78612716763005774</v>
      </c>
      <c r="L46" s="217"/>
      <c r="M46" s="218"/>
      <c r="N46" s="137"/>
      <c r="O46" s="218"/>
      <c r="P46" s="137">
        <f>O46-N46</f>
        <v>0</v>
      </c>
      <c r="Q46" s="135"/>
      <c r="R46" s="138">
        <f t="shared" si="3"/>
        <v>68.7</v>
      </c>
      <c r="S46" s="137">
        <f t="shared" si="4"/>
        <v>68.7</v>
      </c>
      <c r="T46" s="137">
        <f>SUM(G46,N46)</f>
        <v>17.3</v>
      </c>
      <c r="U46" s="137">
        <f t="shared" si="5"/>
        <v>13.6</v>
      </c>
      <c r="V46" s="137">
        <f t="shared" si="1"/>
        <v>-3.7000000000000011</v>
      </c>
      <c r="W46" s="139">
        <f t="shared" si="2"/>
        <v>0.78612716763005774</v>
      </c>
      <c r="X46" s="110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</row>
    <row r="47" spans="1:45" ht="32.450000000000003" customHeight="1" x14ac:dyDescent="0.25">
      <c r="A47" s="10"/>
      <c r="B47" s="24"/>
      <c r="C47" s="24" t="s">
        <v>369</v>
      </c>
      <c r="D47" s="24" t="s">
        <v>170</v>
      </c>
      <c r="E47" s="149" t="s">
        <v>370</v>
      </c>
      <c r="F47" s="171">
        <v>62.7</v>
      </c>
      <c r="G47" s="137">
        <v>9.5</v>
      </c>
      <c r="H47" s="137">
        <v>4.5999999999999996</v>
      </c>
      <c r="I47" s="143">
        <f>H47/H8</f>
        <v>3.789485824439712E-5</v>
      </c>
      <c r="J47" s="134">
        <f t="shared" si="13"/>
        <v>-4.9000000000000004</v>
      </c>
      <c r="K47" s="135">
        <f t="shared" si="14"/>
        <v>0.48421052631578942</v>
      </c>
      <c r="L47" s="217"/>
      <c r="M47" s="218"/>
      <c r="N47" s="137"/>
      <c r="O47" s="218"/>
      <c r="P47" s="137"/>
      <c r="Q47" s="135"/>
      <c r="R47" s="138">
        <f t="shared" si="3"/>
        <v>62.7</v>
      </c>
      <c r="S47" s="137">
        <f t="shared" si="4"/>
        <v>62.7</v>
      </c>
      <c r="T47" s="137">
        <f t="shared" si="4"/>
        <v>9.5</v>
      </c>
      <c r="U47" s="137">
        <f t="shared" si="5"/>
        <v>4.5999999999999996</v>
      </c>
      <c r="V47" s="137">
        <f t="shared" si="1"/>
        <v>-4.9000000000000004</v>
      </c>
      <c r="W47" s="139">
        <f t="shared" si="2"/>
        <v>0.48421052631578942</v>
      </c>
      <c r="X47" s="110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</row>
    <row r="48" spans="1:45" ht="61.15" hidden="1" customHeight="1" x14ac:dyDescent="0.25">
      <c r="A48" s="10"/>
      <c r="B48" s="24"/>
      <c r="C48" s="24" t="s">
        <v>371</v>
      </c>
      <c r="D48" s="24" t="s">
        <v>172</v>
      </c>
      <c r="E48" s="456" t="s">
        <v>372</v>
      </c>
      <c r="F48" s="171"/>
      <c r="G48" s="137"/>
      <c r="H48" s="137"/>
      <c r="I48" s="133">
        <f>H48/H7</f>
        <v>0</v>
      </c>
      <c r="J48" s="134">
        <f t="shared" si="13"/>
        <v>0</v>
      </c>
      <c r="K48" s="135"/>
      <c r="L48" s="217"/>
      <c r="M48" s="218"/>
      <c r="N48" s="137"/>
      <c r="O48" s="218"/>
      <c r="P48" s="137">
        <f>O48-N48</f>
        <v>0</v>
      </c>
      <c r="Q48" s="156" t="e">
        <f>O48/N48</f>
        <v>#DIV/0!</v>
      </c>
      <c r="R48" s="138">
        <f t="shared" si="3"/>
        <v>0</v>
      </c>
      <c r="S48" s="137">
        <f t="shared" si="4"/>
        <v>0</v>
      </c>
      <c r="T48" s="137">
        <f t="shared" si="4"/>
        <v>0</v>
      </c>
      <c r="U48" s="137">
        <f t="shared" si="5"/>
        <v>0</v>
      </c>
      <c r="V48" s="137">
        <f t="shared" si="1"/>
        <v>0</v>
      </c>
      <c r="W48" s="139" t="e">
        <f t="shared" si="2"/>
        <v>#DIV/0!</v>
      </c>
      <c r="X48" s="110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</row>
    <row r="49" spans="1:188" s="458" customFormat="1" ht="24.6" hidden="1" customHeight="1" x14ac:dyDescent="0.25">
      <c r="A49" s="27"/>
      <c r="B49" s="172"/>
      <c r="C49" s="173"/>
      <c r="D49" s="158"/>
      <c r="E49" s="457" t="s">
        <v>373</v>
      </c>
      <c r="F49" s="174"/>
      <c r="G49" s="175"/>
      <c r="H49" s="175"/>
      <c r="I49" s="133"/>
      <c r="J49" s="134">
        <f t="shared" si="13"/>
        <v>0</v>
      </c>
      <c r="K49" s="135"/>
      <c r="L49" s="483">
        <v>965.9</v>
      </c>
      <c r="M49" s="484">
        <v>965.9</v>
      </c>
      <c r="N49" s="177">
        <v>965.9</v>
      </c>
      <c r="O49" s="484">
        <v>965.9</v>
      </c>
      <c r="P49" s="169">
        <f t="shared" ref="P49" si="15">O49-N49</f>
        <v>0</v>
      </c>
      <c r="Q49" s="156">
        <f t="shared" ref="Q49" si="16">O49/N49</f>
        <v>1</v>
      </c>
      <c r="R49" s="178">
        <f t="shared" si="3"/>
        <v>965.9</v>
      </c>
      <c r="S49" s="177">
        <f t="shared" si="4"/>
        <v>965.9</v>
      </c>
      <c r="T49" s="177">
        <f t="shared" si="4"/>
        <v>965.9</v>
      </c>
      <c r="U49" s="177">
        <f t="shared" si="5"/>
        <v>965.9</v>
      </c>
      <c r="V49" s="177">
        <f t="shared" si="1"/>
        <v>0</v>
      </c>
      <c r="W49" s="139">
        <f t="shared" si="2"/>
        <v>1</v>
      </c>
      <c r="X49" s="166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</row>
    <row r="50" spans="1:188" ht="161.44999999999999" hidden="1" customHeight="1" x14ac:dyDescent="0.25">
      <c r="A50" s="10"/>
      <c r="B50" s="24"/>
      <c r="C50" s="24" t="s">
        <v>374</v>
      </c>
      <c r="D50" s="24" t="s">
        <v>172</v>
      </c>
      <c r="E50" s="456" t="s">
        <v>375</v>
      </c>
      <c r="F50" s="171"/>
      <c r="G50" s="137"/>
      <c r="H50" s="137"/>
      <c r="I50" s="133">
        <f>H50/H8</f>
        <v>0</v>
      </c>
      <c r="J50" s="134">
        <f t="shared" si="13"/>
        <v>0</v>
      </c>
      <c r="K50" s="135"/>
      <c r="L50" s="217"/>
      <c r="M50" s="218"/>
      <c r="N50" s="137"/>
      <c r="O50" s="218"/>
      <c r="P50" s="137">
        <f>O50-N50</f>
        <v>0</v>
      </c>
      <c r="Q50" s="156" t="e">
        <f>O50/N50</f>
        <v>#DIV/0!</v>
      </c>
      <c r="R50" s="138">
        <f t="shared" si="3"/>
        <v>0</v>
      </c>
      <c r="S50" s="137">
        <f t="shared" si="4"/>
        <v>0</v>
      </c>
      <c r="T50" s="137">
        <f t="shared" si="4"/>
        <v>0</v>
      </c>
      <c r="U50" s="137">
        <f t="shared" si="5"/>
        <v>0</v>
      </c>
      <c r="V50" s="137">
        <f t="shared" si="1"/>
        <v>0</v>
      </c>
      <c r="W50" s="139" t="e">
        <f t="shared" si="2"/>
        <v>#DIV/0!</v>
      </c>
      <c r="X50" s="110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</row>
    <row r="51" spans="1:188" s="458" customFormat="1" ht="24.6" hidden="1" customHeight="1" x14ac:dyDescent="0.25">
      <c r="A51" s="27"/>
      <c r="B51" s="172"/>
      <c r="C51" s="173"/>
      <c r="D51" s="158"/>
      <c r="E51" s="457" t="s">
        <v>373</v>
      </c>
      <c r="F51" s="174"/>
      <c r="G51" s="175"/>
      <c r="H51" s="175"/>
      <c r="I51" s="133">
        <f>H51/H8</f>
        <v>0</v>
      </c>
      <c r="J51" s="134">
        <f t="shared" si="13"/>
        <v>0</v>
      </c>
      <c r="K51" s="135"/>
      <c r="L51" s="483">
        <v>1006.9</v>
      </c>
      <c r="M51" s="484">
        <v>1006.9</v>
      </c>
      <c r="N51" s="177">
        <v>1006.9</v>
      </c>
      <c r="O51" s="484">
        <v>853.9</v>
      </c>
      <c r="P51" s="169">
        <f t="shared" ref="P51" si="17">O51-N51</f>
        <v>-153</v>
      </c>
      <c r="Q51" s="156">
        <f t="shared" ref="Q51" si="18">O51/N51</f>
        <v>0.84804846558744662</v>
      </c>
      <c r="R51" s="178">
        <f t="shared" si="3"/>
        <v>1006.9</v>
      </c>
      <c r="S51" s="177">
        <f t="shared" si="4"/>
        <v>1006.9</v>
      </c>
      <c r="T51" s="177">
        <f t="shared" si="4"/>
        <v>1006.9</v>
      </c>
      <c r="U51" s="177">
        <f t="shared" si="5"/>
        <v>853.9</v>
      </c>
      <c r="V51" s="177">
        <f t="shared" si="1"/>
        <v>-153</v>
      </c>
      <c r="W51" s="139">
        <f t="shared" si="2"/>
        <v>0.84804846558744662</v>
      </c>
      <c r="X51" s="166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</row>
    <row r="52" spans="1:188" ht="162.6" hidden="1" customHeight="1" x14ac:dyDescent="0.25">
      <c r="A52" s="10"/>
      <c r="B52" s="24"/>
      <c r="C52" s="24" t="s">
        <v>376</v>
      </c>
      <c r="D52" s="24" t="s">
        <v>172</v>
      </c>
      <c r="E52" s="149" t="s">
        <v>377</v>
      </c>
      <c r="F52" s="171"/>
      <c r="G52" s="115"/>
      <c r="H52" s="137"/>
      <c r="I52" s="133">
        <f>H52/H8</f>
        <v>0</v>
      </c>
      <c r="J52" s="134">
        <f t="shared" si="13"/>
        <v>0</v>
      </c>
      <c r="K52" s="135"/>
      <c r="L52" s="217"/>
      <c r="M52" s="218"/>
      <c r="N52" s="137"/>
      <c r="O52" s="218"/>
      <c r="P52" s="137">
        <f>O52-N52</f>
        <v>0</v>
      </c>
      <c r="Q52" s="156" t="e">
        <f>O52/N52</f>
        <v>#DIV/0!</v>
      </c>
      <c r="R52" s="138">
        <f t="shared" si="3"/>
        <v>0</v>
      </c>
      <c r="S52" s="137">
        <f t="shared" si="4"/>
        <v>0</v>
      </c>
      <c r="T52" s="137">
        <f t="shared" si="4"/>
        <v>0</v>
      </c>
      <c r="U52" s="137">
        <f t="shared" si="5"/>
        <v>0</v>
      </c>
      <c r="V52" s="137">
        <f t="shared" si="1"/>
        <v>0</v>
      </c>
      <c r="W52" s="139" t="e">
        <f t="shared" si="2"/>
        <v>#DIV/0!</v>
      </c>
      <c r="X52" s="110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</row>
    <row r="53" spans="1:188" s="458" customFormat="1" ht="27.6" hidden="1" customHeight="1" x14ac:dyDescent="0.25">
      <c r="A53" s="27"/>
      <c r="B53" s="172"/>
      <c r="C53" s="173"/>
      <c r="D53" s="158"/>
      <c r="E53" s="179" t="s">
        <v>373</v>
      </c>
      <c r="F53" s="174"/>
      <c r="G53" s="175"/>
      <c r="H53" s="175"/>
      <c r="I53" s="133">
        <f>H53/H8</f>
        <v>0</v>
      </c>
      <c r="J53" s="134">
        <f t="shared" si="13"/>
        <v>0</v>
      </c>
      <c r="K53" s="135"/>
      <c r="L53" s="483">
        <v>775.4</v>
      </c>
      <c r="M53" s="484">
        <v>775.4</v>
      </c>
      <c r="N53" s="177">
        <v>775.4</v>
      </c>
      <c r="O53" s="484">
        <v>775.4</v>
      </c>
      <c r="P53" s="169">
        <f t="shared" ref="P53" si="19">O53-N53</f>
        <v>0</v>
      </c>
      <c r="Q53" s="156">
        <f t="shared" ref="Q53" si="20">O53/N53</f>
        <v>1</v>
      </c>
      <c r="R53" s="178">
        <f t="shared" si="3"/>
        <v>775.4</v>
      </c>
      <c r="S53" s="177">
        <f t="shared" si="4"/>
        <v>775.4</v>
      </c>
      <c r="T53" s="177">
        <f t="shared" si="4"/>
        <v>775.4</v>
      </c>
      <c r="U53" s="177">
        <f t="shared" si="5"/>
        <v>775.4</v>
      </c>
      <c r="V53" s="177">
        <f t="shared" si="1"/>
        <v>0</v>
      </c>
      <c r="W53" s="139">
        <f t="shared" si="2"/>
        <v>1</v>
      </c>
      <c r="X53" s="166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</row>
    <row r="54" spans="1:188" ht="118.15" hidden="1" customHeight="1" x14ac:dyDescent="0.25">
      <c r="A54" s="10"/>
      <c r="B54" s="24"/>
      <c r="C54" s="24" t="s">
        <v>378</v>
      </c>
      <c r="D54" s="24" t="s">
        <v>186</v>
      </c>
      <c r="E54" s="149" t="s">
        <v>379</v>
      </c>
      <c r="F54" s="171"/>
      <c r="G54" s="115"/>
      <c r="H54" s="137"/>
      <c r="I54" s="143">
        <f>H54/H8</f>
        <v>0</v>
      </c>
      <c r="J54" s="134">
        <f t="shared" si="13"/>
        <v>0</v>
      </c>
      <c r="K54" s="135" t="e">
        <f t="shared" ref="K54" si="21">H54/G54</f>
        <v>#DIV/0!</v>
      </c>
      <c r="L54" s="217"/>
      <c r="M54" s="218"/>
      <c r="N54" s="137"/>
      <c r="O54" s="218"/>
      <c r="P54" s="137"/>
      <c r="Q54" s="135"/>
      <c r="R54" s="138">
        <f t="shared" si="3"/>
        <v>0</v>
      </c>
      <c r="S54" s="137">
        <f t="shared" si="4"/>
        <v>0</v>
      </c>
      <c r="T54" s="137">
        <f t="shared" si="4"/>
        <v>0</v>
      </c>
      <c r="U54" s="137">
        <f t="shared" si="5"/>
        <v>0</v>
      </c>
      <c r="V54" s="137">
        <f t="shared" si="1"/>
        <v>0</v>
      </c>
      <c r="W54" s="139" t="e">
        <f t="shared" si="2"/>
        <v>#DIV/0!</v>
      </c>
      <c r="X54" s="110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</row>
    <row r="55" spans="1:188" s="181" customFormat="1" ht="20.25" customHeight="1" thickBot="1" x14ac:dyDescent="0.3">
      <c r="A55" s="10"/>
      <c r="B55" s="55" t="s">
        <v>16</v>
      </c>
      <c r="C55" s="55" t="s">
        <v>380</v>
      </c>
      <c r="D55" s="55" t="s">
        <v>213</v>
      </c>
      <c r="E55" s="150" t="s">
        <v>381</v>
      </c>
      <c r="F55" s="171">
        <v>3600.7</v>
      </c>
      <c r="G55" s="180">
        <v>1346</v>
      </c>
      <c r="H55" s="137">
        <v>246</v>
      </c>
      <c r="I55" s="133">
        <f>H55/H8</f>
        <v>2.0265511148090639E-3</v>
      </c>
      <c r="J55" s="137">
        <f t="shared" si="13"/>
        <v>-1100</v>
      </c>
      <c r="K55" s="135">
        <f t="shared" si="14"/>
        <v>0.18276374442793461</v>
      </c>
      <c r="L55" s="217"/>
      <c r="M55" s="218"/>
      <c r="N55" s="137"/>
      <c r="O55" s="218"/>
      <c r="P55" s="137"/>
      <c r="Q55" s="135"/>
      <c r="R55" s="136">
        <f t="shared" si="3"/>
        <v>3600.7</v>
      </c>
      <c r="S55" s="137">
        <f t="shared" si="4"/>
        <v>3600.7</v>
      </c>
      <c r="T55" s="137">
        <f>SUM(G55,N55)</f>
        <v>1346</v>
      </c>
      <c r="U55" s="137">
        <f t="shared" si="5"/>
        <v>246</v>
      </c>
      <c r="V55" s="137">
        <f t="shared" si="1"/>
        <v>-1100</v>
      </c>
      <c r="W55" s="200">
        <f t="shared" si="2"/>
        <v>0.18276374442793461</v>
      </c>
      <c r="X55" s="110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</row>
    <row r="56" spans="1:188" s="3" customFormat="1" ht="23.25" customHeight="1" thickBot="1" x14ac:dyDescent="0.3">
      <c r="A56" s="8"/>
      <c r="B56" s="182"/>
      <c r="C56" s="182"/>
      <c r="D56" s="182"/>
      <c r="E56" s="183" t="s">
        <v>93</v>
      </c>
      <c r="F56" s="184">
        <f>SUM(F57,F102,F108,F89)</f>
        <v>296063.40000000002</v>
      </c>
      <c r="G56" s="185">
        <f>SUM(G57,G102,G108,G89)</f>
        <v>71767.400000000009</v>
      </c>
      <c r="H56" s="116">
        <f>SUM(H57,H102,H108,H89)</f>
        <v>63120.900000000009</v>
      </c>
      <c r="I56" s="186">
        <f>H56/H8</f>
        <v>0.5199907734258189</v>
      </c>
      <c r="J56" s="116">
        <f t="shared" si="13"/>
        <v>-8646.5</v>
      </c>
      <c r="K56" s="187">
        <f t="shared" si="14"/>
        <v>0.87952050652524683</v>
      </c>
      <c r="L56" s="99">
        <f>SUM(L57,L102,L108,L89)</f>
        <v>12367.8</v>
      </c>
      <c r="M56" s="101">
        <f>SUM(M57,M102,M108,M89)</f>
        <v>12847.499999999998</v>
      </c>
      <c r="N56" s="101">
        <f>SUM(N57,N102,N108,N89)</f>
        <v>3308.3999999999996</v>
      </c>
      <c r="O56" s="101">
        <f>SUM(O57,O102,O108,O89)</f>
        <v>2830.7</v>
      </c>
      <c r="P56" s="101">
        <f t="shared" ref="P56:P77" si="22">O56-N56</f>
        <v>-477.69999999999982</v>
      </c>
      <c r="Q56" s="104">
        <f t="shared" ref="Q56:Q64" si="23">O56/N56</f>
        <v>0.85560996251964705</v>
      </c>
      <c r="R56" s="99">
        <f t="shared" si="3"/>
        <v>308431.2</v>
      </c>
      <c r="S56" s="101">
        <f t="shared" si="4"/>
        <v>308910.90000000002</v>
      </c>
      <c r="T56" s="101">
        <f>SUM(G56,N56)</f>
        <v>75075.8</v>
      </c>
      <c r="U56" s="101">
        <f t="shared" si="5"/>
        <v>65951.600000000006</v>
      </c>
      <c r="V56" s="101">
        <f t="shared" si="1"/>
        <v>-9124.1999999999971</v>
      </c>
      <c r="W56" s="103">
        <f t="shared" si="2"/>
        <v>0.87846682952429411</v>
      </c>
      <c r="X56" s="110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</row>
    <row r="57" spans="1:188" ht="21" customHeight="1" thickBot="1" x14ac:dyDescent="0.3">
      <c r="A57" s="8">
        <v>2</v>
      </c>
      <c r="B57" s="6" t="s">
        <v>22</v>
      </c>
      <c r="C57" s="6" t="s">
        <v>214</v>
      </c>
      <c r="D57" s="6"/>
      <c r="E57" s="188" t="s">
        <v>77</v>
      </c>
      <c r="F57" s="99">
        <f>SUM(F58,F64,F77,F80:F81,F83:F85,F88)</f>
        <v>218425.1</v>
      </c>
      <c r="G57" s="101">
        <f>SUM(G58,G64,G77,G80:G81,G83:G85,G88)</f>
        <v>53290.100000000006</v>
      </c>
      <c r="H57" s="101">
        <f>SUM(H58,H64,H77,H80:H81,H83:H85,H88)</f>
        <v>47731.3</v>
      </c>
      <c r="I57" s="102">
        <f>H57/H8</f>
        <v>0.39321105376538973</v>
      </c>
      <c r="J57" s="101">
        <f t="shared" si="13"/>
        <v>-5558.8000000000029</v>
      </c>
      <c r="K57" s="103">
        <f t="shared" si="14"/>
        <v>0.8956879420380145</v>
      </c>
      <c r="L57" s="99">
        <f>SUM(L58,L64,L77,L80:L81,L83:L85,L88)</f>
        <v>7150.5</v>
      </c>
      <c r="M57" s="101">
        <f>SUM(M58,M64,M77,M80:M81,M83:M85,M88)</f>
        <v>7537.5999999999995</v>
      </c>
      <c r="N57" s="101">
        <f>SUM(N58,N64,N77,N80:N81,N83:N85,N88)</f>
        <v>2145.1999999999998</v>
      </c>
      <c r="O57" s="101">
        <f>SUM(O58,O64,O77,O80:O81,O83:O85,O88)</f>
        <v>1730.1999999999998</v>
      </c>
      <c r="P57" s="91">
        <f t="shared" si="22"/>
        <v>-415</v>
      </c>
      <c r="Q57" s="95">
        <f t="shared" si="23"/>
        <v>0.80654484430356144</v>
      </c>
      <c r="R57" s="99">
        <f>SUM(R58,R64,R77,R80:R81,R83:R85,R88)</f>
        <v>225575.59999999998</v>
      </c>
      <c r="S57" s="101">
        <f>SUM(S58,S64,S77,S80:S81,S83:S85,S88)</f>
        <v>225962.7</v>
      </c>
      <c r="T57" s="101">
        <f>SUM(T58,T64,T77,T80:T81,T83:T85,T88)</f>
        <v>55435.3</v>
      </c>
      <c r="U57" s="101">
        <f>SUM(U58,U64,U77,U80:U81,U83:U85,U88)</f>
        <v>49461.499999999993</v>
      </c>
      <c r="V57" s="101">
        <f t="shared" si="1"/>
        <v>-5973.8000000000102</v>
      </c>
      <c r="W57" s="103">
        <f t="shared" si="2"/>
        <v>0.89223833910883477</v>
      </c>
      <c r="X57" s="110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</row>
    <row r="58" spans="1:188" ht="18.75" customHeight="1" x14ac:dyDescent="0.25">
      <c r="A58" s="9"/>
      <c r="B58" s="32">
        <v>70101</v>
      </c>
      <c r="C58" s="33">
        <v>1010</v>
      </c>
      <c r="D58" s="34" t="s">
        <v>215</v>
      </c>
      <c r="E58" s="189" t="s">
        <v>382</v>
      </c>
      <c r="F58" s="190">
        <v>71062.7</v>
      </c>
      <c r="G58" s="191">
        <v>16278.2</v>
      </c>
      <c r="H58" s="192">
        <v>15444.9</v>
      </c>
      <c r="I58" s="193">
        <f>H58/H8</f>
        <v>0.12723528176062807</v>
      </c>
      <c r="J58" s="134">
        <f t="shared" si="13"/>
        <v>-833.30000000000109</v>
      </c>
      <c r="K58" s="194">
        <f t="shared" si="14"/>
        <v>0.9488088363578282</v>
      </c>
      <c r="L58" s="138">
        <v>3416.9</v>
      </c>
      <c r="M58" s="134">
        <v>3420.6</v>
      </c>
      <c r="N58" s="134">
        <v>867.4</v>
      </c>
      <c r="O58" s="134">
        <v>768.5</v>
      </c>
      <c r="P58" s="134">
        <f t="shared" si="22"/>
        <v>-98.899999999999977</v>
      </c>
      <c r="Q58" s="156">
        <f t="shared" si="23"/>
        <v>0.88598109292137428</v>
      </c>
      <c r="R58" s="138">
        <f t="shared" si="3"/>
        <v>74479.599999999991</v>
      </c>
      <c r="S58" s="134">
        <f t="shared" si="4"/>
        <v>74483.3</v>
      </c>
      <c r="T58" s="134">
        <f t="shared" si="4"/>
        <v>17145.600000000002</v>
      </c>
      <c r="U58" s="134">
        <f t="shared" si="5"/>
        <v>16213.4</v>
      </c>
      <c r="V58" s="134">
        <f t="shared" si="1"/>
        <v>-932.20000000000255</v>
      </c>
      <c r="W58" s="128">
        <f t="shared" si="2"/>
        <v>0.9456303658081372</v>
      </c>
      <c r="X58" s="110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</row>
    <row r="59" spans="1:188" s="458" customFormat="1" ht="43.5" hidden="1" customHeight="1" thickBot="1" x14ac:dyDescent="0.3">
      <c r="A59" s="27"/>
      <c r="B59" s="172"/>
      <c r="C59" s="173"/>
      <c r="D59" s="158"/>
      <c r="E59" s="40" t="s">
        <v>216</v>
      </c>
      <c r="F59" s="485"/>
      <c r="G59" s="213"/>
      <c r="H59" s="214"/>
      <c r="I59" s="198">
        <f>H59/H8</f>
        <v>0</v>
      </c>
      <c r="J59" s="161">
        <f t="shared" si="13"/>
        <v>0</v>
      </c>
      <c r="K59" s="199" t="e">
        <f t="shared" si="14"/>
        <v>#DIV/0!</v>
      </c>
      <c r="L59" s="163"/>
      <c r="M59" s="164"/>
      <c r="N59" s="164"/>
      <c r="O59" s="164"/>
      <c r="P59" s="164">
        <f t="shared" si="22"/>
        <v>0</v>
      </c>
      <c r="Q59" s="162" t="e">
        <f t="shared" si="23"/>
        <v>#DIV/0!</v>
      </c>
      <c r="R59" s="165">
        <f t="shared" si="3"/>
        <v>0</v>
      </c>
      <c r="S59" s="164">
        <f t="shared" si="4"/>
        <v>0</v>
      </c>
      <c r="T59" s="164">
        <f t="shared" si="4"/>
        <v>0</v>
      </c>
      <c r="U59" s="164">
        <f t="shared" si="5"/>
        <v>0</v>
      </c>
      <c r="V59" s="164">
        <f t="shared" si="1"/>
        <v>0</v>
      </c>
      <c r="W59" s="200" t="e">
        <f t="shared" si="2"/>
        <v>#DIV/0!</v>
      </c>
      <c r="X59" s="166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</row>
    <row r="60" spans="1:188" s="458" customFormat="1" ht="29.25" hidden="1" customHeight="1" x14ac:dyDescent="0.25">
      <c r="A60" s="27"/>
      <c r="B60" s="172"/>
      <c r="C60" s="173"/>
      <c r="D60" s="158"/>
      <c r="E60" s="35" t="s">
        <v>217</v>
      </c>
      <c r="F60" s="485"/>
      <c r="G60" s="213"/>
      <c r="H60" s="214"/>
      <c r="I60" s="198">
        <f>H60/H8</f>
        <v>0</v>
      </c>
      <c r="J60" s="161">
        <f t="shared" si="13"/>
        <v>0</v>
      </c>
      <c r="K60" s="199" t="e">
        <f t="shared" si="14"/>
        <v>#DIV/0!</v>
      </c>
      <c r="L60" s="163"/>
      <c r="M60" s="164"/>
      <c r="N60" s="164"/>
      <c r="O60" s="164"/>
      <c r="P60" s="164">
        <f t="shared" si="22"/>
        <v>0</v>
      </c>
      <c r="Q60" s="162" t="e">
        <f t="shared" si="23"/>
        <v>#DIV/0!</v>
      </c>
      <c r="R60" s="165">
        <f t="shared" si="3"/>
        <v>0</v>
      </c>
      <c r="S60" s="164">
        <f t="shared" si="4"/>
        <v>0</v>
      </c>
      <c r="T60" s="164">
        <f t="shared" si="4"/>
        <v>0</v>
      </c>
      <c r="U60" s="164">
        <f t="shared" si="5"/>
        <v>0</v>
      </c>
      <c r="V60" s="164">
        <f t="shared" si="1"/>
        <v>0</v>
      </c>
      <c r="W60" s="201" t="e">
        <f t="shared" si="2"/>
        <v>#DIV/0!</v>
      </c>
      <c r="X60" s="166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</row>
    <row r="61" spans="1:188" s="458" customFormat="1" ht="29.25" hidden="1" customHeight="1" x14ac:dyDescent="0.25">
      <c r="A61" s="27"/>
      <c r="B61" s="172"/>
      <c r="C61" s="173"/>
      <c r="D61" s="158"/>
      <c r="E61" s="35" t="s">
        <v>383</v>
      </c>
      <c r="F61" s="485"/>
      <c r="G61" s="213"/>
      <c r="H61" s="214"/>
      <c r="I61" s="198"/>
      <c r="J61" s="161"/>
      <c r="K61" s="199"/>
      <c r="L61" s="163">
        <v>2866.3</v>
      </c>
      <c r="M61" s="164">
        <v>2866.3</v>
      </c>
      <c r="N61" s="164">
        <v>2866.3</v>
      </c>
      <c r="O61" s="164">
        <v>1512</v>
      </c>
      <c r="P61" s="164">
        <f t="shared" si="22"/>
        <v>-1354.3000000000002</v>
      </c>
      <c r="Q61" s="162">
        <f t="shared" si="23"/>
        <v>0.52750933258905208</v>
      </c>
      <c r="R61" s="165">
        <f t="shared" si="3"/>
        <v>2866.3</v>
      </c>
      <c r="S61" s="164">
        <f t="shared" si="4"/>
        <v>2866.3</v>
      </c>
      <c r="T61" s="164">
        <f t="shared" si="4"/>
        <v>2866.3</v>
      </c>
      <c r="U61" s="164">
        <f t="shared" si="5"/>
        <v>1512</v>
      </c>
      <c r="V61" s="164">
        <f t="shared" si="1"/>
        <v>-1354.3000000000002</v>
      </c>
      <c r="W61" s="202">
        <f t="shared" si="2"/>
        <v>0.52750933258905208</v>
      </c>
      <c r="X61" s="166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</row>
    <row r="62" spans="1:188" s="458" customFormat="1" ht="42" hidden="1" customHeight="1" x14ac:dyDescent="0.25">
      <c r="A62" s="27"/>
      <c r="B62" s="172"/>
      <c r="C62" s="173"/>
      <c r="D62" s="158"/>
      <c r="E62" s="203" t="s">
        <v>384</v>
      </c>
      <c r="F62" s="237"/>
      <c r="G62" s="236"/>
      <c r="H62" s="236"/>
      <c r="I62" s="204">
        <f>H62/H8</f>
        <v>0</v>
      </c>
      <c r="J62" s="161">
        <f t="shared" si="13"/>
        <v>0</v>
      </c>
      <c r="K62" s="202"/>
      <c r="L62" s="176">
        <v>552</v>
      </c>
      <c r="M62" s="177">
        <v>552</v>
      </c>
      <c r="N62" s="177">
        <v>552</v>
      </c>
      <c r="O62" s="177">
        <v>552</v>
      </c>
      <c r="P62" s="169">
        <f t="shared" si="22"/>
        <v>0</v>
      </c>
      <c r="Q62" s="156">
        <f t="shared" si="23"/>
        <v>1</v>
      </c>
      <c r="R62" s="178">
        <f t="shared" si="3"/>
        <v>552</v>
      </c>
      <c r="S62" s="177">
        <f t="shared" si="4"/>
        <v>552</v>
      </c>
      <c r="T62" s="177">
        <f t="shared" si="4"/>
        <v>552</v>
      </c>
      <c r="U62" s="177">
        <f t="shared" si="5"/>
        <v>552</v>
      </c>
      <c r="V62" s="177">
        <f t="shared" si="1"/>
        <v>0</v>
      </c>
      <c r="W62" s="139">
        <f t="shared" si="2"/>
        <v>1</v>
      </c>
      <c r="X62" s="166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</row>
    <row r="63" spans="1:188" s="458" customFormat="1" ht="30" hidden="1" customHeight="1" x14ac:dyDescent="0.25">
      <c r="A63" s="27"/>
      <c r="B63" s="172"/>
      <c r="C63" s="173"/>
      <c r="D63" s="158"/>
      <c r="E63" s="40" t="s">
        <v>385</v>
      </c>
      <c r="F63" s="237"/>
      <c r="G63" s="236"/>
      <c r="H63" s="236"/>
      <c r="I63" s="204">
        <f>H63/H9</f>
        <v>0</v>
      </c>
      <c r="J63" s="161">
        <f t="shared" si="13"/>
        <v>0</v>
      </c>
      <c r="K63" s="202"/>
      <c r="L63" s="176">
        <v>250</v>
      </c>
      <c r="M63" s="177">
        <v>250</v>
      </c>
      <c r="N63" s="177">
        <v>250</v>
      </c>
      <c r="O63" s="177">
        <v>250</v>
      </c>
      <c r="P63" s="169">
        <f t="shared" si="22"/>
        <v>0</v>
      </c>
      <c r="Q63" s="156">
        <f t="shared" si="23"/>
        <v>1</v>
      </c>
      <c r="R63" s="178">
        <f t="shared" si="3"/>
        <v>250</v>
      </c>
      <c r="S63" s="177">
        <f t="shared" si="4"/>
        <v>250</v>
      </c>
      <c r="T63" s="177">
        <f t="shared" si="4"/>
        <v>250</v>
      </c>
      <c r="U63" s="177">
        <f t="shared" si="5"/>
        <v>250</v>
      </c>
      <c r="V63" s="177">
        <f t="shared" si="1"/>
        <v>0</v>
      </c>
      <c r="W63" s="139">
        <f t="shared" si="2"/>
        <v>1</v>
      </c>
      <c r="X63" s="166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</row>
    <row r="64" spans="1:188" ht="54.75" customHeight="1" x14ac:dyDescent="0.25">
      <c r="A64" s="10"/>
      <c r="B64" s="41" t="s">
        <v>42</v>
      </c>
      <c r="C64" s="42">
        <v>1020</v>
      </c>
      <c r="D64" s="41" t="s">
        <v>218</v>
      </c>
      <c r="E64" s="189" t="s">
        <v>219</v>
      </c>
      <c r="F64" s="205">
        <v>129676.8</v>
      </c>
      <c r="G64" s="206">
        <v>32030.6</v>
      </c>
      <c r="H64" s="207">
        <v>28066.400000000001</v>
      </c>
      <c r="I64" s="133">
        <f>H64/H8</f>
        <v>0.23121135857185818</v>
      </c>
      <c r="J64" s="134">
        <f t="shared" si="13"/>
        <v>-3964.1999999999971</v>
      </c>
      <c r="K64" s="139">
        <f>H64/G64</f>
        <v>0.87623709827477481</v>
      </c>
      <c r="L64" s="136">
        <v>3179.9</v>
      </c>
      <c r="M64" s="137">
        <v>3422.4</v>
      </c>
      <c r="N64" s="137">
        <v>824.2</v>
      </c>
      <c r="O64" s="137">
        <v>571.29999999999995</v>
      </c>
      <c r="P64" s="137">
        <f t="shared" si="22"/>
        <v>-252.90000000000009</v>
      </c>
      <c r="Q64" s="135">
        <f t="shared" si="23"/>
        <v>0.69315700072797859</v>
      </c>
      <c r="R64" s="138">
        <f t="shared" si="3"/>
        <v>132856.70000000001</v>
      </c>
      <c r="S64" s="137">
        <f t="shared" si="4"/>
        <v>133099.20000000001</v>
      </c>
      <c r="T64" s="137">
        <f t="shared" si="4"/>
        <v>32854.799999999996</v>
      </c>
      <c r="U64" s="137">
        <f t="shared" si="5"/>
        <v>28637.7</v>
      </c>
      <c r="V64" s="137">
        <f t="shared" si="1"/>
        <v>-4217.0999999999949</v>
      </c>
      <c r="W64" s="139">
        <f t="shared" si="2"/>
        <v>0.87164432594324126</v>
      </c>
      <c r="X64" s="110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</row>
    <row r="65" spans="1:188" s="459" customFormat="1" ht="24.75" customHeight="1" x14ac:dyDescent="0.25">
      <c r="A65" s="27"/>
      <c r="B65" s="36"/>
      <c r="C65" s="37"/>
      <c r="D65" s="36"/>
      <c r="E65" s="38" t="s">
        <v>478</v>
      </c>
      <c r="F65" s="208">
        <v>66667.399999999994</v>
      </c>
      <c r="G65" s="195">
        <v>15402.1</v>
      </c>
      <c r="H65" s="197">
        <v>15402.1</v>
      </c>
      <c r="I65" s="204">
        <f>H65/H8</f>
        <v>0.12688269481870196</v>
      </c>
      <c r="J65" s="161">
        <f t="shared" si="13"/>
        <v>0</v>
      </c>
      <c r="K65" s="202">
        <f>H65/G65</f>
        <v>1</v>
      </c>
      <c r="L65" s="209"/>
      <c r="M65" s="210"/>
      <c r="N65" s="164"/>
      <c r="O65" s="210"/>
      <c r="P65" s="164">
        <f t="shared" si="22"/>
        <v>0</v>
      </c>
      <c r="Q65" s="162"/>
      <c r="R65" s="165">
        <f t="shared" si="3"/>
        <v>66667.399999999994</v>
      </c>
      <c r="S65" s="164">
        <f t="shared" si="4"/>
        <v>66667.399999999994</v>
      </c>
      <c r="T65" s="164">
        <f t="shared" si="4"/>
        <v>15402.1</v>
      </c>
      <c r="U65" s="164">
        <f t="shared" si="5"/>
        <v>15402.1</v>
      </c>
      <c r="V65" s="164">
        <f t="shared" si="1"/>
        <v>0</v>
      </c>
      <c r="W65" s="139">
        <f t="shared" si="2"/>
        <v>1</v>
      </c>
      <c r="X65" s="211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</row>
    <row r="66" spans="1:188" s="459" customFormat="1" ht="30" hidden="1" customHeight="1" thickBot="1" x14ac:dyDescent="0.3">
      <c r="A66" s="27"/>
      <c r="B66" s="36"/>
      <c r="C66" s="37"/>
      <c r="D66" s="36"/>
      <c r="E66" s="40" t="s">
        <v>220</v>
      </c>
      <c r="F66" s="242"/>
      <c r="G66" s="196"/>
      <c r="H66" s="197"/>
      <c r="I66" s="204">
        <f t="shared" ref="I66" si="24">H66/H9</f>
        <v>0</v>
      </c>
      <c r="J66" s="161">
        <f t="shared" si="13"/>
        <v>0</v>
      </c>
      <c r="K66" s="202" t="e">
        <f t="shared" ref="K66:K68" si="25">H66/G66</f>
        <v>#DIV/0!</v>
      </c>
      <c r="L66" s="209"/>
      <c r="M66" s="210"/>
      <c r="N66" s="164"/>
      <c r="O66" s="210"/>
      <c r="P66" s="164">
        <f t="shared" si="22"/>
        <v>0</v>
      </c>
      <c r="Q66" s="162" t="e">
        <f t="shared" ref="Q66" si="26">O66/N66</f>
        <v>#DIV/0!</v>
      </c>
      <c r="R66" s="165">
        <f t="shared" si="3"/>
        <v>0</v>
      </c>
      <c r="S66" s="164">
        <f t="shared" si="4"/>
        <v>0</v>
      </c>
      <c r="T66" s="164">
        <f t="shared" si="4"/>
        <v>0</v>
      </c>
      <c r="U66" s="164">
        <f t="shared" si="5"/>
        <v>0</v>
      </c>
      <c r="V66" s="164">
        <f t="shared" si="1"/>
        <v>0</v>
      </c>
      <c r="W66" s="141" t="e">
        <f t="shared" si="2"/>
        <v>#DIV/0!</v>
      </c>
      <c r="X66" s="211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</row>
    <row r="67" spans="1:188" s="459" customFormat="1" ht="30.75" hidden="1" customHeight="1" x14ac:dyDescent="0.25">
      <c r="A67" s="27"/>
      <c r="B67" s="36"/>
      <c r="C67" s="37"/>
      <c r="D67" s="36"/>
      <c r="E67" s="35" t="s">
        <v>386</v>
      </c>
      <c r="F67" s="208">
        <v>199</v>
      </c>
      <c r="G67" s="196">
        <v>199</v>
      </c>
      <c r="H67" s="197">
        <v>199</v>
      </c>
      <c r="I67" s="215">
        <f>H67/H8</f>
        <v>1.6393645197032669E-3</v>
      </c>
      <c r="J67" s="161">
        <f t="shared" si="13"/>
        <v>0</v>
      </c>
      <c r="K67" s="202">
        <f t="shared" si="25"/>
        <v>1</v>
      </c>
      <c r="L67" s="209"/>
      <c r="M67" s="210"/>
      <c r="N67" s="164"/>
      <c r="O67" s="210"/>
      <c r="P67" s="164">
        <f t="shared" si="22"/>
        <v>0</v>
      </c>
      <c r="Q67" s="162"/>
      <c r="R67" s="165">
        <f t="shared" si="3"/>
        <v>199</v>
      </c>
      <c r="S67" s="164">
        <f t="shared" si="4"/>
        <v>199</v>
      </c>
      <c r="T67" s="164">
        <f t="shared" si="4"/>
        <v>199</v>
      </c>
      <c r="U67" s="164">
        <f t="shared" si="5"/>
        <v>199</v>
      </c>
      <c r="V67" s="164">
        <f t="shared" si="1"/>
        <v>0</v>
      </c>
      <c r="W67" s="202">
        <f t="shared" si="2"/>
        <v>1</v>
      </c>
      <c r="X67" s="211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</row>
    <row r="68" spans="1:188" s="459" customFormat="1" ht="47.25" hidden="1" customHeight="1" thickBot="1" x14ac:dyDescent="0.3">
      <c r="A68" s="27"/>
      <c r="B68" s="36"/>
      <c r="C68" s="37"/>
      <c r="D68" s="36"/>
      <c r="E68" s="38" t="s">
        <v>221</v>
      </c>
      <c r="F68" s="208"/>
      <c r="G68" s="196"/>
      <c r="H68" s="197"/>
      <c r="I68" s="204">
        <f>H68/H8</f>
        <v>0</v>
      </c>
      <c r="J68" s="161">
        <f>H68-G68</f>
        <v>0</v>
      </c>
      <c r="K68" s="202" t="e">
        <f t="shared" si="25"/>
        <v>#DIV/0!</v>
      </c>
      <c r="L68" s="209"/>
      <c r="M68" s="210"/>
      <c r="N68" s="164"/>
      <c r="O68" s="210"/>
      <c r="P68" s="164">
        <f t="shared" si="22"/>
        <v>0</v>
      </c>
      <c r="Q68" s="162" t="e">
        <f t="shared" ref="Q68:Q71" si="27">O68/N68</f>
        <v>#DIV/0!</v>
      </c>
      <c r="R68" s="165">
        <f t="shared" si="3"/>
        <v>0</v>
      </c>
      <c r="S68" s="164">
        <f t="shared" si="4"/>
        <v>0</v>
      </c>
      <c r="T68" s="164">
        <f t="shared" si="4"/>
        <v>0</v>
      </c>
      <c r="U68" s="164">
        <f t="shared" si="5"/>
        <v>0</v>
      </c>
      <c r="V68" s="164">
        <f t="shared" si="1"/>
        <v>0</v>
      </c>
      <c r="W68" s="200" t="e">
        <f t="shared" si="2"/>
        <v>#DIV/0!</v>
      </c>
      <c r="X68" s="211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</row>
    <row r="69" spans="1:188" s="460" customFormat="1" ht="27.75" hidden="1" customHeight="1" thickBot="1" x14ac:dyDescent="0.3">
      <c r="A69" s="10"/>
      <c r="B69" s="41"/>
      <c r="C69" s="42"/>
      <c r="D69" s="41"/>
      <c r="E69" s="43" t="s">
        <v>133</v>
      </c>
      <c r="F69" s="244"/>
      <c r="G69" s="206"/>
      <c r="H69" s="207"/>
      <c r="I69" s="133"/>
      <c r="J69" s="134"/>
      <c r="K69" s="139"/>
      <c r="L69" s="217"/>
      <c r="M69" s="218"/>
      <c r="N69" s="137"/>
      <c r="O69" s="218"/>
      <c r="P69" s="137">
        <f t="shared" si="22"/>
        <v>0</v>
      </c>
      <c r="Q69" s="135" t="e">
        <f t="shared" si="27"/>
        <v>#DIV/0!</v>
      </c>
      <c r="R69" s="138">
        <f>SUM(F69,L69)</f>
        <v>0</v>
      </c>
      <c r="S69" s="137">
        <f t="shared" si="4"/>
        <v>0</v>
      </c>
      <c r="T69" s="137">
        <f t="shared" si="4"/>
        <v>0</v>
      </c>
      <c r="U69" s="137">
        <f t="shared" si="4"/>
        <v>0</v>
      </c>
      <c r="V69" s="137">
        <f>U69-T69</f>
        <v>0</v>
      </c>
      <c r="W69" s="219" t="e">
        <f t="shared" si="2"/>
        <v>#DIV/0!</v>
      </c>
      <c r="X69" s="220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</row>
    <row r="70" spans="1:188" s="461" customFormat="1" ht="27.75" hidden="1" customHeight="1" thickBot="1" x14ac:dyDescent="0.3">
      <c r="A70" s="10"/>
      <c r="B70" s="41"/>
      <c r="C70" s="42"/>
      <c r="D70" s="41"/>
      <c r="E70" s="43" t="s">
        <v>127</v>
      </c>
      <c r="F70" s="244"/>
      <c r="G70" s="206"/>
      <c r="H70" s="207"/>
      <c r="I70" s="133"/>
      <c r="J70" s="134">
        <f>H70-G70</f>
        <v>0</v>
      </c>
      <c r="K70" s="139"/>
      <c r="L70" s="217"/>
      <c r="M70" s="218"/>
      <c r="N70" s="137"/>
      <c r="O70" s="218"/>
      <c r="P70" s="137">
        <f t="shared" si="22"/>
        <v>0</v>
      </c>
      <c r="Q70" s="135" t="e">
        <f t="shared" si="27"/>
        <v>#DIV/0!</v>
      </c>
      <c r="R70" s="138">
        <f>SUM(F70,L70)</f>
        <v>0</v>
      </c>
      <c r="S70" s="137">
        <f t="shared" si="4"/>
        <v>0</v>
      </c>
      <c r="T70" s="137">
        <f t="shared" si="4"/>
        <v>0</v>
      </c>
      <c r="U70" s="137">
        <f t="shared" si="4"/>
        <v>0</v>
      </c>
      <c r="V70" s="137">
        <f>U70-T70</f>
        <v>0</v>
      </c>
      <c r="W70" s="219" t="e">
        <f t="shared" si="2"/>
        <v>#DIV/0!</v>
      </c>
      <c r="X70" s="222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</row>
    <row r="71" spans="1:188" s="461" customFormat="1" ht="25.5" hidden="1" customHeight="1" x14ac:dyDescent="0.25">
      <c r="A71" s="10"/>
      <c r="B71" s="41"/>
      <c r="C71" s="224"/>
      <c r="D71" s="225"/>
      <c r="E71" s="88"/>
      <c r="F71" s="231"/>
      <c r="G71" s="228"/>
      <c r="H71" s="228"/>
      <c r="I71" s="228"/>
      <c r="J71" s="228"/>
      <c r="K71" s="229"/>
      <c r="L71" s="226"/>
      <c r="M71" s="227"/>
      <c r="N71" s="228"/>
      <c r="O71" s="227"/>
      <c r="P71" s="115">
        <f t="shared" si="22"/>
        <v>0</v>
      </c>
      <c r="Q71" s="230" t="e">
        <f t="shared" si="27"/>
        <v>#DIV/0!</v>
      </c>
      <c r="R71" s="231"/>
      <c r="S71" s="228"/>
      <c r="T71" s="228"/>
      <c r="U71" s="228"/>
      <c r="V71" s="228"/>
      <c r="W71" s="201" t="e">
        <f t="shared" si="2"/>
        <v>#DIV/0!</v>
      </c>
      <c r="X71" s="222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</row>
    <row r="72" spans="1:188" s="462" customFormat="1" ht="35.25" customHeight="1" x14ac:dyDescent="0.25">
      <c r="A72" s="232"/>
      <c r="B72" s="36"/>
      <c r="C72" s="37"/>
      <c r="D72" s="36"/>
      <c r="E72" s="40" t="s">
        <v>479</v>
      </c>
      <c r="F72" s="164">
        <v>711.1</v>
      </c>
      <c r="G72" s="175">
        <v>177.8</v>
      </c>
      <c r="H72" s="177">
        <v>49.9</v>
      </c>
      <c r="I72" s="215">
        <f>H72/H8</f>
        <v>4.1107683182509054E-4</v>
      </c>
      <c r="J72" s="161">
        <f t="shared" ref="J72:J74" si="28">H72-G72</f>
        <v>-127.9</v>
      </c>
      <c r="K72" s="202">
        <f>H72/G72</f>
        <v>0.28065241844769401</v>
      </c>
      <c r="L72" s="235"/>
      <c r="M72" s="236"/>
      <c r="N72" s="175"/>
      <c r="O72" s="236"/>
      <c r="P72" s="137">
        <f t="shared" si="22"/>
        <v>0</v>
      </c>
      <c r="Q72" s="135"/>
      <c r="R72" s="165">
        <f t="shared" ref="R72:R76" si="29">SUM(F72,L72)</f>
        <v>711.1</v>
      </c>
      <c r="S72" s="164">
        <f t="shared" ref="S72:U87" si="30">SUM(F72,M72)</f>
        <v>711.1</v>
      </c>
      <c r="T72" s="164">
        <f t="shared" si="30"/>
        <v>177.8</v>
      </c>
      <c r="U72" s="164">
        <f t="shared" si="30"/>
        <v>49.9</v>
      </c>
      <c r="V72" s="164">
        <f t="shared" ref="V72:V76" si="31">U72-T72</f>
        <v>-127.9</v>
      </c>
      <c r="W72" s="139">
        <f t="shared" si="2"/>
        <v>0.28065241844769401</v>
      </c>
      <c r="X72" s="233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DJ72" s="234"/>
      <c r="DK72" s="234"/>
      <c r="DL72" s="234"/>
      <c r="DM72" s="234"/>
      <c r="DN72" s="234"/>
      <c r="DO72" s="234"/>
      <c r="DP72" s="234"/>
      <c r="DQ72" s="234"/>
      <c r="DR72" s="234"/>
      <c r="DS72" s="234"/>
      <c r="DT72" s="234"/>
      <c r="DU72" s="234"/>
      <c r="DV72" s="234"/>
      <c r="DW72" s="234"/>
      <c r="DX72" s="234"/>
      <c r="DY72" s="234"/>
      <c r="DZ72" s="234"/>
      <c r="EA72" s="234"/>
      <c r="EB72" s="234"/>
      <c r="EC72" s="234"/>
      <c r="ED72" s="234"/>
      <c r="EE72" s="234"/>
      <c r="EF72" s="234"/>
      <c r="EG72" s="234"/>
      <c r="EH72" s="234"/>
      <c r="EI72" s="234"/>
      <c r="EJ72" s="234"/>
      <c r="EK72" s="234"/>
      <c r="EL72" s="234"/>
      <c r="EM72" s="234"/>
      <c r="EN72" s="234"/>
      <c r="EO72" s="234"/>
      <c r="EP72" s="234"/>
      <c r="EQ72" s="234"/>
      <c r="ER72" s="234"/>
      <c r="ES72" s="234"/>
      <c r="ET72" s="234"/>
      <c r="EU72" s="234"/>
      <c r="EV72" s="234"/>
      <c r="EW72" s="234"/>
      <c r="EX72" s="234"/>
      <c r="EY72" s="234"/>
      <c r="EZ72" s="234"/>
      <c r="FA72" s="234"/>
      <c r="FB72" s="234"/>
      <c r="FC72" s="234"/>
      <c r="FD72" s="234"/>
      <c r="FE72" s="234"/>
      <c r="FF72" s="234"/>
      <c r="FG72" s="234"/>
      <c r="FH72" s="234"/>
      <c r="FI72" s="234"/>
      <c r="FJ72" s="234"/>
      <c r="FK72" s="234"/>
      <c r="FL72" s="234"/>
      <c r="FM72" s="234"/>
      <c r="FN72" s="234"/>
      <c r="FO72" s="234"/>
      <c r="FP72" s="234"/>
      <c r="FQ72" s="234"/>
      <c r="FR72" s="234"/>
      <c r="FS72" s="234"/>
      <c r="FT72" s="234"/>
      <c r="FU72" s="234"/>
      <c r="FV72" s="234"/>
      <c r="FW72" s="234"/>
      <c r="FX72" s="234"/>
      <c r="FY72" s="234"/>
      <c r="FZ72" s="234"/>
      <c r="GA72" s="234"/>
      <c r="GB72" s="234"/>
      <c r="GC72" s="234"/>
      <c r="GD72" s="234"/>
      <c r="GE72" s="234"/>
      <c r="GF72" s="234"/>
    </row>
    <row r="73" spans="1:188" s="462" customFormat="1" ht="45" hidden="1" customHeight="1" x14ac:dyDescent="0.25">
      <c r="A73" s="232"/>
      <c r="B73" s="36"/>
      <c r="C73" s="37"/>
      <c r="D73" s="36"/>
      <c r="E73" s="40" t="s">
        <v>387</v>
      </c>
      <c r="F73" s="236">
        <v>888.8</v>
      </c>
      <c r="G73" s="236">
        <v>888.8</v>
      </c>
      <c r="H73" s="236">
        <v>863.7</v>
      </c>
      <c r="I73" s="204">
        <f>H73/H8</f>
        <v>7.1151715360186522E-3</v>
      </c>
      <c r="J73" s="161">
        <f t="shared" si="28"/>
        <v>-25.099999999999909</v>
      </c>
      <c r="K73" s="202">
        <f>H73/G73</f>
        <v>0.97175967596759683</v>
      </c>
      <c r="L73" s="235"/>
      <c r="M73" s="236"/>
      <c r="N73" s="175"/>
      <c r="O73" s="236"/>
      <c r="P73" s="137">
        <f t="shared" si="22"/>
        <v>0</v>
      </c>
      <c r="Q73" s="135"/>
      <c r="R73" s="165">
        <f t="shared" si="29"/>
        <v>888.8</v>
      </c>
      <c r="S73" s="164">
        <f t="shared" si="30"/>
        <v>888.8</v>
      </c>
      <c r="T73" s="164">
        <f t="shared" si="30"/>
        <v>888.8</v>
      </c>
      <c r="U73" s="164">
        <f t="shared" si="30"/>
        <v>863.7</v>
      </c>
      <c r="V73" s="164">
        <f t="shared" si="31"/>
        <v>-25.099999999999909</v>
      </c>
      <c r="W73" s="141">
        <f t="shared" si="2"/>
        <v>0.97175967596759683</v>
      </c>
      <c r="X73" s="233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  <c r="DK73" s="234"/>
      <c r="DL73" s="234"/>
      <c r="DM73" s="234"/>
      <c r="DN73" s="234"/>
      <c r="DO73" s="234"/>
      <c r="DP73" s="234"/>
      <c r="DQ73" s="234"/>
      <c r="DR73" s="234"/>
      <c r="DS73" s="234"/>
      <c r="DT73" s="234"/>
      <c r="DU73" s="234"/>
      <c r="DV73" s="234"/>
      <c r="DW73" s="234"/>
      <c r="DX73" s="234"/>
      <c r="DY73" s="234"/>
      <c r="DZ73" s="234"/>
      <c r="EA73" s="234"/>
      <c r="EB73" s="234"/>
      <c r="EC73" s="234"/>
      <c r="ED73" s="234"/>
      <c r="EE73" s="234"/>
      <c r="EF73" s="234"/>
      <c r="EG73" s="234"/>
      <c r="EH73" s="234"/>
      <c r="EI73" s="234"/>
      <c r="EJ73" s="234"/>
      <c r="EK73" s="234"/>
      <c r="EL73" s="234"/>
      <c r="EM73" s="234"/>
      <c r="EN73" s="234"/>
      <c r="EO73" s="234"/>
      <c r="EP73" s="234"/>
      <c r="EQ73" s="234"/>
      <c r="ER73" s="234"/>
      <c r="ES73" s="234"/>
      <c r="ET73" s="234"/>
      <c r="EU73" s="234"/>
      <c r="EV73" s="234"/>
      <c r="EW73" s="234"/>
      <c r="EX73" s="234"/>
      <c r="EY73" s="234"/>
      <c r="EZ73" s="234"/>
      <c r="FA73" s="234"/>
      <c r="FB73" s="234"/>
      <c r="FC73" s="234"/>
      <c r="FD73" s="234"/>
      <c r="FE73" s="234"/>
      <c r="FF73" s="234"/>
      <c r="FG73" s="234"/>
      <c r="FH73" s="234"/>
      <c r="FI73" s="234"/>
      <c r="FJ73" s="234"/>
      <c r="FK73" s="234"/>
      <c r="FL73" s="234"/>
      <c r="FM73" s="234"/>
      <c r="FN73" s="234"/>
      <c r="FO73" s="234"/>
      <c r="FP73" s="234"/>
      <c r="FQ73" s="234"/>
      <c r="FR73" s="234"/>
      <c r="FS73" s="234"/>
      <c r="FT73" s="234"/>
      <c r="FU73" s="234"/>
      <c r="FV73" s="234"/>
      <c r="FW73" s="234"/>
      <c r="FX73" s="234"/>
      <c r="FY73" s="234"/>
      <c r="FZ73" s="234"/>
      <c r="GA73" s="234"/>
      <c r="GB73" s="234"/>
      <c r="GC73" s="234"/>
      <c r="GD73" s="234"/>
      <c r="GE73" s="234"/>
      <c r="GF73" s="234"/>
    </row>
    <row r="74" spans="1:188" s="462" customFormat="1" ht="30" hidden="1" customHeight="1" x14ac:dyDescent="0.25">
      <c r="A74" s="232"/>
      <c r="B74" s="36"/>
      <c r="C74" s="37"/>
      <c r="D74" s="36"/>
      <c r="E74" s="40" t="s">
        <v>388</v>
      </c>
      <c r="F74" s="237"/>
      <c r="G74" s="236"/>
      <c r="H74" s="236"/>
      <c r="I74" s="204">
        <f>H74/H8</f>
        <v>0</v>
      </c>
      <c r="J74" s="161">
        <f t="shared" si="28"/>
        <v>0</v>
      </c>
      <c r="K74" s="202"/>
      <c r="L74" s="235">
        <v>980.2</v>
      </c>
      <c r="M74" s="236">
        <v>980.2</v>
      </c>
      <c r="N74" s="175">
        <v>980.2</v>
      </c>
      <c r="O74" s="236">
        <v>971.8</v>
      </c>
      <c r="P74" s="137">
        <f t="shared" si="22"/>
        <v>-8.4000000000000909</v>
      </c>
      <c r="Q74" s="135">
        <f t="shared" ref="Q74:Q79" si="32">O74/N74</f>
        <v>0.99143032034278711</v>
      </c>
      <c r="R74" s="165">
        <f t="shared" si="29"/>
        <v>980.2</v>
      </c>
      <c r="S74" s="164">
        <f t="shared" si="30"/>
        <v>980.2</v>
      </c>
      <c r="T74" s="164">
        <f t="shared" si="30"/>
        <v>980.2</v>
      </c>
      <c r="U74" s="164">
        <f t="shared" si="30"/>
        <v>971.8</v>
      </c>
      <c r="V74" s="164">
        <f t="shared" si="31"/>
        <v>-8.4000000000000909</v>
      </c>
      <c r="W74" s="238">
        <f t="shared" si="2"/>
        <v>0.99143032034278711</v>
      </c>
      <c r="X74" s="233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234"/>
      <c r="DH74" s="234"/>
      <c r="DI74" s="234"/>
      <c r="DJ74" s="234"/>
      <c r="DK74" s="234"/>
      <c r="DL74" s="234"/>
      <c r="DM74" s="234"/>
      <c r="DN74" s="234"/>
      <c r="DO74" s="234"/>
      <c r="DP74" s="234"/>
      <c r="DQ74" s="234"/>
      <c r="DR74" s="234"/>
      <c r="DS74" s="234"/>
      <c r="DT74" s="234"/>
      <c r="DU74" s="234"/>
      <c r="DV74" s="234"/>
      <c r="DW74" s="234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  <c r="FR74" s="234"/>
      <c r="FS74" s="234"/>
      <c r="FT74" s="234"/>
      <c r="FU74" s="234"/>
      <c r="FV74" s="234"/>
      <c r="FW74" s="234"/>
      <c r="FX74" s="234"/>
      <c r="FY74" s="234"/>
      <c r="FZ74" s="234"/>
      <c r="GA74" s="234"/>
      <c r="GB74" s="234"/>
      <c r="GC74" s="234"/>
      <c r="GD74" s="234"/>
      <c r="GE74" s="234"/>
      <c r="GF74" s="234"/>
    </row>
    <row r="75" spans="1:188" s="462" customFormat="1" ht="29.25" hidden="1" customHeight="1" x14ac:dyDescent="0.25">
      <c r="A75" s="232"/>
      <c r="B75" s="36"/>
      <c r="C75" s="37"/>
      <c r="D75" s="36"/>
      <c r="E75" s="40" t="s">
        <v>389</v>
      </c>
      <c r="F75" s="237"/>
      <c r="G75" s="236"/>
      <c r="H75" s="236"/>
      <c r="I75" s="204"/>
      <c r="J75" s="161"/>
      <c r="K75" s="202"/>
      <c r="L75" s="483">
        <v>732</v>
      </c>
      <c r="M75" s="484">
        <v>732</v>
      </c>
      <c r="N75" s="177">
        <v>732</v>
      </c>
      <c r="O75" s="484">
        <v>700</v>
      </c>
      <c r="P75" s="137">
        <f t="shared" si="22"/>
        <v>-32</v>
      </c>
      <c r="Q75" s="135">
        <f t="shared" si="32"/>
        <v>0.95628415300546443</v>
      </c>
      <c r="R75" s="165">
        <f t="shared" si="29"/>
        <v>732</v>
      </c>
      <c r="S75" s="164">
        <f t="shared" si="30"/>
        <v>732</v>
      </c>
      <c r="T75" s="164">
        <f t="shared" si="30"/>
        <v>732</v>
      </c>
      <c r="U75" s="164">
        <f t="shared" si="30"/>
        <v>700</v>
      </c>
      <c r="V75" s="164">
        <f t="shared" si="31"/>
        <v>-32</v>
      </c>
      <c r="W75" s="238">
        <f t="shared" si="2"/>
        <v>0.95628415300546443</v>
      </c>
      <c r="X75" s="233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234"/>
      <c r="DH75" s="234"/>
      <c r="DI75" s="234"/>
      <c r="DJ75" s="234"/>
      <c r="DK75" s="234"/>
      <c r="DL75" s="234"/>
      <c r="DM75" s="234"/>
      <c r="DN75" s="234"/>
      <c r="DO75" s="234"/>
      <c r="DP75" s="234"/>
      <c r="DQ75" s="234"/>
      <c r="DR75" s="234"/>
      <c r="DS75" s="234"/>
      <c r="DT75" s="234"/>
      <c r="DU75" s="234"/>
      <c r="DV75" s="234"/>
      <c r="DW75" s="234"/>
      <c r="DX75" s="234"/>
      <c r="DY75" s="234"/>
      <c r="DZ75" s="234"/>
      <c r="EA75" s="234"/>
      <c r="EB75" s="234"/>
      <c r="EC75" s="234"/>
      <c r="ED75" s="234"/>
      <c r="EE75" s="234"/>
      <c r="EF75" s="234"/>
      <c r="EG75" s="234"/>
      <c r="EH75" s="234"/>
      <c r="EI75" s="234"/>
      <c r="EJ75" s="234"/>
      <c r="EK75" s="234"/>
      <c r="EL75" s="234"/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D75" s="234"/>
      <c r="FE75" s="234"/>
      <c r="FF75" s="234"/>
      <c r="FG75" s="234"/>
      <c r="FH75" s="234"/>
      <c r="FI75" s="234"/>
      <c r="FJ75" s="234"/>
      <c r="FK75" s="234"/>
      <c r="FL75" s="234"/>
      <c r="FM75" s="234"/>
      <c r="FN75" s="234"/>
      <c r="FO75" s="234"/>
      <c r="FP75" s="234"/>
      <c r="FQ75" s="234"/>
      <c r="FR75" s="234"/>
      <c r="FS75" s="234"/>
      <c r="FT75" s="234"/>
      <c r="FU75" s="234"/>
      <c r="FV75" s="234"/>
      <c r="FW75" s="234"/>
      <c r="FX75" s="234"/>
      <c r="FY75" s="234"/>
      <c r="FZ75" s="234"/>
      <c r="GA75" s="234"/>
      <c r="GB75" s="234"/>
      <c r="GC75" s="234"/>
      <c r="GD75" s="234"/>
      <c r="GE75" s="234"/>
      <c r="GF75" s="234"/>
    </row>
    <row r="76" spans="1:188" s="462" customFormat="1" ht="46.5" hidden="1" customHeight="1" x14ac:dyDescent="0.25">
      <c r="A76" s="232"/>
      <c r="B76" s="36"/>
      <c r="C76" s="37"/>
      <c r="D76" s="36"/>
      <c r="E76" s="40" t="s">
        <v>390</v>
      </c>
      <c r="F76" s="237"/>
      <c r="G76" s="236"/>
      <c r="H76" s="236"/>
      <c r="I76" s="204">
        <f>H76/H8</f>
        <v>0</v>
      </c>
      <c r="J76" s="161">
        <f t="shared" ref="J76" si="33">H76-G76</f>
        <v>0</v>
      </c>
      <c r="K76" s="202"/>
      <c r="L76" s="483">
        <v>300</v>
      </c>
      <c r="M76" s="484">
        <v>300</v>
      </c>
      <c r="N76" s="177">
        <v>300</v>
      </c>
      <c r="O76" s="484">
        <v>300</v>
      </c>
      <c r="P76" s="169">
        <f t="shared" si="22"/>
        <v>0</v>
      </c>
      <c r="Q76" s="239">
        <f t="shared" si="32"/>
        <v>1</v>
      </c>
      <c r="R76" s="178">
        <f t="shared" si="29"/>
        <v>300</v>
      </c>
      <c r="S76" s="177">
        <f t="shared" si="30"/>
        <v>300</v>
      </c>
      <c r="T76" s="177">
        <f t="shared" si="30"/>
        <v>300</v>
      </c>
      <c r="U76" s="177">
        <f t="shared" si="30"/>
        <v>300</v>
      </c>
      <c r="V76" s="177">
        <f t="shared" si="31"/>
        <v>0</v>
      </c>
      <c r="W76" s="238">
        <f t="shared" si="2"/>
        <v>1</v>
      </c>
      <c r="X76" s="233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  <c r="DG76" s="234"/>
      <c r="DH76" s="234"/>
      <c r="DI76" s="234"/>
      <c r="DJ76" s="234"/>
      <c r="DK76" s="234"/>
      <c r="DL76" s="234"/>
      <c r="DM76" s="234"/>
      <c r="DN76" s="234"/>
      <c r="DO76" s="234"/>
      <c r="DP76" s="234"/>
      <c r="DQ76" s="234"/>
      <c r="DR76" s="234"/>
      <c r="DS76" s="234"/>
      <c r="DT76" s="234"/>
      <c r="DU76" s="234"/>
      <c r="DV76" s="234"/>
      <c r="DW76" s="234"/>
      <c r="DX76" s="234"/>
      <c r="DY76" s="234"/>
      <c r="DZ76" s="234"/>
      <c r="EA76" s="234"/>
      <c r="EB76" s="234"/>
      <c r="EC76" s="234"/>
      <c r="ED76" s="234"/>
      <c r="EE76" s="234"/>
      <c r="EF76" s="234"/>
      <c r="EG76" s="234"/>
      <c r="EH76" s="234"/>
      <c r="EI76" s="234"/>
      <c r="EJ76" s="234"/>
      <c r="EK76" s="234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D76" s="234"/>
      <c r="FE76" s="234"/>
      <c r="FF76" s="234"/>
      <c r="FG76" s="234"/>
      <c r="FH76" s="234"/>
      <c r="FI76" s="234"/>
      <c r="FJ76" s="234"/>
      <c r="FK76" s="234"/>
      <c r="FL76" s="234"/>
      <c r="FM76" s="234"/>
      <c r="FN76" s="234"/>
      <c r="FO76" s="234"/>
      <c r="FP76" s="234"/>
      <c r="FQ76" s="234"/>
      <c r="FR76" s="234"/>
      <c r="FS76" s="234"/>
      <c r="FT76" s="234"/>
      <c r="FU76" s="234"/>
      <c r="FV76" s="234"/>
      <c r="FW76" s="234"/>
      <c r="FX76" s="234"/>
      <c r="FY76" s="234"/>
      <c r="FZ76" s="234"/>
      <c r="GA76" s="234"/>
      <c r="GB76" s="234"/>
      <c r="GC76" s="234"/>
      <c r="GD76" s="234"/>
      <c r="GE76" s="234"/>
      <c r="GF76" s="234"/>
    </row>
    <row r="77" spans="1:188" ht="63.75" customHeight="1" x14ac:dyDescent="0.25">
      <c r="A77" s="10"/>
      <c r="B77" s="41" t="s">
        <v>43</v>
      </c>
      <c r="C77" s="42">
        <v>1070</v>
      </c>
      <c r="D77" s="41" t="s">
        <v>222</v>
      </c>
      <c r="E77" s="240" t="s">
        <v>223</v>
      </c>
      <c r="F77" s="241">
        <v>489.6</v>
      </c>
      <c r="G77" s="206">
        <v>114.2</v>
      </c>
      <c r="H77" s="207">
        <v>106</v>
      </c>
      <c r="I77" s="133">
        <f>H77/H8</f>
        <v>8.73229342153499E-4</v>
      </c>
      <c r="J77" s="137">
        <f t="shared" si="13"/>
        <v>-8.2000000000000028</v>
      </c>
      <c r="K77" s="139">
        <f t="shared" ref="K77:K100" si="34">H77/G77</f>
        <v>0.92819614711033271</v>
      </c>
      <c r="L77" s="136">
        <v>87.5</v>
      </c>
      <c r="M77" s="137">
        <v>87.5</v>
      </c>
      <c r="N77" s="137">
        <v>43.7</v>
      </c>
      <c r="O77" s="137"/>
      <c r="P77" s="137">
        <f t="shared" si="22"/>
        <v>-43.7</v>
      </c>
      <c r="Q77" s="135">
        <f t="shared" si="32"/>
        <v>0</v>
      </c>
      <c r="R77" s="136">
        <f t="shared" si="3"/>
        <v>577.1</v>
      </c>
      <c r="S77" s="137">
        <f t="shared" si="4"/>
        <v>577.1</v>
      </c>
      <c r="T77" s="137">
        <f t="shared" si="30"/>
        <v>157.9</v>
      </c>
      <c r="U77" s="137">
        <f t="shared" si="5"/>
        <v>106</v>
      </c>
      <c r="V77" s="137">
        <f t="shared" si="1"/>
        <v>-51.900000000000006</v>
      </c>
      <c r="W77" s="238">
        <f t="shared" si="2"/>
        <v>0.67131095630145654</v>
      </c>
      <c r="X77" s="110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</row>
    <row r="78" spans="1:188" s="458" customFormat="1" ht="22.5" customHeight="1" x14ac:dyDescent="0.25">
      <c r="A78" s="27"/>
      <c r="B78" s="36"/>
      <c r="C78" s="37"/>
      <c r="D78" s="36"/>
      <c r="E78" s="38" t="s">
        <v>478</v>
      </c>
      <c r="F78" s="242">
        <v>438.8</v>
      </c>
      <c r="G78" s="196">
        <v>99.5</v>
      </c>
      <c r="H78" s="197">
        <v>98</v>
      </c>
      <c r="I78" s="204">
        <f>H78/H8</f>
        <v>8.0732524085889534E-4</v>
      </c>
      <c r="J78" s="161">
        <f>H78-G78</f>
        <v>-1.5</v>
      </c>
      <c r="K78" s="202">
        <f t="shared" si="34"/>
        <v>0.98492462311557794</v>
      </c>
      <c r="L78" s="209"/>
      <c r="M78" s="210"/>
      <c r="N78" s="164"/>
      <c r="O78" s="210"/>
      <c r="P78" s="164"/>
      <c r="Q78" s="162"/>
      <c r="R78" s="165">
        <f>SUM(F78,L78)</f>
        <v>438.8</v>
      </c>
      <c r="S78" s="164">
        <f>SUM(F78,M78)</f>
        <v>438.8</v>
      </c>
      <c r="T78" s="164">
        <f t="shared" si="30"/>
        <v>99.5</v>
      </c>
      <c r="U78" s="164">
        <f>SUM(H78,O78)</f>
        <v>98</v>
      </c>
      <c r="V78" s="164">
        <f>U78-T78</f>
        <v>-1.5</v>
      </c>
      <c r="W78" s="139">
        <f t="shared" si="2"/>
        <v>0.98492462311557794</v>
      </c>
      <c r="X78" s="166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</row>
    <row r="79" spans="1:188" s="458" customFormat="1" ht="30" customHeight="1" x14ac:dyDescent="0.25">
      <c r="A79" s="27"/>
      <c r="B79" s="36"/>
      <c r="C79" s="37"/>
      <c r="D79" s="36"/>
      <c r="E79" s="40" t="s">
        <v>479</v>
      </c>
      <c r="F79" s="216"/>
      <c r="G79" s="485"/>
      <c r="H79" s="214"/>
      <c r="I79" s="243">
        <f>H79/H8</f>
        <v>0</v>
      </c>
      <c r="J79" s="161">
        <f>H79-G79</f>
        <v>0</v>
      </c>
      <c r="K79" s="202"/>
      <c r="L79" s="163">
        <v>87.5</v>
      </c>
      <c r="M79" s="164">
        <v>87.5</v>
      </c>
      <c r="N79" s="164">
        <v>43.7</v>
      </c>
      <c r="O79" s="210"/>
      <c r="P79" s="164">
        <f t="shared" ref="P79" si="35">O79-N79</f>
        <v>-43.7</v>
      </c>
      <c r="Q79" s="135">
        <f t="shared" si="32"/>
        <v>0</v>
      </c>
      <c r="R79" s="165">
        <f>SUM(F79,L79)</f>
        <v>87.5</v>
      </c>
      <c r="S79" s="164">
        <f>SUM(F79,M79)</f>
        <v>87.5</v>
      </c>
      <c r="T79" s="164">
        <f t="shared" si="30"/>
        <v>43.7</v>
      </c>
      <c r="U79" s="164">
        <f>SUM(H79,O79)</f>
        <v>0</v>
      </c>
      <c r="V79" s="164">
        <f>U79-T79</f>
        <v>-43.7</v>
      </c>
      <c r="W79" s="139">
        <f t="shared" si="2"/>
        <v>0</v>
      </c>
      <c r="X79" s="166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</row>
    <row r="80" spans="1:188" ht="34.5" customHeight="1" x14ac:dyDescent="0.25">
      <c r="A80" s="10"/>
      <c r="B80" s="41" t="s">
        <v>44</v>
      </c>
      <c r="C80" s="24" t="s">
        <v>213</v>
      </c>
      <c r="D80" s="24" t="s">
        <v>224</v>
      </c>
      <c r="E80" s="25" t="s">
        <v>225</v>
      </c>
      <c r="F80" s="244">
        <v>3808.3</v>
      </c>
      <c r="G80" s="241">
        <v>1133.3</v>
      </c>
      <c r="H80" s="207">
        <v>850.1</v>
      </c>
      <c r="I80" s="133">
        <f>H80/H8</f>
        <v>7.003134563817826E-3</v>
      </c>
      <c r="J80" s="134">
        <f t="shared" si="13"/>
        <v>-283.19999999999993</v>
      </c>
      <c r="K80" s="139">
        <f t="shared" si="34"/>
        <v>0.75011029736168711</v>
      </c>
      <c r="L80" s="136"/>
      <c r="M80" s="137"/>
      <c r="N80" s="137"/>
      <c r="O80" s="137"/>
      <c r="P80" s="137">
        <f>O80-N80</f>
        <v>0</v>
      </c>
      <c r="Q80" s="135"/>
      <c r="R80" s="138">
        <f t="shared" si="3"/>
        <v>3808.3</v>
      </c>
      <c r="S80" s="137">
        <f t="shared" si="4"/>
        <v>3808.3</v>
      </c>
      <c r="T80" s="137">
        <f t="shared" si="30"/>
        <v>1133.3</v>
      </c>
      <c r="U80" s="137">
        <f t="shared" si="5"/>
        <v>850.1</v>
      </c>
      <c r="V80" s="137">
        <f t="shared" si="1"/>
        <v>-283.19999999999993</v>
      </c>
      <c r="W80" s="238">
        <f t="shared" si="2"/>
        <v>0.75011029736168711</v>
      </c>
      <c r="X80" s="110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</row>
    <row r="81" spans="1:188" ht="46.5" customHeight="1" x14ac:dyDescent="0.25">
      <c r="A81" s="10"/>
      <c r="B81" s="41"/>
      <c r="C81" s="24" t="s">
        <v>391</v>
      </c>
      <c r="D81" s="24" t="s">
        <v>224</v>
      </c>
      <c r="E81" s="149" t="s">
        <v>392</v>
      </c>
      <c r="F81" s="244">
        <v>5949.1</v>
      </c>
      <c r="G81" s="241">
        <v>1476.3</v>
      </c>
      <c r="H81" s="207">
        <v>1376.4</v>
      </c>
      <c r="I81" s="133">
        <f>H81/H8</f>
        <v>1.1338800627736567E-2</v>
      </c>
      <c r="J81" s="134">
        <f t="shared" si="13"/>
        <v>-99.899999999999864</v>
      </c>
      <c r="K81" s="139">
        <f t="shared" si="34"/>
        <v>0.93233082706766923</v>
      </c>
      <c r="L81" s="136">
        <v>458.2</v>
      </c>
      <c r="M81" s="137">
        <v>458.9</v>
      </c>
      <c r="N81" s="137">
        <v>269.8</v>
      </c>
      <c r="O81" s="137">
        <v>250.3</v>
      </c>
      <c r="P81" s="137">
        <f>O81-N81</f>
        <v>-19.5</v>
      </c>
      <c r="Q81" s="135">
        <f>O81/N81</f>
        <v>0.92772424017790955</v>
      </c>
      <c r="R81" s="138">
        <f t="shared" si="3"/>
        <v>6407.3</v>
      </c>
      <c r="S81" s="137">
        <f t="shared" si="4"/>
        <v>6408</v>
      </c>
      <c r="T81" s="137">
        <f t="shared" si="30"/>
        <v>1746.1</v>
      </c>
      <c r="U81" s="137">
        <f t="shared" si="5"/>
        <v>1626.7</v>
      </c>
      <c r="V81" s="137">
        <f t="shared" si="1"/>
        <v>-119.39999999999986</v>
      </c>
      <c r="W81" s="238">
        <f t="shared" si="2"/>
        <v>0.93161903671038326</v>
      </c>
      <c r="X81" s="110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</row>
    <row r="82" spans="1:188" s="458" customFormat="1" ht="10.5" hidden="1" customHeight="1" x14ac:dyDescent="0.25">
      <c r="A82" s="27"/>
      <c r="B82" s="36"/>
      <c r="C82" s="37"/>
      <c r="D82" s="36"/>
      <c r="E82" s="40" t="s">
        <v>389</v>
      </c>
      <c r="F82" s="208"/>
      <c r="G82" s="195"/>
      <c r="H82" s="197"/>
      <c r="I82" s="204"/>
      <c r="J82" s="161">
        <f>H82-G82</f>
        <v>0</v>
      </c>
      <c r="K82" s="202"/>
      <c r="L82" s="163">
        <v>42</v>
      </c>
      <c r="M82" s="164">
        <v>42</v>
      </c>
      <c r="N82" s="164">
        <v>42</v>
      </c>
      <c r="O82" s="164">
        <v>0</v>
      </c>
      <c r="P82" s="164">
        <f t="shared" ref="P82" si="36">O82-N82</f>
        <v>-42</v>
      </c>
      <c r="Q82" s="135">
        <f t="shared" ref="Q82" si="37">O82/N82</f>
        <v>0</v>
      </c>
      <c r="R82" s="165">
        <f>SUM(F82,L82)</f>
        <v>42</v>
      </c>
      <c r="S82" s="164">
        <f>SUM(F82,M82)</f>
        <v>42</v>
      </c>
      <c r="T82" s="164">
        <f t="shared" si="30"/>
        <v>42</v>
      </c>
      <c r="U82" s="164">
        <f>SUM(H82,O82)</f>
        <v>0</v>
      </c>
      <c r="V82" s="164">
        <f>U82-T82</f>
        <v>-42</v>
      </c>
      <c r="W82" s="139">
        <f t="shared" si="2"/>
        <v>0</v>
      </c>
      <c r="X82" s="166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</row>
    <row r="83" spans="1:188" ht="9.75" hidden="1" customHeight="1" x14ac:dyDescent="0.25">
      <c r="A83" s="10"/>
      <c r="B83" s="41" t="s">
        <v>45</v>
      </c>
      <c r="C83" s="24" t="s">
        <v>393</v>
      </c>
      <c r="D83" s="24" t="s">
        <v>227</v>
      </c>
      <c r="E83" s="25" t="s">
        <v>394</v>
      </c>
      <c r="F83" s="245"/>
      <c r="G83" s="206"/>
      <c r="H83" s="207"/>
      <c r="I83" s="148">
        <f>H83/H8</f>
        <v>0</v>
      </c>
      <c r="J83" s="134">
        <f t="shared" si="13"/>
        <v>0</v>
      </c>
      <c r="K83" s="139" t="e">
        <f t="shared" si="34"/>
        <v>#DIV/0!</v>
      </c>
      <c r="L83" s="136"/>
      <c r="M83" s="137"/>
      <c r="N83" s="137"/>
      <c r="O83" s="137"/>
      <c r="P83" s="137"/>
      <c r="Q83" s="135"/>
      <c r="R83" s="138">
        <f t="shared" si="3"/>
        <v>0</v>
      </c>
      <c r="S83" s="137">
        <f t="shared" si="4"/>
        <v>0</v>
      </c>
      <c r="T83" s="137">
        <f t="shared" si="30"/>
        <v>0</v>
      </c>
      <c r="U83" s="137">
        <f t="shared" si="5"/>
        <v>0</v>
      </c>
      <c r="V83" s="137">
        <f t="shared" si="1"/>
        <v>0</v>
      </c>
      <c r="W83" s="238" t="e">
        <f t="shared" si="2"/>
        <v>#DIV/0!</v>
      </c>
      <c r="X83" s="110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</row>
    <row r="84" spans="1:188" ht="22.5" customHeight="1" x14ac:dyDescent="0.25">
      <c r="A84" s="10"/>
      <c r="B84" s="41" t="s">
        <v>46</v>
      </c>
      <c r="C84" s="24" t="s">
        <v>226</v>
      </c>
      <c r="D84" s="24" t="s">
        <v>228</v>
      </c>
      <c r="E84" s="240" t="s">
        <v>395</v>
      </c>
      <c r="F84" s="245">
        <v>1518.2</v>
      </c>
      <c r="G84" s="206">
        <v>354.5</v>
      </c>
      <c r="H84" s="207">
        <v>319.7</v>
      </c>
      <c r="I84" s="133">
        <f>H84/H8</f>
        <v>2.6336926479856001E-3</v>
      </c>
      <c r="J84" s="134">
        <f t="shared" si="13"/>
        <v>-34.800000000000011</v>
      </c>
      <c r="K84" s="139">
        <f t="shared" si="34"/>
        <v>0.90183356840620588</v>
      </c>
      <c r="L84" s="136"/>
      <c r="M84" s="137"/>
      <c r="N84" s="137"/>
      <c r="O84" s="137"/>
      <c r="P84" s="137">
        <f t="shared" ref="P84:P108" si="38">O84-N84</f>
        <v>0</v>
      </c>
      <c r="Q84" s="135"/>
      <c r="R84" s="138">
        <f t="shared" si="3"/>
        <v>1518.2</v>
      </c>
      <c r="S84" s="137">
        <f t="shared" si="4"/>
        <v>1518.2</v>
      </c>
      <c r="T84" s="137">
        <f t="shared" si="30"/>
        <v>354.5</v>
      </c>
      <c r="U84" s="137">
        <f t="shared" si="5"/>
        <v>319.7</v>
      </c>
      <c r="V84" s="137">
        <f t="shared" si="1"/>
        <v>-34.800000000000011</v>
      </c>
      <c r="W84" s="238">
        <f t="shared" si="2"/>
        <v>0.90183356840620588</v>
      </c>
      <c r="X84" s="110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</row>
    <row r="85" spans="1:188" ht="19.5" customHeight="1" x14ac:dyDescent="0.25">
      <c r="A85" s="10"/>
      <c r="B85" s="41" t="s">
        <v>47</v>
      </c>
      <c r="C85" s="24" t="s">
        <v>396</v>
      </c>
      <c r="D85" s="24" t="s">
        <v>228</v>
      </c>
      <c r="E85" s="25" t="s">
        <v>397</v>
      </c>
      <c r="F85" s="245">
        <v>5909.5</v>
      </c>
      <c r="G85" s="206">
        <v>1901.2</v>
      </c>
      <c r="H85" s="207">
        <v>1566</v>
      </c>
      <c r="I85" s="133">
        <f>H85/H8</f>
        <v>1.2900727828418675E-2</v>
      </c>
      <c r="J85" s="134">
        <f t="shared" si="13"/>
        <v>-335.20000000000005</v>
      </c>
      <c r="K85" s="139">
        <f t="shared" si="34"/>
        <v>0.82369030086261308</v>
      </c>
      <c r="L85" s="136">
        <v>8</v>
      </c>
      <c r="M85" s="137">
        <v>148.19999999999999</v>
      </c>
      <c r="N85" s="137">
        <v>140.1</v>
      </c>
      <c r="O85" s="137">
        <v>140.1</v>
      </c>
      <c r="P85" s="137">
        <f t="shared" si="38"/>
        <v>0</v>
      </c>
      <c r="Q85" s="135">
        <f>O85/N85</f>
        <v>1</v>
      </c>
      <c r="R85" s="138">
        <f t="shared" si="3"/>
        <v>5917.5</v>
      </c>
      <c r="S85" s="137">
        <f t="shared" si="4"/>
        <v>6057.7</v>
      </c>
      <c r="T85" s="137">
        <f t="shared" si="30"/>
        <v>2041.3</v>
      </c>
      <c r="U85" s="137">
        <f t="shared" si="5"/>
        <v>1706.1</v>
      </c>
      <c r="V85" s="137">
        <f t="shared" si="1"/>
        <v>-335.20000000000005</v>
      </c>
      <c r="W85" s="139">
        <f t="shared" si="2"/>
        <v>0.83579091755253998</v>
      </c>
      <c r="X85" s="110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</row>
    <row r="86" spans="1:188" s="458" customFormat="1" ht="32.450000000000003" hidden="1" customHeight="1" x14ac:dyDescent="0.25">
      <c r="A86" s="27"/>
      <c r="B86" s="36"/>
      <c r="C86" s="49"/>
      <c r="D86" s="49"/>
      <c r="E86" s="40" t="s">
        <v>220</v>
      </c>
      <c r="F86" s="242"/>
      <c r="G86" s="196"/>
      <c r="H86" s="197"/>
      <c r="I86" s="204"/>
      <c r="J86" s="161"/>
      <c r="K86" s="202"/>
      <c r="L86" s="246">
        <v>188.9</v>
      </c>
      <c r="M86" s="247">
        <v>188.9</v>
      </c>
      <c r="N86" s="247">
        <v>188.9</v>
      </c>
      <c r="O86" s="247">
        <v>184</v>
      </c>
      <c r="P86" s="247">
        <f t="shared" si="38"/>
        <v>-4.9000000000000057</v>
      </c>
      <c r="Q86" s="162">
        <f t="shared" ref="Q86:Q90" si="39">O86/N86</f>
        <v>0.97406034939121222</v>
      </c>
      <c r="R86" s="165">
        <f t="shared" si="3"/>
        <v>188.9</v>
      </c>
      <c r="S86" s="164">
        <f t="shared" si="4"/>
        <v>188.9</v>
      </c>
      <c r="T86" s="164">
        <f t="shared" si="30"/>
        <v>188.9</v>
      </c>
      <c r="U86" s="164">
        <f t="shared" si="5"/>
        <v>184</v>
      </c>
      <c r="V86" s="164">
        <f t="shared" si="1"/>
        <v>-4.9000000000000057</v>
      </c>
      <c r="W86" s="139">
        <f t="shared" si="2"/>
        <v>0.97406034939121222</v>
      </c>
      <c r="X86" s="166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</row>
    <row r="87" spans="1:188" s="458" customFormat="1" ht="26.45" hidden="1" customHeight="1" x14ac:dyDescent="0.25">
      <c r="A87" s="27"/>
      <c r="B87" s="36"/>
      <c r="C87" s="49"/>
      <c r="D87" s="49"/>
      <c r="E87" s="40" t="s">
        <v>389</v>
      </c>
      <c r="F87" s="242"/>
      <c r="G87" s="196"/>
      <c r="H87" s="197"/>
      <c r="I87" s="204"/>
      <c r="J87" s="161"/>
      <c r="K87" s="202"/>
      <c r="L87" s="246">
        <v>42</v>
      </c>
      <c r="M87" s="247">
        <v>42</v>
      </c>
      <c r="N87" s="247">
        <v>42</v>
      </c>
      <c r="O87" s="247">
        <v>0</v>
      </c>
      <c r="P87" s="247">
        <f t="shared" si="38"/>
        <v>-42</v>
      </c>
      <c r="Q87" s="162">
        <f t="shared" si="39"/>
        <v>0</v>
      </c>
      <c r="R87" s="165">
        <f t="shared" si="3"/>
        <v>42</v>
      </c>
      <c r="S87" s="164">
        <f t="shared" si="4"/>
        <v>42</v>
      </c>
      <c r="T87" s="164">
        <f t="shared" si="30"/>
        <v>42</v>
      </c>
      <c r="U87" s="164">
        <f t="shared" si="5"/>
        <v>0</v>
      </c>
      <c r="V87" s="164">
        <f t="shared" si="1"/>
        <v>-42</v>
      </c>
      <c r="W87" s="139">
        <f t="shared" si="2"/>
        <v>0</v>
      </c>
      <c r="X87" s="166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</row>
    <row r="88" spans="1:188" ht="19.5" customHeight="1" thickBot="1" x14ac:dyDescent="0.3">
      <c r="A88" s="10"/>
      <c r="B88" s="41" t="s">
        <v>47</v>
      </c>
      <c r="C88" s="24" t="s">
        <v>398</v>
      </c>
      <c r="D88" s="24" t="s">
        <v>228</v>
      </c>
      <c r="E88" s="25" t="s">
        <v>399</v>
      </c>
      <c r="F88" s="248">
        <v>10.9</v>
      </c>
      <c r="G88" s="249">
        <v>1.8</v>
      </c>
      <c r="H88" s="207">
        <v>1.8</v>
      </c>
      <c r="I88" s="143">
        <f>H88/H8</f>
        <v>1.4828422791285832E-5</v>
      </c>
      <c r="J88" s="134">
        <f t="shared" si="13"/>
        <v>0</v>
      </c>
      <c r="K88" s="139">
        <f t="shared" si="34"/>
        <v>1</v>
      </c>
      <c r="L88" s="250"/>
      <c r="M88" s="180"/>
      <c r="N88" s="180"/>
      <c r="O88" s="180"/>
      <c r="P88" s="180">
        <f t="shared" si="38"/>
        <v>0</v>
      </c>
      <c r="Q88" s="251"/>
      <c r="R88" s="138">
        <f t="shared" si="3"/>
        <v>10.9</v>
      </c>
      <c r="S88" s="137">
        <f t="shared" si="4"/>
        <v>10.9</v>
      </c>
      <c r="T88" s="137">
        <f t="shared" si="4"/>
        <v>1.8</v>
      </c>
      <c r="U88" s="137">
        <f t="shared" si="5"/>
        <v>1.8</v>
      </c>
      <c r="V88" s="137">
        <f t="shared" si="1"/>
        <v>0</v>
      </c>
      <c r="W88" s="200">
        <f t="shared" si="2"/>
        <v>1</v>
      </c>
      <c r="X88" s="110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</row>
    <row r="89" spans="1:188" s="463" customFormat="1" ht="27" customHeight="1" thickBot="1" x14ac:dyDescent="0.3">
      <c r="A89" s="8">
        <v>3</v>
      </c>
      <c r="B89" s="6" t="s">
        <v>103</v>
      </c>
      <c r="C89" s="6" t="s">
        <v>229</v>
      </c>
      <c r="D89" s="6"/>
      <c r="E89" s="183" t="s">
        <v>104</v>
      </c>
      <c r="F89" s="252">
        <f>SUM(F101,F99,F98,F96,F95,F93,F90)</f>
        <v>67818</v>
      </c>
      <c r="G89" s="253">
        <f t="shared" ref="G89:H89" si="40">SUM(G101,G99,G98,G96,G95,G93,G90)</f>
        <v>15883.1</v>
      </c>
      <c r="H89" s="101">
        <f t="shared" si="40"/>
        <v>13450.800000000001</v>
      </c>
      <c r="I89" s="102">
        <f>H89/H8</f>
        <v>0.11080786071168193</v>
      </c>
      <c r="J89" s="101">
        <f t="shared" si="13"/>
        <v>-2432.2999999999993</v>
      </c>
      <c r="K89" s="103">
        <f t="shared" si="34"/>
        <v>0.8468623883246974</v>
      </c>
      <c r="L89" s="252">
        <f>SUM(L101,L99,L98,L96,L95,L93,L90)</f>
        <v>4730.3</v>
      </c>
      <c r="M89" s="253">
        <f t="shared" ref="M89:O89" si="41">SUM(M101,M99,M98,M96,M95,M93,M90)</f>
        <v>4742.3999999999996</v>
      </c>
      <c r="N89" s="253">
        <f t="shared" si="41"/>
        <v>1025.5</v>
      </c>
      <c r="O89" s="101">
        <f t="shared" si="41"/>
        <v>1025.5</v>
      </c>
      <c r="P89" s="101">
        <f t="shared" si="38"/>
        <v>0</v>
      </c>
      <c r="Q89" s="104">
        <f t="shared" si="39"/>
        <v>1</v>
      </c>
      <c r="R89" s="252">
        <f>SUM(R101,R99,R98,R96,R95,R93,R90)</f>
        <v>72548.3</v>
      </c>
      <c r="S89" s="253">
        <f t="shared" ref="S89:V89" si="42">SUM(S101,S99,S98,S96,S95,S93,S90)</f>
        <v>72560.399999999994</v>
      </c>
      <c r="T89" s="253">
        <f t="shared" si="42"/>
        <v>16908.599999999999</v>
      </c>
      <c r="U89" s="253">
        <f t="shared" si="42"/>
        <v>14476.300000000001</v>
      </c>
      <c r="V89" s="101">
        <f t="shared" si="42"/>
        <v>-2432.2999999999988</v>
      </c>
      <c r="W89" s="103">
        <f t="shared" si="2"/>
        <v>0.85615012478856922</v>
      </c>
      <c r="X89" s="110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</row>
    <row r="90" spans="1:188" ht="27" customHeight="1" x14ac:dyDescent="0.25">
      <c r="A90" s="22"/>
      <c r="B90" s="112" t="s">
        <v>105</v>
      </c>
      <c r="C90" s="47" t="s">
        <v>400</v>
      </c>
      <c r="D90" s="47" t="s">
        <v>230</v>
      </c>
      <c r="E90" s="48" t="s">
        <v>231</v>
      </c>
      <c r="F90" s="254">
        <v>62413</v>
      </c>
      <c r="G90" s="125">
        <v>14375.4</v>
      </c>
      <c r="H90" s="134">
        <v>12329.7</v>
      </c>
      <c r="I90" s="193">
        <f>H90/H8</f>
        <v>0.10157222471650941</v>
      </c>
      <c r="J90" s="134">
        <f t="shared" si="13"/>
        <v>-2045.6999999999989</v>
      </c>
      <c r="K90" s="156">
        <f t="shared" si="34"/>
        <v>0.85769439459075925</v>
      </c>
      <c r="L90" s="127">
        <v>4730.3</v>
      </c>
      <c r="M90" s="125">
        <v>4742.3999999999996</v>
      </c>
      <c r="N90" s="125">
        <v>1025.5</v>
      </c>
      <c r="O90" s="125">
        <v>1025.5</v>
      </c>
      <c r="P90" s="125">
        <f t="shared" si="38"/>
        <v>0</v>
      </c>
      <c r="Q90" s="126">
        <f t="shared" si="39"/>
        <v>1</v>
      </c>
      <c r="R90" s="127">
        <f t="shared" si="3"/>
        <v>67143.3</v>
      </c>
      <c r="S90" s="125">
        <f t="shared" si="4"/>
        <v>67155.399999999994</v>
      </c>
      <c r="T90" s="125">
        <f t="shared" si="4"/>
        <v>15400.9</v>
      </c>
      <c r="U90" s="125">
        <f t="shared" si="5"/>
        <v>13355.2</v>
      </c>
      <c r="V90" s="125">
        <f t="shared" si="1"/>
        <v>-2045.6999999999989</v>
      </c>
      <c r="W90" s="128">
        <f t="shared" si="2"/>
        <v>0.86717010044867515</v>
      </c>
      <c r="X90" s="110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</row>
    <row r="91" spans="1:188" s="459" customFormat="1" ht="21" customHeight="1" x14ac:dyDescent="0.25">
      <c r="A91" s="27"/>
      <c r="B91" s="158"/>
      <c r="C91" s="49"/>
      <c r="D91" s="49"/>
      <c r="E91" s="50" t="s">
        <v>480</v>
      </c>
      <c r="F91" s="255">
        <v>30211.3</v>
      </c>
      <c r="G91" s="255">
        <v>7552.9</v>
      </c>
      <c r="H91" s="255">
        <v>7552.8</v>
      </c>
      <c r="I91" s="198">
        <f>H91/H8</f>
        <v>6.2220062032235353E-2</v>
      </c>
      <c r="J91" s="161">
        <f t="shared" si="13"/>
        <v>-9.9999999999454303E-2</v>
      </c>
      <c r="K91" s="256">
        <f t="shared" si="34"/>
        <v>0.99998676005243026</v>
      </c>
      <c r="L91" s="209"/>
      <c r="M91" s="210"/>
      <c r="N91" s="164"/>
      <c r="O91" s="210"/>
      <c r="P91" s="164">
        <f t="shared" si="38"/>
        <v>0</v>
      </c>
      <c r="Q91" s="162"/>
      <c r="R91" s="165">
        <f t="shared" si="3"/>
        <v>30211.3</v>
      </c>
      <c r="S91" s="164">
        <f t="shared" si="4"/>
        <v>30211.3</v>
      </c>
      <c r="T91" s="164">
        <f t="shared" si="4"/>
        <v>7552.9</v>
      </c>
      <c r="U91" s="164">
        <f t="shared" si="5"/>
        <v>7552.8</v>
      </c>
      <c r="V91" s="164">
        <f t="shared" si="1"/>
        <v>-9.9999999999454303E-2</v>
      </c>
      <c r="W91" s="139">
        <f t="shared" si="2"/>
        <v>0.99998676005243026</v>
      </c>
      <c r="X91" s="211"/>
      <c r="Y91" s="212"/>
      <c r="Z91" s="212"/>
      <c r="AA91" s="212"/>
      <c r="AB91" s="212"/>
      <c r="AC91" s="212"/>
      <c r="AD91" s="212"/>
      <c r="AE91" s="212"/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</row>
    <row r="92" spans="1:188" ht="18.75" hidden="1" customHeight="1" thickBot="1" x14ac:dyDescent="0.3">
      <c r="A92" s="10"/>
      <c r="B92" s="55"/>
      <c r="C92" s="24" t="s">
        <v>233</v>
      </c>
      <c r="D92" s="24"/>
      <c r="E92" s="150" t="s">
        <v>234</v>
      </c>
      <c r="F92" s="486"/>
      <c r="G92" s="218"/>
      <c r="H92" s="218"/>
      <c r="I92" s="137"/>
      <c r="J92" s="137"/>
      <c r="K92" s="256" t="e">
        <f t="shared" si="34"/>
        <v>#DIV/0!</v>
      </c>
      <c r="L92" s="217">
        <f t="shared" ref="L92:Q92" si="43">SUM(L95:L98)</f>
        <v>0</v>
      </c>
      <c r="M92" s="218">
        <f t="shared" si="43"/>
        <v>0</v>
      </c>
      <c r="N92" s="137">
        <f t="shared" si="43"/>
        <v>0</v>
      </c>
      <c r="O92" s="218">
        <f t="shared" si="43"/>
        <v>0</v>
      </c>
      <c r="P92" s="115">
        <f t="shared" si="43"/>
        <v>0</v>
      </c>
      <c r="Q92" s="258">
        <f t="shared" si="43"/>
        <v>0</v>
      </c>
      <c r="R92" s="138">
        <f>SUM(F92,L92)</f>
        <v>0</v>
      </c>
      <c r="S92" s="137">
        <f>SUM(F92,M92)</f>
        <v>0</v>
      </c>
      <c r="T92" s="137">
        <f t="shared" si="4"/>
        <v>0</v>
      </c>
      <c r="U92" s="137">
        <f>SUM(H92,O92)</f>
        <v>0</v>
      </c>
      <c r="V92" s="137">
        <f>U92-T92</f>
        <v>0</v>
      </c>
      <c r="W92" s="200" t="e">
        <f t="shared" si="2"/>
        <v>#DIV/0!</v>
      </c>
      <c r="X92" s="110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</row>
    <row r="93" spans="1:188" ht="34.5" hidden="1" customHeight="1" x14ac:dyDescent="0.25">
      <c r="A93" s="10"/>
      <c r="B93" s="55"/>
      <c r="C93" s="24" t="s">
        <v>401</v>
      </c>
      <c r="D93" s="24" t="s">
        <v>402</v>
      </c>
      <c r="E93" s="259" t="s">
        <v>403</v>
      </c>
      <c r="F93" s="486"/>
      <c r="G93" s="486"/>
      <c r="H93" s="218"/>
      <c r="I93" s="260">
        <f>H93/H8</f>
        <v>0</v>
      </c>
      <c r="J93" s="161">
        <f t="shared" ref="J93:J94" si="44">H93-G93</f>
        <v>0</v>
      </c>
      <c r="K93" s="256" t="e">
        <f t="shared" si="34"/>
        <v>#DIV/0!</v>
      </c>
      <c r="L93" s="217"/>
      <c r="M93" s="218"/>
      <c r="N93" s="137"/>
      <c r="O93" s="218"/>
      <c r="P93" s="137">
        <f t="shared" ref="P93:P94" si="45">O93-N93</f>
        <v>0</v>
      </c>
      <c r="Q93" s="139" t="e">
        <f>O93/N93</f>
        <v>#DIV/0!</v>
      </c>
      <c r="R93" s="165">
        <f t="shared" ref="R93:R94" si="46">SUM(F93,L93)</f>
        <v>0</v>
      </c>
      <c r="S93" s="164">
        <f t="shared" ref="S93:S94" si="47">SUM(F93,M93)</f>
        <v>0</v>
      </c>
      <c r="T93" s="164">
        <f t="shared" si="4"/>
        <v>0</v>
      </c>
      <c r="U93" s="164">
        <f t="shared" si="4"/>
        <v>0</v>
      </c>
      <c r="V93" s="164">
        <f t="shared" ref="V93:V94" si="48">U93-T93</f>
        <v>0</v>
      </c>
      <c r="W93" s="139" t="e">
        <f t="shared" si="2"/>
        <v>#DIV/0!</v>
      </c>
      <c r="X93" s="110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</row>
    <row r="94" spans="1:188" s="459" customFormat="1" ht="21" hidden="1" customHeight="1" x14ac:dyDescent="0.25">
      <c r="A94" s="27"/>
      <c r="B94" s="158"/>
      <c r="C94" s="49"/>
      <c r="D94" s="49"/>
      <c r="E94" s="50" t="s">
        <v>232</v>
      </c>
      <c r="F94" s="487">
        <v>2670.1</v>
      </c>
      <c r="G94" s="487">
        <v>2670.1</v>
      </c>
      <c r="H94" s="487">
        <v>39.799999999999997</v>
      </c>
      <c r="I94" s="198">
        <f>H94/H8</f>
        <v>3.2787290394065339E-4</v>
      </c>
      <c r="J94" s="161">
        <f t="shared" si="44"/>
        <v>-2630.2999999999997</v>
      </c>
      <c r="K94" s="256">
        <f t="shared" si="34"/>
        <v>1.490580877120707E-2</v>
      </c>
      <c r="L94" s="209"/>
      <c r="M94" s="210"/>
      <c r="N94" s="164"/>
      <c r="O94" s="210"/>
      <c r="P94" s="164">
        <f t="shared" si="45"/>
        <v>0</v>
      </c>
      <c r="Q94" s="162"/>
      <c r="R94" s="165">
        <f t="shared" si="46"/>
        <v>2670.1</v>
      </c>
      <c r="S94" s="164">
        <f t="shared" si="47"/>
        <v>2670.1</v>
      </c>
      <c r="T94" s="164">
        <f t="shared" si="4"/>
        <v>2670.1</v>
      </c>
      <c r="U94" s="164">
        <f t="shared" si="4"/>
        <v>39.799999999999997</v>
      </c>
      <c r="V94" s="164">
        <f t="shared" si="48"/>
        <v>-2630.2999999999997</v>
      </c>
      <c r="W94" s="139">
        <f t="shared" si="2"/>
        <v>1.490580877120707E-2</v>
      </c>
      <c r="X94" s="211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39"/>
      <c r="FT94" s="39"/>
      <c r="FU94" s="39"/>
      <c r="FV94" s="39"/>
      <c r="FW94" s="39"/>
      <c r="FX94" s="39"/>
      <c r="FY94" s="39"/>
      <c r="FZ94" s="39"/>
      <c r="GA94" s="39"/>
      <c r="GB94" s="39"/>
      <c r="GC94" s="39"/>
      <c r="GD94" s="39"/>
      <c r="GE94" s="39"/>
      <c r="GF94" s="39"/>
    </row>
    <row r="95" spans="1:188" ht="24.75" customHeight="1" x14ac:dyDescent="0.25">
      <c r="A95" s="10"/>
      <c r="B95" s="55" t="s">
        <v>107</v>
      </c>
      <c r="C95" s="55" t="s">
        <v>404</v>
      </c>
      <c r="D95" s="55" t="s">
        <v>235</v>
      </c>
      <c r="E95" s="51" t="s">
        <v>111</v>
      </c>
      <c r="F95" s="136">
        <v>102.9</v>
      </c>
      <c r="G95" s="168">
        <v>25.8</v>
      </c>
      <c r="H95" s="218"/>
      <c r="I95" s="193">
        <f>H95/H8</f>
        <v>0</v>
      </c>
      <c r="J95" s="134">
        <f t="shared" si="13"/>
        <v>-25.8</v>
      </c>
      <c r="K95" s="256">
        <f t="shared" si="34"/>
        <v>0</v>
      </c>
      <c r="L95" s="217"/>
      <c r="M95" s="218"/>
      <c r="N95" s="137"/>
      <c r="O95" s="218"/>
      <c r="P95" s="137">
        <f t="shared" si="38"/>
        <v>0</v>
      </c>
      <c r="Q95" s="135"/>
      <c r="R95" s="138">
        <f t="shared" si="3"/>
        <v>102.9</v>
      </c>
      <c r="S95" s="137">
        <f t="shared" si="4"/>
        <v>102.9</v>
      </c>
      <c r="T95" s="137">
        <f t="shared" si="4"/>
        <v>25.8</v>
      </c>
      <c r="U95" s="137">
        <f t="shared" si="5"/>
        <v>0</v>
      </c>
      <c r="V95" s="137">
        <f t="shared" si="1"/>
        <v>-25.8</v>
      </c>
      <c r="W95" s="139">
        <f t="shared" si="2"/>
        <v>0</v>
      </c>
      <c r="X95" s="110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</row>
    <row r="96" spans="1:188" ht="33" customHeight="1" x14ac:dyDescent="0.25">
      <c r="A96" s="10"/>
      <c r="B96" s="55" t="s">
        <v>108</v>
      </c>
      <c r="C96" s="55" t="s">
        <v>405</v>
      </c>
      <c r="D96" s="55" t="s">
        <v>235</v>
      </c>
      <c r="E96" s="51" t="s">
        <v>406</v>
      </c>
      <c r="F96" s="136">
        <v>1307.8</v>
      </c>
      <c r="G96" s="168">
        <v>327</v>
      </c>
      <c r="H96" s="137">
        <v>301.7</v>
      </c>
      <c r="I96" s="193">
        <f>H96/H8</f>
        <v>2.4854084200727419E-3</v>
      </c>
      <c r="J96" s="134">
        <f t="shared" si="13"/>
        <v>-25.300000000000011</v>
      </c>
      <c r="K96" s="156">
        <f t="shared" si="34"/>
        <v>0.92262996941896025</v>
      </c>
      <c r="L96" s="217"/>
      <c r="M96" s="218"/>
      <c r="N96" s="137"/>
      <c r="O96" s="218"/>
      <c r="P96" s="137">
        <f t="shared" si="38"/>
        <v>0</v>
      </c>
      <c r="Q96" s="135"/>
      <c r="R96" s="138">
        <f t="shared" si="3"/>
        <v>1307.8</v>
      </c>
      <c r="S96" s="137">
        <f t="shared" si="4"/>
        <v>1307.8</v>
      </c>
      <c r="T96" s="137">
        <f t="shared" si="4"/>
        <v>327</v>
      </c>
      <c r="U96" s="137">
        <f t="shared" si="5"/>
        <v>301.7</v>
      </c>
      <c r="V96" s="137">
        <f t="shared" si="1"/>
        <v>-25.300000000000011</v>
      </c>
      <c r="W96" s="139">
        <f t="shared" si="2"/>
        <v>0.92262996941896025</v>
      </c>
      <c r="X96" s="110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</row>
    <row r="97" spans="1:188" s="458" customFormat="1" ht="41.25" customHeight="1" x14ac:dyDescent="0.25">
      <c r="A97" s="27"/>
      <c r="B97" s="158"/>
      <c r="C97" s="158"/>
      <c r="D97" s="158"/>
      <c r="E97" s="261" t="s">
        <v>481</v>
      </c>
      <c r="F97" s="262">
        <v>828</v>
      </c>
      <c r="G97" s="164">
        <v>207</v>
      </c>
      <c r="H97" s="164">
        <v>205</v>
      </c>
      <c r="I97" s="198">
        <f>H97/H8</f>
        <v>1.6887925956742197E-3</v>
      </c>
      <c r="J97" s="161">
        <f t="shared" si="13"/>
        <v>-2</v>
      </c>
      <c r="K97" s="256">
        <f t="shared" si="34"/>
        <v>0.99033816425120769</v>
      </c>
      <c r="L97" s="209"/>
      <c r="M97" s="210"/>
      <c r="N97" s="164"/>
      <c r="O97" s="210"/>
      <c r="P97" s="164"/>
      <c r="Q97" s="162"/>
      <c r="R97" s="163">
        <f t="shared" si="3"/>
        <v>828</v>
      </c>
      <c r="S97" s="164">
        <f t="shared" si="4"/>
        <v>828</v>
      </c>
      <c r="T97" s="164">
        <f t="shared" si="4"/>
        <v>207</v>
      </c>
      <c r="U97" s="164">
        <f t="shared" si="5"/>
        <v>205</v>
      </c>
      <c r="V97" s="164">
        <f t="shared" si="1"/>
        <v>-2</v>
      </c>
      <c r="W97" s="139">
        <f t="shared" si="2"/>
        <v>0.99033816425120769</v>
      </c>
      <c r="X97" s="166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</row>
    <row r="98" spans="1:188" ht="24.75" customHeight="1" x14ac:dyDescent="0.25">
      <c r="A98" s="10"/>
      <c r="B98" s="263" t="s">
        <v>109</v>
      </c>
      <c r="C98" s="55" t="s">
        <v>407</v>
      </c>
      <c r="D98" s="55" t="s">
        <v>235</v>
      </c>
      <c r="E98" s="52" t="s">
        <v>110</v>
      </c>
      <c r="F98" s="136">
        <v>1381.4</v>
      </c>
      <c r="G98" s="168">
        <v>345.3</v>
      </c>
      <c r="H98" s="137">
        <v>218.6</v>
      </c>
      <c r="I98" s="193">
        <f>H98/H8</f>
        <v>1.8008295678750459E-3</v>
      </c>
      <c r="J98" s="134">
        <f t="shared" si="13"/>
        <v>-126.70000000000002</v>
      </c>
      <c r="K98" s="156">
        <f t="shared" si="34"/>
        <v>0.63307269041413261</v>
      </c>
      <c r="L98" s="217"/>
      <c r="M98" s="218"/>
      <c r="N98" s="137"/>
      <c r="O98" s="488"/>
      <c r="P98" s="134">
        <f t="shared" si="38"/>
        <v>0</v>
      </c>
      <c r="Q98" s="156"/>
      <c r="R98" s="138">
        <f t="shared" si="3"/>
        <v>1381.4</v>
      </c>
      <c r="S98" s="134">
        <f t="shared" si="4"/>
        <v>1381.4</v>
      </c>
      <c r="T98" s="134">
        <f t="shared" si="4"/>
        <v>345.3</v>
      </c>
      <c r="U98" s="134">
        <f t="shared" si="5"/>
        <v>218.6</v>
      </c>
      <c r="V98" s="134">
        <f t="shared" si="1"/>
        <v>-126.70000000000002</v>
      </c>
      <c r="W98" s="139">
        <f t="shared" si="2"/>
        <v>0.63307269041413261</v>
      </c>
      <c r="X98" s="110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</row>
    <row r="99" spans="1:188" ht="30.75" customHeight="1" x14ac:dyDescent="0.25">
      <c r="A99" s="10"/>
      <c r="B99" s="263"/>
      <c r="C99" s="55" t="s">
        <v>408</v>
      </c>
      <c r="D99" s="263" t="s">
        <v>235</v>
      </c>
      <c r="E99" s="264" t="s">
        <v>409</v>
      </c>
      <c r="F99" s="171">
        <v>208.4</v>
      </c>
      <c r="G99" s="137">
        <v>208.4</v>
      </c>
      <c r="H99" s="137">
        <v>208.3</v>
      </c>
      <c r="I99" s="193">
        <f>H99/H8</f>
        <v>1.7159780374582439E-3</v>
      </c>
      <c r="J99" s="134">
        <f t="shared" si="13"/>
        <v>-9.9999999999994316E-2</v>
      </c>
      <c r="K99" s="156">
        <f t="shared" si="34"/>
        <v>0.99952015355086377</v>
      </c>
      <c r="L99" s="217"/>
      <c r="M99" s="218"/>
      <c r="N99" s="137"/>
      <c r="O99" s="218"/>
      <c r="P99" s="134">
        <f t="shared" si="38"/>
        <v>0</v>
      </c>
      <c r="Q99" s="156"/>
      <c r="R99" s="138">
        <f t="shared" si="3"/>
        <v>208.4</v>
      </c>
      <c r="S99" s="134">
        <f t="shared" si="4"/>
        <v>208.4</v>
      </c>
      <c r="T99" s="134">
        <f t="shared" si="4"/>
        <v>208.4</v>
      </c>
      <c r="U99" s="134">
        <f t="shared" si="5"/>
        <v>208.3</v>
      </c>
      <c r="V99" s="134">
        <f t="shared" si="1"/>
        <v>-9.9999999999994316E-2</v>
      </c>
      <c r="W99" s="139">
        <f t="shared" si="2"/>
        <v>0.99952015355086377</v>
      </c>
      <c r="X99" s="110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</row>
    <row r="100" spans="1:188" s="458" customFormat="1" ht="43.9" customHeight="1" x14ac:dyDescent="0.25">
      <c r="A100" s="53"/>
      <c r="B100" s="265"/>
      <c r="C100" s="265"/>
      <c r="D100" s="158"/>
      <c r="E100" s="261" t="s">
        <v>482</v>
      </c>
      <c r="F100" s="262">
        <v>208.4</v>
      </c>
      <c r="G100" s="164">
        <v>208.4</v>
      </c>
      <c r="H100" s="164">
        <v>208.3</v>
      </c>
      <c r="I100" s="198">
        <f>H100/H8</f>
        <v>1.7159780374582439E-3</v>
      </c>
      <c r="J100" s="161">
        <f t="shared" si="13"/>
        <v>-9.9999999999994316E-2</v>
      </c>
      <c r="K100" s="256">
        <f t="shared" si="34"/>
        <v>0.99952015355086377</v>
      </c>
      <c r="L100" s="489"/>
      <c r="M100" s="490"/>
      <c r="N100" s="266"/>
      <c r="O100" s="210"/>
      <c r="P100" s="161">
        <f t="shared" si="38"/>
        <v>0</v>
      </c>
      <c r="Q100" s="256"/>
      <c r="R100" s="165">
        <f t="shared" si="3"/>
        <v>208.4</v>
      </c>
      <c r="S100" s="161">
        <f t="shared" si="4"/>
        <v>208.4</v>
      </c>
      <c r="T100" s="161">
        <f t="shared" si="4"/>
        <v>208.4</v>
      </c>
      <c r="U100" s="161">
        <f t="shared" si="5"/>
        <v>208.3</v>
      </c>
      <c r="V100" s="161">
        <f t="shared" si="1"/>
        <v>-9.9999999999994316E-2</v>
      </c>
      <c r="W100" s="139">
        <f t="shared" si="2"/>
        <v>0.99952015355086377</v>
      </c>
      <c r="X100" s="166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</row>
    <row r="101" spans="1:188" ht="21.75" customHeight="1" thickBot="1" x14ac:dyDescent="0.3">
      <c r="A101" s="10"/>
      <c r="B101" s="55" t="s">
        <v>106</v>
      </c>
      <c r="C101" s="24" t="s">
        <v>410</v>
      </c>
      <c r="D101" s="24" t="s">
        <v>235</v>
      </c>
      <c r="E101" s="267" t="s">
        <v>411</v>
      </c>
      <c r="F101" s="250">
        <v>2404.5</v>
      </c>
      <c r="G101" s="268">
        <v>601.20000000000005</v>
      </c>
      <c r="H101" s="137">
        <v>392.5</v>
      </c>
      <c r="I101" s="193">
        <f>H101/H8</f>
        <v>3.2334199697664941E-3</v>
      </c>
      <c r="J101" s="134">
        <f>H101-G101</f>
        <v>-208.70000000000005</v>
      </c>
      <c r="K101" s="156">
        <f>H101/G101</f>
        <v>0.65286094477711243</v>
      </c>
      <c r="L101" s="217"/>
      <c r="M101" s="218"/>
      <c r="N101" s="137"/>
      <c r="O101" s="218"/>
      <c r="P101" s="137">
        <f>O101-N101</f>
        <v>0</v>
      </c>
      <c r="Q101" s="135"/>
      <c r="R101" s="138">
        <f>SUM(F101,L101)</f>
        <v>2404.5</v>
      </c>
      <c r="S101" s="134">
        <f t="shared" si="4"/>
        <v>2404.5</v>
      </c>
      <c r="T101" s="134">
        <f t="shared" si="4"/>
        <v>601.20000000000005</v>
      </c>
      <c r="U101" s="134">
        <f t="shared" si="4"/>
        <v>392.5</v>
      </c>
      <c r="V101" s="134">
        <f>U101-T101</f>
        <v>-208.70000000000005</v>
      </c>
      <c r="W101" s="200">
        <f t="shared" si="2"/>
        <v>0.65286094477711243</v>
      </c>
      <c r="X101" s="110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</row>
    <row r="102" spans="1:188" s="463" customFormat="1" ht="27" customHeight="1" thickBot="1" x14ac:dyDescent="0.3">
      <c r="A102" s="8">
        <v>4</v>
      </c>
      <c r="B102" s="6" t="s">
        <v>23</v>
      </c>
      <c r="C102" s="6" t="s">
        <v>236</v>
      </c>
      <c r="D102" s="6"/>
      <c r="E102" s="269" t="s">
        <v>412</v>
      </c>
      <c r="F102" s="99">
        <f>SUM(F103:F104,F106:F107)</f>
        <v>7217.7</v>
      </c>
      <c r="G102" s="108">
        <f t="shared" ref="G102:H102" si="49">SUM(G103:G104,G106:G107)</f>
        <v>1829.9</v>
      </c>
      <c r="H102" s="101">
        <f t="shared" si="49"/>
        <v>1417.8</v>
      </c>
      <c r="I102" s="102">
        <f>H102/H8</f>
        <v>1.167985435193614E-2</v>
      </c>
      <c r="J102" s="101">
        <f t="shared" ref="J102" si="50">H102-G102</f>
        <v>-412.10000000000014</v>
      </c>
      <c r="K102" s="103">
        <f>H102/G102</f>
        <v>0.77479643696376843</v>
      </c>
      <c r="L102" s="99">
        <f>SUM(L103:L104,L106:L107)</f>
        <v>445.6</v>
      </c>
      <c r="M102" s="108">
        <f t="shared" ref="M102:O102" si="51">SUM(M103:M104,M106:M107)</f>
        <v>526.09999999999991</v>
      </c>
      <c r="N102" s="101">
        <f t="shared" si="51"/>
        <v>137.70000000000002</v>
      </c>
      <c r="O102" s="101">
        <f t="shared" si="51"/>
        <v>75</v>
      </c>
      <c r="P102" s="101">
        <f t="shared" si="38"/>
        <v>-62.700000000000017</v>
      </c>
      <c r="Q102" s="104">
        <f>O102/N102</f>
        <v>0.5446623093681916</v>
      </c>
      <c r="R102" s="99">
        <f>SUM(R103:R104,R106:R107)</f>
        <v>7663.3</v>
      </c>
      <c r="S102" s="108">
        <f t="shared" ref="S102:U102" si="52">SUM(S103:S104,S106:S107)</f>
        <v>7743.8</v>
      </c>
      <c r="T102" s="101">
        <f t="shared" si="52"/>
        <v>1967.6</v>
      </c>
      <c r="U102" s="101">
        <f t="shared" si="52"/>
        <v>1492.8</v>
      </c>
      <c r="V102" s="101">
        <f>SUM(V103,V104,V106,V107)</f>
        <v>-474.80000000000007</v>
      </c>
      <c r="W102" s="103">
        <f t="shared" si="2"/>
        <v>0.75869079081114044</v>
      </c>
      <c r="X102" s="110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</row>
    <row r="103" spans="1:188" ht="24.75" customHeight="1" x14ac:dyDescent="0.25">
      <c r="A103" s="9"/>
      <c r="B103" s="34" t="s">
        <v>48</v>
      </c>
      <c r="C103" s="24" t="s">
        <v>413</v>
      </c>
      <c r="D103" s="24" t="s">
        <v>238</v>
      </c>
      <c r="E103" s="29" t="s">
        <v>414</v>
      </c>
      <c r="F103" s="127">
        <v>3123.8</v>
      </c>
      <c r="G103" s="270">
        <v>845.6</v>
      </c>
      <c r="H103" s="134">
        <v>690.4</v>
      </c>
      <c r="I103" s="193">
        <f>H103/H8</f>
        <v>5.6875239417242991E-3</v>
      </c>
      <c r="J103" s="134">
        <f t="shared" si="13"/>
        <v>-155.20000000000005</v>
      </c>
      <c r="K103" s="194">
        <f>H103/G103</f>
        <v>0.81646168401135288</v>
      </c>
      <c r="L103" s="270">
        <v>182.4</v>
      </c>
      <c r="M103" s="134">
        <v>229.2</v>
      </c>
      <c r="N103" s="134">
        <v>81.7</v>
      </c>
      <c r="O103" s="134">
        <v>47.1</v>
      </c>
      <c r="P103" s="134">
        <f t="shared" si="38"/>
        <v>-34.6</v>
      </c>
      <c r="Q103" s="156">
        <f t="shared" ref="Q103:Q106" si="53">O103/N103</f>
        <v>0.57649938800489597</v>
      </c>
      <c r="R103" s="138">
        <f t="shared" si="3"/>
        <v>3306.2000000000003</v>
      </c>
      <c r="S103" s="134">
        <f t="shared" si="4"/>
        <v>3353</v>
      </c>
      <c r="T103" s="134">
        <f>SUM(G103,N103)</f>
        <v>927.30000000000007</v>
      </c>
      <c r="U103" s="134">
        <f t="shared" si="5"/>
        <v>737.5</v>
      </c>
      <c r="V103" s="134">
        <f t="shared" si="1"/>
        <v>-189.80000000000007</v>
      </c>
      <c r="W103" s="128">
        <f t="shared" si="2"/>
        <v>0.79531974549768136</v>
      </c>
      <c r="X103" s="110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</row>
    <row r="104" spans="1:188" ht="31.5" customHeight="1" x14ac:dyDescent="0.25">
      <c r="A104" s="10"/>
      <c r="B104" s="55" t="s">
        <v>67</v>
      </c>
      <c r="C104" s="24" t="s">
        <v>237</v>
      </c>
      <c r="D104" s="24" t="s">
        <v>239</v>
      </c>
      <c r="E104" s="26" t="s">
        <v>415</v>
      </c>
      <c r="F104" s="136">
        <v>1688.8</v>
      </c>
      <c r="G104" s="168">
        <v>492.7</v>
      </c>
      <c r="H104" s="137">
        <v>356.2</v>
      </c>
      <c r="I104" s="133">
        <f>H104/H8</f>
        <v>2.9343801101422294E-3</v>
      </c>
      <c r="J104" s="134">
        <f t="shared" si="13"/>
        <v>-136.5</v>
      </c>
      <c r="K104" s="139">
        <f>H104/G104</f>
        <v>0.72295514511873349</v>
      </c>
      <c r="L104" s="168">
        <v>116.8</v>
      </c>
      <c r="M104" s="137">
        <v>128.19999999999999</v>
      </c>
      <c r="N104" s="137">
        <v>38.1</v>
      </c>
      <c r="O104" s="137">
        <v>23.4</v>
      </c>
      <c r="P104" s="137">
        <f t="shared" si="38"/>
        <v>-14.700000000000003</v>
      </c>
      <c r="Q104" s="135">
        <f t="shared" si="53"/>
        <v>0.6141732283464566</v>
      </c>
      <c r="R104" s="138">
        <f t="shared" ref="R104:R204" si="54">SUM(F104,L104)</f>
        <v>1805.6</v>
      </c>
      <c r="S104" s="137">
        <f t="shared" ref="S104:U200" si="55">SUM(F104,M104)</f>
        <v>1817</v>
      </c>
      <c r="T104" s="137">
        <f t="shared" si="55"/>
        <v>530.79999999999995</v>
      </c>
      <c r="U104" s="137">
        <f t="shared" si="55"/>
        <v>379.59999999999997</v>
      </c>
      <c r="V104" s="137">
        <f t="shared" ref="V104:V204" si="56">U104-T104</f>
        <v>-151.19999999999999</v>
      </c>
      <c r="W104" s="139">
        <f t="shared" ref="W104:W171" si="57">U104/T104</f>
        <v>0.71514694800301426</v>
      </c>
      <c r="X104" s="110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</row>
    <row r="105" spans="1:188" s="458" customFormat="1" ht="31.5" hidden="1" customHeight="1" x14ac:dyDescent="0.25">
      <c r="A105" s="27"/>
      <c r="B105" s="158"/>
      <c r="C105" s="49"/>
      <c r="D105" s="49"/>
      <c r="E105" s="35" t="s">
        <v>416</v>
      </c>
      <c r="F105" s="163">
        <v>91.6</v>
      </c>
      <c r="G105" s="255">
        <v>91.6</v>
      </c>
      <c r="H105" s="164">
        <v>91.6</v>
      </c>
      <c r="I105" s="204">
        <f>H105/H8</f>
        <v>7.5460195982321226E-4</v>
      </c>
      <c r="J105" s="161">
        <f t="shared" si="13"/>
        <v>0</v>
      </c>
      <c r="K105" s="202">
        <f>H105/G105</f>
        <v>1</v>
      </c>
      <c r="L105" s="255"/>
      <c r="M105" s="164"/>
      <c r="N105" s="164"/>
      <c r="O105" s="164"/>
      <c r="P105" s="164"/>
      <c r="Q105" s="162"/>
      <c r="R105" s="165">
        <f t="shared" si="54"/>
        <v>91.6</v>
      </c>
      <c r="S105" s="164">
        <f t="shared" si="55"/>
        <v>91.6</v>
      </c>
      <c r="T105" s="164">
        <f t="shared" si="55"/>
        <v>91.6</v>
      </c>
      <c r="U105" s="164">
        <f t="shared" si="55"/>
        <v>91.6</v>
      </c>
      <c r="V105" s="164">
        <f t="shared" si="56"/>
        <v>0</v>
      </c>
      <c r="W105" s="202">
        <f t="shared" si="57"/>
        <v>1</v>
      </c>
      <c r="X105" s="166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</row>
    <row r="106" spans="1:188" ht="31.5" customHeight="1" x14ac:dyDescent="0.25">
      <c r="A106" s="10"/>
      <c r="B106" s="55" t="s">
        <v>49</v>
      </c>
      <c r="C106" s="24" t="s">
        <v>417</v>
      </c>
      <c r="D106" s="24" t="s">
        <v>240</v>
      </c>
      <c r="E106" s="29" t="s">
        <v>418</v>
      </c>
      <c r="F106" s="136">
        <v>1544.9</v>
      </c>
      <c r="G106" s="168">
        <v>411.6</v>
      </c>
      <c r="H106" s="137">
        <v>347.8</v>
      </c>
      <c r="I106" s="133">
        <f>H106/H8</f>
        <v>2.8651808037828959E-3</v>
      </c>
      <c r="J106" s="134">
        <f t="shared" si="13"/>
        <v>-63.800000000000011</v>
      </c>
      <c r="K106" s="139">
        <f t="shared" ref="K106:K118" si="58">H106/G106</f>
        <v>0.84499514091350825</v>
      </c>
      <c r="L106" s="168">
        <v>146.4</v>
      </c>
      <c r="M106" s="137">
        <v>168.7</v>
      </c>
      <c r="N106" s="137">
        <v>17.899999999999999</v>
      </c>
      <c r="O106" s="137">
        <v>4.5</v>
      </c>
      <c r="P106" s="137">
        <f t="shared" si="38"/>
        <v>-13.399999999999999</v>
      </c>
      <c r="Q106" s="135">
        <f t="shared" si="53"/>
        <v>0.25139664804469275</v>
      </c>
      <c r="R106" s="138">
        <f t="shared" si="54"/>
        <v>1691.3000000000002</v>
      </c>
      <c r="S106" s="137">
        <f t="shared" si="55"/>
        <v>1713.6000000000001</v>
      </c>
      <c r="T106" s="137">
        <f t="shared" si="55"/>
        <v>429.5</v>
      </c>
      <c r="U106" s="137">
        <f t="shared" si="55"/>
        <v>352.3</v>
      </c>
      <c r="V106" s="137">
        <f t="shared" si="56"/>
        <v>-77.199999999999989</v>
      </c>
      <c r="W106" s="139">
        <f t="shared" si="57"/>
        <v>0.82025611175785795</v>
      </c>
      <c r="X106" s="110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</row>
    <row r="107" spans="1:188" ht="24.75" customHeight="1" thickBot="1" x14ac:dyDescent="0.3">
      <c r="A107" s="11"/>
      <c r="B107" s="144" t="s">
        <v>50</v>
      </c>
      <c r="C107" s="24" t="s">
        <v>419</v>
      </c>
      <c r="D107" s="24" t="s">
        <v>240</v>
      </c>
      <c r="E107" s="271" t="s">
        <v>420</v>
      </c>
      <c r="F107" s="272">
        <v>860.2</v>
      </c>
      <c r="G107" s="180">
        <v>80</v>
      </c>
      <c r="H107" s="115">
        <v>23.4</v>
      </c>
      <c r="I107" s="491">
        <f>H107/H8</f>
        <v>1.9276949628671579E-4</v>
      </c>
      <c r="J107" s="180">
        <f t="shared" ref="J107:J184" si="59">H107-G107</f>
        <v>-56.6</v>
      </c>
      <c r="K107" s="238">
        <f t="shared" si="58"/>
        <v>0.29249999999999998</v>
      </c>
      <c r="L107" s="492"/>
      <c r="M107" s="493"/>
      <c r="N107" s="115"/>
      <c r="O107" s="493"/>
      <c r="P107" s="115">
        <f t="shared" si="38"/>
        <v>0</v>
      </c>
      <c r="Q107" s="230"/>
      <c r="R107" s="250">
        <f t="shared" si="54"/>
        <v>860.2</v>
      </c>
      <c r="S107" s="180">
        <f t="shared" si="55"/>
        <v>860.2</v>
      </c>
      <c r="T107" s="180">
        <f t="shared" si="55"/>
        <v>80</v>
      </c>
      <c r="U107" s="180">
        <f t="shared" si="55"/>
        <v>23.4</v>
      </c>
      <c r="V107" s="180">
        <f t="shared" si="56"/>
        <v>-56.6</v>
      </c>
      <c r="W107" s="200">
        <f t="shared" si="57"/>
        <v>0.29249999999999998</v>
      </c>
      <c r="X107" s="110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</row>
    <row r="108" spans="1:188" s="274" customFormat="1" ht="26.25" customHeight="1" thickBot="1" x14ac:dyDescent="0.3">
      <c r="A108" s="8">
        <v>5</v>
      </c>
      <c r="B108" s="6" t="s">
        <v>24</v>
      </c>
      <c r="C108" s="6" t="s">
        <v>241</v>
      </c>
      <c r="D108" s="6"/>
      <c r="E108" s="273" t="s">
        <v>78</v>
      </c>
      <c r="F108" s="99">
        <f>SUM(F110,F111,F113)</f>
        <v>2602.6000000000004</v>
      </c>
      <c r="G108" s="108">
        <f>SUM(G110,G111,G113)</f>
        <v>764.3</v>
      </c>
      <c r="H108" s="101">
        <f>SUM(H110,H111,H113)</f>
        <v>521</v>
      </c>
      <c r="I108" s="102">
        <f>H108/H8</f>
        <v>4.2920045968110661E-3</v>
      </c>
      <c r="J108" s="101">
        <f t="shared" si="59"/>
        <v>-243.29999999999995</v>
      </c>
      <c r="K108" s="104">
        <f t="shared" si="58"/>
        <v>0.68166950150464478</v>
      </c>
      <c r="L108" s="99">
        <f>SUM(L110,L111,L113)</f>
        <v>41.4</v>
      </c>
      <c r="M108" s="101">
        <f>SUM(M110,M111,M113)</f>
        <v>41.4</v>
      </c>
      <c r="N108" s="101">
        <f>SUM(N110,N111,N113)</f>
        <v>0</v>
      </c>
      <c r="O108" s="101">
        <f>SUM(O110,O111,O113)</f>
        <v>0</v>
      </c>
      <c r="P108" s="101">
        <f t="shared" si="38"/>
        <v>0</v>
      </c>
      <c r="Q108" s="104"/>
      <c r="R108" s="252">
        <f>SUM(R110,R111,R113)</f>
        <v>2644</v>
      </c>
      <c r="S108" s="253">
        <f>SUM(S110,S111,S113)</f>
        <v>2644</v>
      </c>
      <c r="T108" s="253">
        <f>SUM(T110,T111,T113)</f>
        <v>764.3</v>
      </c>
      <c r="U108" s="253">
        <f>SUM(U110,U111,U113)</f>
        <v>521</v>
      </c>
      <c r="V108" s="101">
        <f>SUM(V110,V111,V113)</f>
        <v>-243.29999999999995</v>
      </c>
      <c r="W108" s="103">
        <f t="shared" si="57"/>
        <v>0.68166950150464478</v>
      </c>
      <c r="X108" s="110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</row>
    <row r="109" spans="1:188" ht="22.5" hidden="1" customHeight="1" thickBot="1" x14ac:dyDescent="0.3">
      <c r="A109" s="9"/>
      <c r="B109" s="34" t="s">
        <v>63</v>
      </c>
      <c r="C109" s="24" t="s">
        <v>242</v>
      </c>
      <c r="D109" s="24"/>
      <c r="E109" s="275" t="s">
        <v>243</v>
      </c>
      <c r="F109" s="494"/>
      <c r="G109" s="495"/>
      <c r="H109" s="495"/>
      <c r="I109" s="193">
        <f>H109/H8</f>
        <v>0</v>
      </c>
      <c r="J109" s="134">
        <f t="shared" si="59"/>
        <v>0</v>
      </c>
      <c r="K109" s="156" t="e">
        <f t="shared" si="58"/>
        <v>#DIV/0!</v>
      </c>
      <c r="L109" s="494"/>
      <c r="M109" s="495"/>
      <c r="N109" s="134"/>
      <c r="O109" s="495"/>
      <c r="P109" s="134"/>
      <c r="Q109" s="156"/>
      <c r="R109" s="138">
        <f>SUM(F109,L109)</f>
        <v>0</v>
      </c>
      <c r="S109" s="137">
        <f t="shared" ref="S109:U112" si="60">SUM(F109,M109)</f>
        <v>0</v>
      </c>
      <c r="T109" s="137">
        <f t="shared" si="60"/>
        <v>0</v>
      </c>
      <c r="U109" s="137">
        <f t="shared" si="60"/>
        <v>0</v>
      </c>
      <c r="V109" s="137">
        <f>U109-T109</f>
        <v>0</v>
      </c>
      <c r="W109" s="103" t="e">
        <f t="shared" si="57"/>
        <v>#DIV/0!</v>
      </c>
      <c r="X109" s="110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</row>
    <row r="110" spans="1:188" ht="29.25" customHeight="1" x14ac:dyDescent="0.25">
      <c r="A110" s="11"/>
      <c r="B110" s="34" t="s">
        <v>63</v>
      </c>
      <c r="C110" s="24" t="s">
        <v>244</v>
      </c>
      <c r="D110" s="24" t="s">
        <v>245</v>
      </c>
      <c r="E110" s="29" t="s">
        <v>246</v>
      </c>
      <c r="F110" s="276">
        <v>248.4</v>
      </c>
      <c r="G110" s="168">
        <v>103.6</v>
      </c>
      <c r="H110" s="137">
        <v>80.2</v>
      </c>
      <c r="I110" s="114">
        <f>H110/H8</f>
        <v>6.6068861547840206E-4</v>
      </c>
      <c r="J110" s="137">
        <f t="shared" si="59"/>
        <v>-23.399999999999991</v>
      </c>
      <c r="K110" s="139">
        <f t="shared" si="58"/>
        <v>0.77413127413127425</v>
      </c>
      <c r="L110" s="217"/>
      <c r="M110" s="218"/>
      <c r="N110" s="137"/>
      <c r="O110" s="218"/>
      <c r="P110" s="137"/>
      <c r="Q110" s="135"/>
      <c r="R110" s="136">
        <f>SUM(F110,L110)</f>
        <v>248.4</v>
      </c>
      <c r="S110" s="137">
        <f t="shared" si="60"/>
        <v>248.4</v>
      </c>
      <c r="T110" s="137">
        <f t="shared" si="60"/>
        <v>103.6</v>
      </c>
      <c r="U110" s="137">
        <f t="shared" si="60"/>
        <v>80.2</v>
      </c>
      <c r="V110" s="137">
        <f>U110-T110</f>
        <v>-23.399999999999991</v>
      </c>
      <c r="W110" s="139">
        <f t="shared" si="57"/>
        <v>0.77413127413127425</v>
      </c>
      <c r="X110" s="110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</row>
    <row r="111" spans="1:188" ht="29.25" customHeight="1" x14ac:dyDescent="0.25">
      <c r="A111" s="10"/>
      <c r="B111" s="34" t="s">
        <v>63</v>
      </c>
      <c r="C111" s="24" t="s">
        <v>247</v>
      </c>
      <c r="D111" s="24" t="s">
        <v>245</v>
      </c>
      <c r="E111" s="29" t="s">
        <v>248</v>
      </c>
      <c r="F111" s="276">
        <v>132.30000000000001</v>
      </c>
      <c r="G111" s="168">
        <v>95.4</v>
      </c>
      <c r="H111" s="137">
        <v>25.5</v>
      </c>
      <c r="I111" s="491">
        <f>H111/H8</f>
        <v>2.1006932287654929E-4</v>
      </c>
      <c r="J111" s="137">
        <f t="shared" si="59"/>
        <v>-69.900000000000006</v>
      </c>
      <c r="K111" s="139">
        <f t="shared" si="58"/>
        <v>0.26729559748427673</v>
      </c>
      <c r="L111" s="217"/>
      <c r="M111" s="218"/>
      <c r="N111" s="137"/>
      <c r="O111" s="218"/>
      <c r="P111" s="137"/>
      <c r="Q111" s="135"/>
      <c r="R111" s="136">
        <f>SUM(F111,L111)</f>
        <v>132.30000000000001</v>
      </c>
      <c r="S111" s="137">
        <f t="shared" si="60"/>
        <v>132.30000000000001</v>
      </c>
      <c r="T111" s="137">
        <f t="shared" si="60"/>
        <v>95.4</v>
      </c>
      <c r="U111" s="137">
        <f t="shared" si="60"/>
        <v>25.5</v>
      </c>
      <c r="V111" s="137">
        <f>U111-T111</f>
        <v>-69.900000000000006</v>
      </c>
      <c r="W111" s="139">
        <f t="shared" si="57"/>
        <v>0.26729559748427673</v>
      </c>
      <c r="X111" s="110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</row>
    <row r="112" spans="1:188" ht="21" hidden="1" customHeight="1" thickBot="1" x14ac:dyDescent="0.3">
      <c r="A112" s="12"/>
      <c r="B112" s="55"/>
      <c r="C112" s="24" t="s">
        <v>249</v>
      </c>
      <c r="D112" s="24"/>
      <c r="E112" s="29" t="s">
        <v>250</v>
      </c>
      <c r="F112" s="136"/>
      <c r="G112" s="137"/>
      <c r="H112" s="137"/>
      <c r="I112" s="137"/>
      <c r="J112" s="134"/>
      <c r="K112" s="137">
        <f t="shared" ref="K112:Q112" si="61">SUM(K113)</f>
        <v>0.73465416592959498</v>
      </c>
      <c r="L112" s="218"/>
      <c r="M112" s="218"/>
      <c r="N112" s="137">
        <f t="shared" si="61"/>
        <v>0</v>
      </c>
      <c r="O112" s="218">
        <f t="shared" si="61"/>
        <v>0</v>
      </c>
      <c r="P112" s="137">
        <f t="shared" si="61"/>
        <v>0</v>
      </c>
      <c r="Q112" s="257">
        <f t="shared" si="61"/>
        <v>0</v>
      </c>
      <c r="R112" s="277">
        <f>SUM(F112,L112)</f>
        <v>0</v>
      </c>
      <c r="S112" s="278">
        <f t="shared" si="60"/>
        <v>0</v>
      </c>
      <c r="T112" s="278">
        <f t="shared" si="60"/>
        <v>0</v>
      </c>
      <c r="U112" s="278">
        <f t="shared" si="60"/>
        <v>0</v>
      </c>
      <c r="V112" s="278">
        <f>U112-T112</f>
        <v>0</v>
      </c>
      <c r="W112" s="139" t="e">
        <f t="shared" si="57"/>
        <v>#DIV/0!</v>
      </c>
      <c r="X112" s="110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</row>
    <row r="113" spans="1:188" s="15" customFormat="1" ht="33" customHeight="1" thickBot="1" x14ac:dyDescent="0.3">
      <c r="A113" s="13"/>
      <c r="B113" s="279" t="s">
        <v>41</v>
      </c>
      <c r="C113" s="280" t="s">
        <v>251</v>
      </c>
      <c r="D113" s="280" t="s">
        <v>245</v>
      </c>
      <c r="E113" s="281" t="s">
        <v>252</v>
      </c>
      <c r="F113" s="272">
        <v>2221.9</v>
      </c>
      <c r="G113" s="180">
        <v>565.29999999999995</v>
      </c>
      <c r="H113" s="180">
        <v>415.3</v>
      </c>
      <c r="I113" s="282">
        <f>H113/H8</f>
        <v>3.4212466584561145E-3</v>
      </c>
      <c r="J113" s="180">
        <f t="shared" si="59"/>
        <v>-149.99999999999994</v>
      </c>
      <c r="K113" s="251">
        <f t="shared" si="58"/>
        <v>0.73465416592959498</v>
      </c>
      <c r="L113" s="250">
        <v>41.4</v>
      </c>
      <c r="M113" s="180">
        <v>41.4</v>
      </c>
      <c r="N113" s="180"/>
      <c r="O113" s="180"/>
      <c r="P113" s="180">
        <f>O113-N113</f>
        <v>0</v>
      </c>
      <c r="Q113" s="251"/>
      <c r="R113" s="277">
        <f t="shared" si="54"/>
        <v>2263.3000000000002</v>
      </c>
      <c r="S113" s="278">
        <f t="shared" si="55"/>
        <v>2263.3000000000002</v>
      </c>
      <c r="T113" s="278">
        <f t="shared" si="55"/>
        <v>565.29999999999995</v>
      </c>
      <c r="U113" s="278">
        <f t="shared" si="55"/>
        <v>415.3</v>
      </c>
      <c r="V113" s="278">
        <f t="shared" si="56"/>
        <v>-149.99999999999994</v>
      </c>
      <c r="W113" s="139">
        <f t="shared" si="57"/>
        <v>0.73465416592959498</v>
      </c>
      <c r="X113" s="110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</row>
    <row r="114" spans="1:188" s="274" customFormat="1" ht="66.75" customHeight="1" thickBot="1" x14ac:dyDescent="0.3">
      <c r="A114" s="8">
        <v>6</v>
      </c>
      <c r="B114" s="6" t="s">
        <v>25</v>
      </c>
      <c r="C114" s="6" t="s">
        <v>421</v>
      </c>
      <c r="D114" s="6" t="s">
        <v>254</v>
      </c>
      <c r="E114" s="31" t="s">
        <v>255</v>
      </c>
      <c r="F114" s="252">
        <v>32174.5</v>
      </c>
      <c r="G114" s="101">
        <v>8588.7999999999993</v>
      </c>
      <c r="H114" s="101">
        <v>7734.2</v>
      </c>
      <c r="I114" s="102">
        <f>H114/H8</f>
        <v>6.3714437529090492E-2</v>
      </c>
      <c r="J114" s="101">
        <f t="shared" si="59"/>
        <v>-854.59999999999945</v>
      </c>
      <c r="K114" s="103">
        <f t="shared" si="58"/>
        <v>0.90049832339791358</v>
      </c>
      <c r="L114" s="108">
        <v>90.5</v>
      </c>
      <c r="M114" s="101">
        <v>94.9</v>
      </c>
      <c r="N114" s="101">
        <v>4.3</v>
      </c>
      <c r="O114" s="101">
        <v>4.3</v>
      </c>
      <c r="P114" s="101">
        <f>O114-N114</f>
        <v>0</v>
      </c>
      <c r="Q114" s="135">
        <f t="shared" ref="Q114" si="62">O114/N114</f>
        <v>1</v>
      </c>
      <c r="R114" s="99">
        <f t="shared" si="54"/>
        <v>32265</v>
      </c>
      <c r="S114" s="101">
        <f t="shared" si="55"/>
        <v>32269.4</v>
      </c>
      <c r="T114" s="101">
        <f t="shared" si="55"/>
        <v>8593.0999999999985</v>
      </c>
      <c r="U114" s="101">
        <f t="shared" si="55"/>
        <v>7738.5</v>
      </c>
      <c r="V114" s="101">
        <f t="shared" si="56"/>
        <v>-854.59999999999854</v>
      </c>
      <c r="W114" s="103">
        <f t="shared" si="57"/>
        <v>0.90054811418463665</v>
      </c>
      <c r="X114" s="110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</row>
    <row r="115" spans="1:188" s="283" customFormat="1" ht="44.25" customHeight="1" thickBot="1" x14ac:dyDescent="0.3">
      <c r="A115" s="8">
        <v>7</v>
      </c>
      <c r="B115" s="6" t="s">
        <v>25</v>
      </c>
      <c r="C115" s="6" t="s">
        <v>422</v>
      </c>
      <c r="D115" s="6" t="s">
        <v>254</v>
      </c>
      <c r="E115" s="31" t="s">
        <v>423</v>
      </c>
      <c r="F115" s="252">
        <v>27718.2</v>
      </c>
      <c r="G115" s="101">
        <v>7259.1</v>
      </c>
      <c r="H115" s="101">
        <v>5943.4</v>
      </c>
      <c r="I115" s="102">
        <f>H115/H8</f>
        <v>4.8961804454293448E-2</v>
      </c>
      <c r="J115" s="101">
        <f>H115-G115</f>
        <v>-1315.7000000000007</v>
      </c>
      <c r="K115" s="103">
        <f>H115/G115</f>
        <v>0.81875163587772581</v>
      </c>
      <c r="L115" s="108">
        <v>214.3</v>
      </c>
      <c r="M115" s="101">
        <v>214.3</v>
      </c>
      <c r="N115" s="101">
        <v>127.4</v>
      </c>
      <c r="O115" s="101">
        <v>7.2</v>
      </c>
      <c r="P115" s="101">
        <f>O115-N115</f>
        <v>-120.2</v>
      </c>
      <c r="Q115" s="104">
        <f t="shared" ref="Q115" si="63">O115/N115</f>
        <v>5.6514913657770796E-2</v>
      </c>
      <c r="R115" s="99">
        <f>SUM(F115,L115)</f>
        <v>27932.5</v>
      </c>
      <c r="S115" s="101">
        <f t="shared" si="55"/>
        <v>27932.5</v>
      </c>
      <c r="T115" s="101">
        <f t="shared" si="55"/>
        <v>7386.5</v>
      </c>
      <c r="U115" s="101">
        <f t="shared" si="55"/>
        <v>5950.5999999999995</v>
      </c>
      <c r="V115" s="101">
        <f>U115-T115</f>
        <v>-1435.9000000000005</v>
      </c>
      <c r="W115" s="103">
        <f t="shared" si="57"/>
        <v>0.8056048196033303</v>
      </c>
      <c r="X115" s="110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</row>
    <row r="116" spans="1:188" s="283" customFormat="1" ht="24" hidden="1" customHeight="1" thickBot="1" x14ac:dyDescent="0.3">
      <c r="A116" s="8">
        <v>8</v>
      </c>
      <c r="B116" s="6" t="s">
        <v>25</v>
      </c>
      <c r="C116" s="6" t="s">
        <v>256</v>
      </c>
      <c r="D116" s="6" t="s">
        <v>322</v>
      </c>
      <c r="E116" s="31" t="s">
        <v>424</v>
      </c>
      <c r="F116" s="496"/>
      <c r="G116" s="497"/>
      <c r="H116" s="497"/>
      <c r="I116" s="102">
        <f>H116/H8</f>
        <v>0</v>
      </c>
      <c r="J116" s="101">
        <f>H116-G116</f>
        <v>0</v>
      </c>
      <c r="K116" s="103" t="e">
        <f>H116/G116</f>
        <v>#DIV/0!</v>
      </c>
      <c r="L116" s="498"/>
      <c r="M116" s="497"/>
      <c r="N116" s="101"/>
      <c r="O116" s="497"/>
      <c r="P116" s="101">
        <f>O116-N116</f>
        <v>0</v>
      </c>
      <c r="Q116" s="104"/>
      <c r="R116" s="99">
        <f>SUM(F116,L116)</f>
        <v>0</v>
      </c>
      <c r="S116" s="101">
        <f t="shared" si="55"/>
        <v>0</v>
      </c>
      <c r="T116" s="101">
        <f t="shared" si="55"/>
        <v>0</v>
      </c>
      <c r="U116" s="101">
        <f t="shared" si="55"/>
        <v>0</v>
      </c>
      <c r="V116" s="101">
        <f>U116-T116</f>
        <v>0</v>
      </c>
      <c r="W116" s="103" t="e">
        <f t="shared" si="57"/>
        <v>#DIV/0!</v>
      </c>
      <c r="X116" s="110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</row>
    <row r="117" spans="1:188" s="283" customFormat="1" ht="24" customHeight="1" thickBot="1" x14ac:dyDescent="0.3">
      <c r="A117" s="8">
        <v>8</v>
      </c>
      <c r="B117" s="6" t="s">
        <v>52</v>
      </c>
      <c r="C117" s="6" t="s">
        <v>257</v>
      </c>
      <c r="D117" s="6"/>
      <c r="E117" s="284" t="s">
        <v>258</v>
      </c>
      <c r="F117" s="252">
        <f>SUM(F139,F138,F137,F135,F132,F127,F126,F124,F123,F118,F119,F120,F121,F122,F128,F129,F130,F136,F131)</f>
        <v>30476.3</v>
      </c>
      <c r="G117" s="253">
        <f t="shared" ref="G117:H117" si="64">SUM(G139,G138,G137,G135,G132,G127,G126,G124,G123,G118,G119,G120,G121,G122,G128,G129,G130,G136,G131)</f>
        <v>12921.3</v>
      </c>
      <c r="H117" s="101">
        <f t="shared" si="64"/>
        <v>11768.099999999999</v>
      </c>
      <c r="I117" s="104">
        <f>H117/H8</f>
        <v>9.6945756805628211E-2</v>
      </c>
      <c r="J117" s="91">
        <f>H117-G117</f>
        <v>-1153.2000000000007</v>
      </c>
      <c r="K117" s="103">
        <f t="shared" si="58"/>
        <v>0.91075201411622664</v>
      </c>
      <c r="L117" s="252">
        <f>SUM(L139,L138,L137,L135,L132,L127,L126,L124,L123,L118,L119,L120,L121,L122,L128,L129,L130,L136,L131)</f>
        <v>8834.2000000000007</v>
      </c>
      <c r="M117" s="253">
        <f t="shared" ref="M117:O117" si="65">SUM(M139,M138,M137,M135,M132,M127,M126,M124,M123,M118,M119,M120,M121,M122,M128,M129,M130,M136,M131)</f>
        <v>8834.2000000000007</v>
      </c>
      <c r="N117" s="101">
        <f t="shared" si="65"/>
        <v>2748.6</v>
      </c>
      <c r="O117" s="101">
        <f t="shared" si="65"/>
        <v>161.4</v>
      </c>
      <c r="P117" s="101">
        <f>O117-N117</f>
        <v>-2587.1999999999998</v>
      </c>
      <c r="Q117" s="104">
        <f t="shared" ref="Q117" si="66">O117/N117</f>
        <v>5.8720803318052829E-2</v>
      </c>
      <c r="R117" s="252">
        <f>SUM(R139,R138,R137,R135,R132,R127,R126,R124,R123,R118,R119,R120,R121,R122,R128,R129,R130,R136,R131)</f>
        <v>39310.5</v>
      </c>
      <c r="S117" s="253">
        <f t="shared" ref="S117:U117" si="67">SUM(S139,S138,S137,S135,S132,S127,S126,S124,S123,S118,S119,S120,S121,S122,S128,S129,S130,S136,S131)</f>
        <v>39310.5</v>
      </c>
      <c r="T117" s="101">
        <f t="shared" si="67"/>
        <v>15669.900000000001</v>
      </c>
      <c r="U117" s="101">
        <f t="shared" si="67"/>
        <v>11929.5</v>
      </c>
      <c r="V117" s="101">
        <f>U117-T117</f>
        <v>-3740.4000000000015</v>
      </c>
      <c r="W117" s="103">
        <f t="shared" si="57"/>
        <v>0.76130032737924291</v>
      </c>
      <c r="X117" s="110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</row>
    <row r="118" spans="1:188" ht="33" hidden="1" customHeight="1" thickBot="1" x14ac:dyDescent="0.3">
      <c r="A118" s="22"/>
      <c r="B118" s="112" t="s">
        <v>75</v>
      </c>
      <c r="C118" s="47" t="s">
        <v>259</v>
      </c>
      <c r="D118" s="47" t="s">
        <v>260</v>
      </c>
      <c r="E118" s="48" t="s">
        <v>261</v>
      </c>
      <c r="F118" s="494"/>
      <c r="G118" s="495"/>
      <c r="H118" s="495"/>
      <c r="I118" s="193">
        <f>H118/H8</f>
        <v>0</v>
      </c>
      <c r="J118" s="134">
        <f t="shared" si="59"/>
        <v>0</v>
      </c>
      <c r="K118" s="139" t="e">
        <f t="shared" si="58"/>
        <v>#DIV/0!</v>
      </c>
      <c r="L118" s="499"/>
      <c r="M118" s="495"/>
      <c r="N118" s="134"/>
      <c r="O118" s="495"/>
      <c r="P118" s="134">
        <f t="shared" ref="P118:P181" si="68">O118-N118</f>
        <v>0</v>
      </c>
      <c r="Q118" s="156"/>
      <c r="R118" s="138">
        <f t="shared" si="54"/>
        <v>0</v>
      </c>
      <c r="S118" s="134">
        <f t="shared" si="55"/>
        <v>0</v>
      </c>
      <c r="T118" s="134">
        <f t="shared" si="55"/>
        <v>0</v>
      </c>
      <c r="U118" s="134">
        <f t="shared" si="55"/>
        <v>0</v>
      </c>
      <c r="V118" s="134">
        <f t="shared" si="56"/>
        <v>0</v>
      </c>
      <c r="W118" s="103" t="e">
        <f t="shared" si="57"/>
        <v>#DIV/0!</v>
      </c>
      <c r="X118" s="110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</row>
    <row r="119" spans="1:188" ht="17.45" customHeight="1" thickBot="1" x14ac:dyDescent="0.3">
      <c r="A119" s="22"/>
      <c r="B119" s="285"/>
      <c r="C119" s="47" t="s">
        <v>425</v>
      </c>
      <c r="D119" s="47" t="s">
        <v>268</v>
      </c>
      <c r="E119" s="48" t="s">
        <v>426</v>
      </c>
      <c r="F119" s="138"/>
      <c r="G119" s="134"/>
      <c r="H119" s="134"/>
      <c r="I119" s="193">
        <f>H119/H8</f>
        <v>0</v>
      </c>
      <c r="J119" s="134">
        <f t="shared" si="59"/>
        <v>0</v>
      </c>
      <c r="K119" s="139"/>
      <c r="L119" s="270">
        <v>8115.2</v>
      </c>
      <c r="M119" s="134">
        <v>8115.2</v>
      </c>
      <c r="N119" s="134">
        <v>2029.6</v>
      </c>
      <c r="O119" s="134">
        <v>161.4</v>
      </c>
      <c r="P119" s="137">
        <f t="shared" si="68"/>
        <v>-1868.1999999999998</v>
      </c>
      <c r="Q119" s="135">
        <f t="shared" ref="Q119:Q134" si="69">O119/N119</f>
        <v>7.9523058730784399E-2</v>
      </c>
      <c r="R119" s="138">
        <f t="shared" si="54"/>
        <v>8115.2</v>
      </c>
      <c r="S119" s="134">
        <f t="shared" si="55"/>
        <v>8115.2</v>
      </c>
      <c r="T119" s="134">
        <f t="shared" si="55"/>
        <v>2029.6</v>
      </c>
      <c r="U119" s="134">
        <f t="shared" si="55"/>
        <v>161.4</v>
      </c>
      <c r="V119" s="134">
        <f t="shared" si="56"/>
        <v>-1868.1999999999998</v>
      </c>
      <c r="W119" s="139">
        <f t="shared" si="57"/>
        <v>7.9523058730784399E-2</v>
      </c>
      <c r="X119" s="110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</row>
    <row r="120" spans="1:188" ht="30" hidden="1" customHeight="1" thickBot="1" x14ac:dyDescent="0.3">
      <c r="A120" s="12"/>
      <c r="B120" s="286"/>
      <c r="C120" s="23" t="s">
        <v>427</v>
      </c>
      <c r="D120" s="23" t="s">
        <v>268</v>
      </c>
      <c r="E120" s="287" t="s">
        <v>428</v>
      </c>
      <c r="F120" s="138"/>
      <c r="G120" s="134"/>
      <c r="H120" s="134"/>
      <c r="I120" s="288">
        <f>H120/H8</f>
        <v>0</v>
      </c>
      <c r="J120" s="134">
        <f t="shared" si="59"/>
        <v>0</v>
      </c>
      <c r="K120" s="139" t="e">
        <f t="shared" ref="K120:K121" si="70">H120/G120</f>
        <v>#DIV/0!</v>
      </c>
      <c r="L120" s="499"/>
      <c r="M120" s="495"/>
      <c r="N120" s="134"/>
      <c r="O120" s="495"/>
      <c r="P120" s="137">
        <f t="shared" si="68"/>
        <v>0</v>
      </c>
      <c r="Q120" s="135" t="e">
        <f t="shared" si="69"/>
        <v>#DIV/0!</v>
      </c>
      <c r="R120" s="138">
        <f t="shared" si="54"/>
        <v>0</v>
      </c>
      <c r="S120" s="134">
        <f t="shared" si="55"/>
        <v>0</v>
      </c>
      <c r="T120" s="134">
        <f t="shared" si="55"/>
        <v>0</v>
      </c>
      <c r="U120" s="134">
        <f t="shared" si="55"/>
        <v>0</v>
      </c>
      <c r="V120" s="134">
        <f t="shared" si="56"/>
        <v>0</v>
      </c>
      <c r="W120" s="139" t="e">
        <f t="shared" si="57"/>
        <v>#DIV/0!</v>
      </c>
      <c r="X120" s="110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</row>
    <row r="121" spans="1:188" ht="18" customHeight="1" thickBot="1" x14ac:dyDescent="0.3">
      <c r="A121" s="10"/>
      <c r="B121" s="285" t="s">
        <v>75</v>
      </c>
      <c r="C121" s="24" t="s">
        <v>429</v>
      </c>
      <c r="D121" s="289" t="s">
        <v>268</v>
      </c>
      <c r="E121" s="290" t="s">
        <v>430</v>
      </c>
      <c r="F121" s="138">
        <v>400</v>
      </c>
      <c r="G121" s="134">
        <v>400</v>
      </c>
      <c r="H121" s="134"/>
      <c r="I121" s="193">
        <f>H121/H8</f>
        <v>0</v>
      </c>
      <c r="J121" s="134">
        <f t="shared" si="59"/>
        <v>-400</v>
      </c>
      <c r="K121" s="139">
        <f t="shared" si="70"/>
        <v>0</v>
      </c>
      <c r="L121" s="270">
        <v>400</v>
      </c>
      <c r="M121" s="134">
        <v>400</v>
      </c>
      <c r="N121" s="134">
        <v>400</v>
      </c>
      <c r="O121" s="134"/>
      <c r="P121" s="137">
        <f t="shared" si="68"/>
        <v>-400</v>
      </c>
      <c r="Q121" s="135">
        <f t="shared" si="69"/>
        <v>0</v>
      </c>
      <c r="R121" s="138">
        <f t="shared" si="54"/>
        <v>800</v>
      </c>
      <c r="S121" s="134">
        <f t="shared" si="55"/>
        <v>800</v>
      </c>
      <c r="T121" s="134">
        <f t="shared" si="55"/>
        <v>800</v>
      </c>
      <c r="U121" s="134">
        <f t="shared" si="55"/>
        <v>0</v>
      </c>
      <c r="V121" s="134">
        <f t="shared" si="56"/>
        <v>-800</v>
      </c>
      <c r="W121" s="139">
        <f t="shared" si="57"/>
        <v>0</v>
      </c>
      <c r="X121" s="110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</row>
    <row r="122" spans="1:188" ht="18" customHeight="1" thickBot="1" x14ac:dyDescent="0.3">
      <c r="A122" s="9"/>
      <c r="B122" s="285" t="s">
        <v>75</v>
      </c>
      <c r="C122" s="23" t="s">
        <v>431</v>
      </c>
      <c r="D122" s="24" t="s">
        <v>268</v>
      </c>
      <c r="E122" s="170" t="s">
        <v>432</v>
      </c>
      <c r="F122" s="138">
        <v>0</v>
      </c>
      <c r="G122" s="134"/>
      <c r="H122" s="134"/>
      <c r="I122" s="193">
        <f>H122/H8</f>
        <v>0</v>
      </c>
      <c r="J122" s="134">
        <f t="shared" si="59"/>
        <v>0</v>
      </c>
      <c r="K122" s="139"/>
      <c r="L122" s="270">
        <v>319</v>
      </c>
      <c r="M122" s="134">
        <v>319</v>
      </c>
      <c r="N122" s="134">
        <v>319</v>
      </c>
      <c r="O122" s="134"/>
      <c r="P122" s="134">
        <f t="shared" si="68"/>
        <v>-319</v>
      </c>
      <c r="Q122" s="135">
        <f t="shared" si="69"/>
        <v>0</v>
      </c>
      <c r="R122" s="138">
        <f t="shared" si="54"/>
        <v>319</v>
      </c>
      <c r="S122" s="134">
        <f t="shared" si="55"/>
        <v>319</v>
      </c>
      <c r="T122" s="134">
        <f t="shared" si="55"/>
        <v>319</v>
      </c>
      <c r="U122" s="134">
        <f t="shared" si="55"/>
        <v>0</v>
      </c>
      <c r="V122" s="134">
        <f t="shared" si="56"/>
        <v>-319</v>
      </c>
      <c r="W122" s="139">
        <f t="shared" si="57"/>
        <v>0</v>
      </c>
      <c r="X122" s="110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</row>
    <row r="123" spans="1:188" ht="21.75" hidden="1" customHeight="1" thickBot="1" x14ac:dyDescent="0.3">
      <c r="A123" s="10"/>
      <c r="B123" s="291" t="s">
        <v>26</v>
      </c>
      <c r="C123" s="24" t="s">
        <v>262</v>
      </c>
      <c r="D123" s="24" t="s">
        <v>260</v>
      </c>
      <c r="E123" s="54" t="s">
        <v>263</v>
      </c>
      <c r="F123" s="136"/>
      <c r="G123" s="137"/>
      <c r="H123" s="137"/>
      <c r="I123" s="133"/>
      <c r="J123" s="134">
        <f t="shared" si="59"/>
        <v>0</v>
      </c>
      <c r="K123" s="97"/>
      <c r="L123" s="499"/>
      <c r="M123" s="495"/>
      <c r="N123" s="137"/>
      <c r="O123" s="218"/>
      <c r="P123" s="137">
        <f>O123-N123</f>
        <v>0</v>
      </c>
      <c r="Q123" s="135" t="e">
        <f t="shared" si="69"/>
        <v>#DIV/0!</v>
      </c>
      <c r="R123" s="138">
        <f t="shared" si="54"/>
        <v>0</v>
      </c>
      <c r="S123" s="137">
        <f t="shared" si="55"/>
        <v>0</v>
      </c>
      <c r="T123" s="137">
        <f t="shared" si="55"/>
        <v>0</v>
      </c>
      <c r="U123" s="137">
        <f t="shared" si="55"/>
        <v>0</v>
      </c>
      <c r="V123" s="137">
        <f t="shared" si="56"/>
        <v>0</v>
      </c>
      <c r="W123" s="200" t="e">
        <f t="shared" si="57"/>
        <v>#DIV/0!</v>
      </c>
      <c r="X123" s="110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</row>
    <row r="124" spans="1:188" ht="20.25" hidden="1" customHeight="1" thickBot="1" x14ac:dyDescent="0.3">
      <c r="A124" s="10"/>
      <c r="B124" s="291"/>
      <c r="C124" s="55" t="s">
        <v>264</v>
      </c>
      <c r="D124" s="55" t="s">
        <v>260</v>
      </c>
      <c r="E124" s="54" t="s">
        <v>265</v>
      </c>
      <c r="F124" s="136"/>
      <c r="G124" s="137"/>
      <c r="H124" s="137"/>
      <c r="I124" s="133"/>
      <c r="J124" s="134"/>
      <c r="K124" s="97"/>
      <c r="L124" s="486"/>
      <c r="M124" s="218"/>
      <c r="N124" s="137"/>
      <c r="O124" s="218"/>
      <c r="P124" s="137">
        <f>O124-N124</f>
        <v>0</v>
      </c>
      <c r="Q124" s="135" t="e">
        <f t="shared" si="69"/>
        <v>#DIV/0!</v>
      </c>
      <c r="R124" s="138">
        <f t="shared" si="54"/>
        <v>0</v>
      </c>
      <c r="S124" s="137">
        <f t="shared" si="55"/>
        <v>0</v>
      </c>
      <c r="T124" s="137">
        <f t="shared" si="55"/>
        <v>0</v>
      </c>
      <c r="U124" s="137">
        <f t="shared" si="55"/>
        <v>0</v>
      </c>
      <c r="V124" s="137">
        <f t="shared" si="56"/>
        <v>0</v>
      </c>
      <c r="W124" s="219" t="e">
        <f t="shared" si="57"/>
        <v>#DIV/0!</v>
      </c>
      <c r="X124" s="110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</row>
    <row r="125" spans="1:188" s="458" customFormat="1" ht="43.5" hidden="1" customHeight="1" thickBot="1" x14ac:dyDescent="0.3">
      <c r="A125" s="27"/>
      <c r="B125" s="292"/>
      <c r="C125" s="158"/>
      <c r="D125" s="158"/>
      <c r="E125" s="40" t="s">
        <v>266</v>
      </c>
      <c r="F125" s="255"/>
      <c r="G125" s="164"/>
      <c r="H125" s="164"/>
      <c r="I125" s="204"/>
      <c r="J125" s="161"/>
      <c r="K125" s="293"/>
      <c r="L125" s="487"/>
      <c r="M125" s="210"/>
      <c r="N125" s="164"/>
      <c r="O125" s="210"/>
      <c r="P125" s="164">
        <f>O125-N125</f>
        <v>0</v>
      </c>
      <c r="Q125" s="162" t="e">
        <f t="shared" si="69"/>
        <v>#DIV/0!</v>
      </c>
      <c r="R125" s="165">
        <f t="shared" si="54"/>
        <v>0</v>
      </c>
      <c r="S125" s="164">
        <f t="shared" si="55"/>
        <v>0</v>
      </c>
      <c r="T125" s="164">
        <f t="shared" si="55"/>
        <v>0</v>
      </c>
      <c r="U125" s="164">
        <f t="shared" si="55"/>
        <v>0</v>
      </c>
      <c r="V125" s="164">
        <f t="shared" si="56"/>
        <v>0</v>
      </c>
      <c r="W125" s="219" t="e">
        <f t="shared" si="57"/>
        <v>#DIV/0!</v>
      </c>
      <c r="X125" s="166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</row>
    <row r="126" spans="1:188" ht="21" hidden="1" customHeight="1" thickBot="1" x14ac:dyDescent="0.3">
      <c r="A126" s="10"/>
      <c r="B126" s="291" t="s">
        <v>57</v>
      </c>
      <c r="C126" s="55" t="s">
        <v>267</v>
      </c>
      <c r="D126" s="55" t="s">
        <v>268</v>
      </c>
      <c r="E126" s="57" t="s">
        <v>269</v>
      </c>
      <c r="F126" s="137"/>
      <c r="G126" s="137"/>
      <c r="H126" s="137"/>
      <c r="I126" s="133">
        <f>H126/H8</f>
        <v>0</v>
      </c>
      <c r="J126" s="134">
        <f t="shared" si="59"/>
        <v>0</v>
      </c>
      <c r="K126" s="139" t="e">
        <f t="shared" ref="K126:K129" si="71">H126/G126</f>
        <v>#DIV/0!</v>
      </c>
      <c r="L126" s="486"/>
      <c r="M126" s="218"/>
      <c r="N126" s="137"/>
      <c r="O126" s="218"/>
      <c r="P126" s="137">
        <f t="shared" si="68"/>
        <v>0</v>
      </c>
      <c r="Q126" s="135" t="e">
        <f t="shared" si="69"/>
        <v>#DIV/0!</v>
      </c>
      <c r="R126" s="138">
        <f t="shared" si="54"/>
        <v>0</v>
      </c>
      <c r="S126" s="137">
        <f t="shared" si="55"/>
        <v>0</v>
      </c>
      <c r="T126" s="137">
        <f t="shared" si="55"/>
        <v>0</v>
      </c>
      <c r="U126" s="137">
        <f t="shared" si="55"/>
        <v>0</v>
      </c>
      <c r="V126" s="137">
        <f t="shared" si="56"/>
        <v>0</v>
      </c>
      <c r="W126" s="219" t="e">
        <f t="shared" si="57"/>
        <v>#DIV/0!</v>
      </c>
      <c r="X126" s="110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</row>
    <row r="127" spans="1:188" ht="32.450000000000003" hidden="1" customHeight="1" thickBot="1" x14ac:dyDescent="0.3">
      <c r="A127" s="10"/>
      <c r="B127" s="291" t="s">
        <v>57</v>
      </c>
      <c r="C127" s="55" t="s">
        <v>270</v>
      </c>
      <c r="D127" s="55" t="s">
        <v>268</v>
      </c>
      <c r="E127" s="56" t="s">
        <v>271</v>
      </c>
      <c r="F127" s="137"/>
      <c r="G127" s="137"/>
      <c r="H127" s="137"/>
      <c r="I127" s="133">
        <f>H127/H8</f>
        <v>0</v>
      </c>
      <c r="J127" s="134">
        <f t="shared" si="59"/>
        <v>0</v>
      </c>
      <c r="K127" s="139" t="e">
        <f t="shared" si="71"/>
        <v>#DIV/0!</v>
      </c>
      <c r="L127" s="499"/>
      <c r="M127" s="495"/>
      <c r="N127" s="137"/>
      <c r="O127" s="218"/>
      <c r="P127" s="137">
        <f>O127-N127</f>
        <v>0</v>
      </c>
      <c r="Q127" s="135" t="e">
        <f>O127/N127</f>
        <v>#DIV/0!</v>
      </c>
      <c r="R127" s="138">
        <f t="shared" si="54"/>
        <v>0</v>
      </c>
      <c r="S127" s="137">
        <f t="shared" si="55"/>
        <v>0</v>
      </c>
      <c r="T127" s="137">
        <f t="shared" si="55"/>
        <v>0</v>
      </c>
      <c r="U127" s="137">
        <f t="shared" si="55"/>
        <v>0</v>
      </c>
      <c r="V127" s="137">
        <f t="shared" si="56"/>
        <v>0</v>
      </c>
      <c r="W127" s="201" t="e">
        <f t="shared" si="57"/>
        <v>#DIV/0!</v>
      </c>
      <c r="X127" s="110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</row>
    <row r="128" spans="1:188" ht="27.75" hidden="1" customHeight="1" thickBot="1" x14ac:dyDescent="0.3">
      <c r="A128" s="9"/>
      <c r="B128" s="285" t="s">
        <v>75</v>
      </c>
      <c r="C128" s="23" t="s">
        <v>433</v>
      </c>
      <c r="D128" s="24" t="s">
        <v>268</v>
      </c>
      <c r="E128" s="170" t="s">
        <v>274</v>
      </c>
      <c r="F128" s="138"/>
      <c r="G128" s="134"/>
      <c r="H128" s="134"/>
      <c r="I128" s="193">
        <f>H128/H8</f>
        <v>0</v>
      </c>
      <c r="J128" s="134">
        <f t="shared" si="59"/>
        <v>0</v>
      </c>
      <c r="K128" s="139" t="e">
        <f t="shared" si="71"/>
        <v>#DIV/0!</v>
      </c>
      <c r="L128" s="499"/>
      <c r="M128" s="495"/>
      <c r="N128" s="134"/>
      <c r="O128" s="495"/>
      <c r="P128" s="137">
        <f t="shared" ref="P128:P131" si="72">O128-N128</f>
        <v>0</v>
      </c>
      <c r="Q128" s="135"/>
      <c r="R128" s="138">
        <f t="shared" si="54"/>
        <v>0</v>
      </c>
      <c r="S128" s="134">
        <f t="shared" si="55"/>
        <v>0</v>
      </c>
      <c r="T128" s="134">
        <f t="shared" si="55"/>
        <v>0</v>
      </c>
      <c r="U128" s="134">
        <f t="shared" si="55"/>
        <v>0</v>
      </c>
      <c r="V128" s="134">
        <f t="shared" si="56"/>
        <v>0</v>
      </c>
      <c r="W128" s="139" t="e">
        <f t="shared" si="57"/>
        <v>#DIV/0!</v>
      </c>
      <c r="X128" s="110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</row>
    <row r="129" spans="1:188" ht="43.9" customHeight="1" x14ac:dyDescent="0.25">
      <c r="A129" s="9"/>
      <c r="B129" s="285" t="s">
        <v>75</v>
      </c>
      <c r="C129" s="23" t="s">
        <v>434</v>
      </c>
      <c r="D129" s="24" t="s">
        <v>268</v>
      </c>
      <c r="E129" s="456" t="s">
        <v>435</v>
      </c>
      <c r="F129" s="138">
        <v>15076.3</v>
      </c>
      <c r="G129" s="134">
        <v>7632.1</v>
      </c>
      <c r="H129" s="134">
        <v>7061.2</v>
      </c>
      <c r="I129" s="193">
        <f>H129/H8</f>
        <v>5.8170255007681949E-2</v>
      </c>
      <c r="J129" s="134">
        <f t="shared" si="59"/>
        <v>-570.90000000000055</v>
      </c>
      <c r="K129" s="139">
        <f t="shared" si="71"/>
        <v>0.92519752099684227</v>
      </c>
      <c r="L129" s="499"/>
      <c r="M129" s="495"/>
      <c r="N129" s="134"/>
      <c r="O129" s="495"/>
      <c r="P129" s="137">
        <f t="shared" si="72"/>
        <v>0</v>
      </c>
      <c r="Q129" s="135"/>
      <c r="R129" s="138">
        <f t="shared" si="54"/>
        <v>15076.3</v>
      </c>
      <c r="S129" s="134">
        <f t="shared" si="55"/>
        <v>15076.3</v>
      </c>
      <c r="T129" s="134">
        <f t="shared" si="55"/>
        <v>7632.1</v>
      </c>
      <c r="U129" s="134">
        <f t="shared" si="55"/>
        <v>7061.2</v>
      </c>
      <c r="V129" s="134">
        <f t="shared" si="56"/>
        <v>-570.90000000000055</v>
      </c>
      <c r="W129" s="139">
        <f t="shared" si="57"/>
        <v>0.92519752099684227</v>
      </c>
      <c r="X129" s="110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</row>
    <row r="130" spans="1:188" ht="21.75" customHeight="1" thickBot="1" x14ac:dyDescent="0.3">
      <c r="A130" s="10"/>
      <c r="B130" s="291" t="s">
        <v>27</v>
      </c>
      <c r="C130" s="24" t="s">
        <v>436</v>
      </c>
      <c r="D130" s="24" t="s">
        <v>268</v>
      </c>
      <c r="E130" s="294" t="s">
        <v>437</v>
      </c>
      <c r="F130" s="147">
        <v>15000</v>
      </c>
      <c r="G130" s="132">
        <v>4889.2</v>
      </c>
      <c r="H130" s="132">
        <v>4706.8999999999996</v>
      </c>
      <c r="I130" s="114">
        <f>H130/H8</f>
        <v>3.8775501797946269E-2</v>
      </c>
      <c r="J130" s="137">
        <f t="shared" si="59"/>
        <v>-182.30000000000018</v>
      </c>
      <c r="K130" s="139">
        <f>H130/G130</f>
        <v>0.96271373639859281</v>
      </c>
      <c r="L130" s="217"/>
      <c r="M130" s="218"/>
      <c r="N130" s="137"/>
      <c r="O130" s="218"/>
      <c r="P130" s="137">
        <f t="shared" si="72"/>
        <v>0</v>
      </c>
      <c r="Q130" s="298"/>
      <c r="R130" s="136">
        <f t="shared" si="54"/>
        <v>15000</v>
      </c>
      <c r="S130" s="137">
        <f t="shared" si="55"/>
        <v>15000</v>
      </c>
      <c r="T130" s="137">
        <f t="shared" si="55"/>
        <v>4889.2</v>
      </c>
      <c r="U130" s="137">
        <f t="shared" si="55"/>
        <v>4706.8999999999996</v>
      </c>
      <c r="V130" s="137">
        <f t="shared" si="56"/>
        <v>-182.30000000000018</v>
      </c>
      <c r="W130" s="139">
        <f t="shared" si="57"/>
        <v>0.96271373639859281</v>
      </c>
      <c r="X130" s="110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</row>
    <row r="131" spans="1:188" ht="76.150000000000006" hidden="1" customHeight="1" x14ac:dyDescent="0.25">
      <c r="A131" s="10"/>
      <c r="B131" s="291" t="s">
        <v>27</v>
      </c>
      <c r="C131" s="24" t="s">
        <v>438</v>
      </c>
      <c r="D131" s="24" t="s">
        <v>281</v>
      </c>
      <c r="E131" s="294" t="s">
        <v>282</v>
      </c>
      <c r="F131" s="500"/>
      <c r="G131" s="132"/>
      <c r="H131" s="501"/>
      <c r="I131" s="133">
        <f>H131/H8</f>
        <v>0</v>
      </c>
      <c r="J131" s="137">
        <f t="shared" si="59"/>
        <v>0</v>
      </c>
      <c r="K131" s="141" t="e">
        <f>H131/G131</f>
        <v>#DIV/0!</v>
      </c>
      <c r="L131" s="217"/>
      <c r="M131" s="218"/>
      <c r="N131" s="120"/>
      <c r="O131" s="488"/>
      <c r="P131" s="137">
        <f t="shared" si="72"/>
        <v>0</v>
      </c>
      <c r="Q131" s="156"/>
      <c r="R131" s="136">
        <f t="shared" si="54"/>
        <v>0</v>
      </c>
      <c r="S131" s="137">
        <f t="shared" si="55"/>
        <v>0</v>
      </c>
      <c r="T131" s="137">
        <f t="shared" si="55"/>
        <v>0</v>
      </c>
      <c r="U131" s="115">
        <f t="shared" si="55"/>
        <v>0</v>
      </c>
      <c r="V131" s="137">
        <f t="shared" si="56"/>
        <v>0</v>
      </c>
      <c r="W131" s="139" t="e">
        <f t="shared" si="57"/>
        <v>#DIV/0!</v>
      </c>
      <c r="X131" s="110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</row>
    <row r="132" spans="1:188" ht="31.5" hidden="1" customHeight="1" thickBot="1" x14ac:dyDescent="0.3">
      <c r="A132" s="10"/>
      <c r="B132" s="291" t="s">
        <v>27</v>
      </c>
      <c r="C132" s="24" t="s">
        <v>439</v>
      </c>
      <c r="D132" s="24" t="s">
        <v>260</v>
      </c>
      <c r="E132" s="294" t="s">
        <v>440</v>
      </c>
      <c r="F132" s="500"/>
      <c r="G132" s="296"/>
      <c r="H132" s="502"/>
      <c r="I132" s="503">
        <f>H132/H8</f>
        <v>0</v>
      </c>
      <c r="J132" s="278">
        <f t="shared" si="59"/>
        <v>0</v>
      </c>
      <c r="K132" s="298"/>
      <c r="L132" s="504"/>
      <c r="M132" s="505"/>
      <c r="N132" s="180"/>
      <c r="O132" s="506"/>
      <c r="P132" s="137">
        <f t="shared" si="68"/>
        <v>0</v>
      </c>
      <c r="Q132" s="135" t="e">
        <f>O132/N132</f>
        <v>#DIV/0!</v>
      </c>
      <c r="R132" s="277">
        <f t="shared" si="54"/>
        <v>0</v>
      </c>
      <c r="S132" s="278">
        <f t="shared" si="55"/>
        <v>0</v>
      </c>
      <c r="T132" s="278">
        <f t="shared" si="55"/>
        <v>0</v>
      </c>
      <c r="U132" s="180">
        <f t="shared" si="55"/>
        <v>0</v>
      </c>
      <c r="V132" s="278">
        <f t="shared" si="56"/>
        <v>0</v>
      </c>
      <c r="W132" s="200" t="e">
        <f t="shared" si="57"/>
        <v>#DIV/0!</v>
      </c>
      <c r="X132" s="110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</row>
    <row r="133" spans="1:188" s="460" customFormat="1" ht="18.75" hidden="1" customHeight="1" thickBot="1" x14ac:dyDescent="0.3">
      <c r="A133" s="10"/>
      <c r="B133" s="291"/>
      <c r="C133" s="55"/>
      <c r="D133" s="55"/>
      <c r="E133" s="57" t="s">
        <v>272</v>
      </c>
      <c r="F133" s="481"/>
      <c r="G133" s="299"/>
      <c r="H133" s="507"/>
      <c r="I133" s="193">
        <f>H133/H8</f>
        <v>0</v>
      </c>
      <c r="J133" s="134">
        <f>H133-G133</f>
        <v>0</v>
      </c>
      <c r="K133" s="194"/>
      <c r="L133" s="499"/>
      <c r="M133" s="495"/>
      <c r="N133" s="134"/>
      <c r="O133" s="495"/>
      <c r="P133" s="137">
        <f t="shared" si="68"/>
        <v>0</v>
      </c>
      <c r="Q133" s="156"/>
      <c r="R133" s="138">
        <f t="shared" si="54"/>
        <v>0</v>
      </c>
      <c r="S133" s="134">
        <f t="shared" si="55"/>
        <v>0</v>
      </c>
      <c r="T133" s="134">
        <f t="shared" si="55"/>
        <v>0</v>
      </c>
      <c r="U133" s="134">
        <f t="shared" si="55"/>
        <v>0</v>
      </c>
      <c r="V133" s="134">
        <f t="shared" si="56"/>
        <v>0</v>
      </c>
      <c r="W133" s="103" t="e">
        <f t="shared" si="57"/>
        <v>#DIV/0!</v>
      </c>
      <c r="X133" s="220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</row>
    <row r="134" spans="1:188" ht="18.75" hidden="1" customHeight="1" thickBot="1" x14ac:dyDescent="0.3">
      <c r="A134" s="10"/>
      <c r="B134" s="291"/>
      <c r="C134" s="55"/>
      <c r="D134" s="55"/>
      <c r="E134" s="57" t="s">
        <v>83</v>
      </c>
      <c r="F134" s="481"/>
      <c r="G134" s="132"/>
      <c r="H134" s="480"/>
      <c r="I134" s="133"/>
      <c r="J134" s="134">
        <f t="shared" si="59"/>
        <v>0</v>
      </c>
      <c r="K134" s="97"/>
      <c r="L134" s="486"/>
      <c r="M134" s="218"/>
      <c r="N134" s="137"/>
      <c r="O134" s="218"/>
      <c r="P134" s="137">
        <f t="shared" si="68"/>
        <v>0</v>
      </c>
      <c r="Q134" s="135" t="e">
        <f t="shared" si="69"/>
        <v>#DIV/0!</v>
      </c>
      <c r="R134" s="138">
        <f t="shared" si="54"/>
        <v>0</v>
      </c>
      <c r="S134" s="137">
        <f t="shared" si="55"/>
        <v>0</v>
      </c>
      <c r="T134" s="137">
        <f t="shared" si="55"/>
        <v>0</v>
      </c>
      <c r="U134" s="137">
        <f t="shared" si="55"/>
        <v>0</v>
      </c>
      <c r="V134" s="137">
        <f t="shared" si="56"/>
        <v>0</v>
      </c>
      <c r="W134" s="103" t="e">
        <f t="shared" si="57"/>
        <v>#DIV/0!</v>
      </c>
      <c r="X134" s="110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</row>
    <row r="135" spans="1:188" s="181" customFormat="1" ht="34.5" hidden="1" customHeight="1" thickBot="1" x14ac:dyDescent="0.3">
      <c r="A135" s="10"/>
      <c r="B135" s="291" t="s">
        <v>118</v>
      </c>
      <c r="C135" s="24" t="s">
        <v>273</v>
      </c>
      <c r="D135" s="24" t="s">
        <v>268</v>
      </c>
      <c r="E135" s="294" t="s">
        <v>274</v>
      </c>
      <c r="F135" s="481"/>
      <c r="G135" s="132"/>
      <c r="H135" s="480"/>
      <c r="I135" s="133">
        <f>H135/H8</f>
        <v>0</v>
      </c>
      <c r="J135" s="137">
        <f t="shared" si="59"/>
        <v>0</v>
      </c>
      <c r="K135" s="139"/>
      <c r="L135" s="486"/>
      <c r="M135" s="218"/>
      <c r="N135" s="137"/>
      <c r="O135" s="218"/>
      <c r="P135" s="137">
        <f t="shared" si="68"/>
        <v>0</v>
      </c>
      <c r="Q135" s="135"/>
      <c r="R135" s="136">
        <f t="shared" si="54"/>
        <v>0</v>
      </c>
      <c r="S135" s="137">
        <f t="shared" si="55"/>
        <v>0</v>
      </c>
      <c r="T135" s="137">
        <f t="shared" si="55"/>
        <v>0</v>
      </c>
      <c r="U135" s="137">
        <f t="shared" si="55"/>
        <v>0</v>
      </c>
      <c r="V135" s="137">
        <f t="shared" si="56"/>
        <v>0</v>
      </c>
      <c r="W135" s="103" t="e">
        <f t="shared" si="57"/>
        <v>#DIV/0!</v>
      </c>
      <c r="X135" s="110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</row>
    <row r="136" spans="1:188" s="181" customFormat="1" ht="21.75" hidden="1" customHeight="1" thickBot="1" x14ac:dyDescent="0.3">
      <c r="A136" s="10"/>
      <c r="B136" s="291" t="s">
        <v>118</v>
      </c>
      <c r="C136" s="24" t="s">
        <v>275</v>
      </c>
      <c r="D136" s="24" t="s">
        <v>268</v>
      </c>
      <c r="E136" s="150" t="s">
        <v>276</v>
      </c>
      <c r="F136" s="481"/>
      <c r="G136" s="132"/>
      <c r="H136" s="480"/>
      <c r="I136" s="133">
        <f>H136/H8</f>
        <v>0</v>
      </c>
      <c r="J136" s="137">
        <f t="shared" si="59"/>
        <v>0</v>
      </c>
      <c r="K136" s="139"/>
      <c r="L136" s="486"/>
      <c r="M136" s="218"/>
      <c r="N136" s="137"/>
      <c r="O136" s="218"/>
      <c r="P136" s="137">
        <f t="shared" si="68"/>
        <v>0</v>
      </c>
      <c r="Q136" s="135"/>
      <c r="R136" s="136">
        <f t="shared" si="54"/>
        <v>0</v>
      </c>
      <c r="S136" s="137">
        <f t="shared" si="55"/>
        <v>0</v>
      </c>
      <c r="T136" s="137">
        <f t="shared" si="55"/>
        <v>0</v>
      </c>
      <c r="U136" s="137">
        <f t="shared" si="55"/>
        <v>0</v>
      </c>
      <c r="V136" s="137">
        <f t="shared" si="56"/>
        <v>0</v>
      </c>
      <c r="W136" s="103" t="e">
        <f t="shared" si="57"/>
        <v>#DIV/0!</v>
      </c>
      <c r="X136" s="110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</row>
    <row r="137" spans="1:188" ht="51" hidden="1" customHeight="1" thickBot="1" x14ac:dyDescent="0.3">
      <c r="A137" s="10"/>
      <c r="B137" s="291" t="s">
        <v>28</v>
      </c>
      <c r="C137" s="55" t="s">
        <v>277</v>
      </c>
      <c r="D137" s="55" t="s">
        <v>268</v>
      </c>
      <c r="E137" s="259" t="s">
        <v>278</v>
      </c>
      <c r="F137" s="217"/>
      <c r="G137" s="137"/>
      <c r="H137" s="480"/>
      <c r="I137" s="133">
        <f>H137/H8</f>
        <v>0</v>
      </c>
      <c r="J137" s="137">
        <f t="shared" si="59"/>
        <v>0</v>
      </c>
      <c r="K137" s="139"/>
      <c r="L137" s="486"/>
      <c r="M137" s="218"/>
      <c r="N137" s="137"/>
      <c r="O137" s="218"/>
      <c r="P137" s="137">
        <f t="shared" si="68"/>
        <v>0</v>
      </c>
      <c r="Q137" s="135"/>
      <c r="R137" s="136">
        <f t="shared" si="54"/>
        <v>0</v>
      </c>
      <c r="S137" s="137">
        <f t="shared" si="55"/>
        <v>0</v>
      </c>
      <c r="T137" s="137">
        <f t="shared" si="55"/>
        <v>0</v>
      </c>
      <c r="U137" s="137">
        <f t="shared" si="55"/>
        <v>0</v>
      </c>
      <c r="V137" s="137">
        <f t="shared" si="56"/>
        <v>0</v>
      </c>
      <c r="W137" s="103" t="e">
        <f t="shared" si="57"/>
        <v>#DIV/0!</v>
      </c>
      <c r="X137" s="110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</row>
    <row r="138" spans="1:188" ht="77.25" hidden="1" customHeight="1" thickBot="1" x14ac:dyDescent="0.3">
      <c r="A138" s="10"/>
      <c r="B138" s="291" t="s">
        <v>279</v>
      </c>
      <c r="C138" s="55" t="s">
        <v>280</v>
      </c>
      <c r="D138" s="55" t="s">
        <v>281</v>
      </c>
      <c r="E138" s="62" t="s">
        <v>282</v>
      </c>
      <c r="F138" s="217"/>
      <c r="G138" s="137"/>
      <c r="H138" s="480"/>
      <c r="I138" s="133">
        <f>H138/H8</f>
        <v>0</v>
      </c>
      <c r="J138" s="137">
        <f t="shared" si="59"/>
        <v>0</v>
      </c>
      <c r="K138" s="139"/>
      <c r="L138" s="486"/>
      <c r="M138" s="218"/>
      <c r="N138" s="137"/>
      <c r="O138" s="480"/>
      <c r="P138" s="137">
        <f t="shared" si="68"/>
        <v>0</v>
      </c>
      <c r="Q138" s="135"/>
      <c r="R138" s="136">
        <f t="shared" si="54"/>
        <v>0</v>
      </c>
      <c r="S138" s="137">
        <f t="shared" si="55"/>
        <v>0</v>
      </c>
      <c r="T138" s="137">
        <f t="shared" si="55"/>
        <v>0</v>
      </c>
      <c r="U138" s="137">
        <f t="shared" si="55"/>
        <v>0</v>
      </c>
      <c r="V138" s="137">
        <f t="shared" si="56"/>
        <v>0</v>
      </c>
      <c r="W138" s="103" t="e">
        <f t="shared" si="57"/>
        <v>#DIV/0!</v>
      </c>
      <c r="X138" s="110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</row>
    <row r="139" spans="1:188" ht="135.75" hidden="1" customHeight="1" thickBot="1" x14ac:dyDescent="0.3">
      <c r="A139" s="12"/>
      <c r="B139" s="300" t="s">
        <v>29</v>
      </c>
      <c r="C139" s="263" t="s">
        <v>283</v>
      </c>
      <c r="D139" s="263" t="s">
        <v>281</v>
      </c>
      <c r="E139" s="58" t="s">
        <v>284</v>
      </c>
      <c r="F139" s="508"/>
      <c r="G139" s="295"/>
      <c r="H139" s="501"/>
      <c r="I139" s="301">
        <f>H139/H8</f>
        <v>0</v>
      </c>
      <c r="J139" s="120">
        <f t="shared" si="59"/>
        <v>0</v>
      </c>
      <c r="K139" s="141"/>
      <c r="L139" s="509"/>
      <c r="M139" s="509"/>
      <c r="N139" s="302"/>
      <c r="O139" s="501"/>
      <c r="P139" s="120">
        <f t="shared" si="68"/>
        <v>0</v>
      </c>
      <c r="Q139" s="135" t="e">
        <f t="shared" ref="Q139:Q153" si="73">O139/N139</f>
        <v>#DIV/0!</v>
      </c>
      <c r="R139" s="119">
        <f t="shared" si="54"/>
        <v>0</v>
      </c>
      <c r="S139" s="120">
        <f t="shared" si="55"/>
        <v>0</v>
      </c>
      <c r="T139" s="120">
        <f t="shared" si="55"/>
        <v>0</v>
      </c>
      <c r="U139" s="120">
        <f t="shared" si="55"/>
        <v>0</v>
      </c>
      <c r="V139" s="120">
        <f t="shared" si="56"/>
        <v>0</v>
      </c>
      <c r="W139" s="103" t="e">
        <f t="shared" si="57"/>
        <v>#DIV/0!</v>
      </c>
      <c r="X139" s="110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</row>
    <row r="140" spans="1:188" s="15" customFormat="1" ht="27.75" hidden="1" customHeight="1" thickBot="1" x14ac:dyDescent="0.3">
      <c r="A140" s="13">
        <v>9</v>
      </c>
      <c r="B140" s="303">
        <v>150101</v>
      </c>
      <c r="C140" s="59" t="s">
        <v>285</v>
      </c>
      <c r="D140" s="59" t="s">
        <v>286</v>
      </c>
      <c r="E140" s="304" t="s">
        <v>287</v>
      </c>
      <c r="F140" s="510"/>
      <c r="G140" s="305"/>
      <c r="H140" s="511">
        <v>0</v>
      </c>
      <c r="I140" s="306"/>
      <c r="J140" s="180">
        <f t="shared" si="59"/>
        <v>0</v>
      </c>
      <c r="K140" s="307"/>
      <c r="L140" s="512">
        <f>SUM(L141:L157)</f>
        <v>0</v>
      </c>
      <c r="M140" s="513">
        <f>SUM(M141:M157)</f>
        <v>0</v>
      </c>
      <c r="N140" s="93">
        <f>SUM(N141:N157)</f>
        <v>0</v>
      </c>
      <c r="O140" s="513">
        <f>SUM(O141:O157)</f>
        <v>0</v>
      </c>
      <c r="P140" s="93">
        <f t="shared" si="68"/>
        <v>0</v>
      </c>
      <c r="Q140" s="309" t="e">
        <f t="shared" si="73"/>
        <v>#DIV/0!</v>
      </c>
      <c r="R140" s="310">
        <f t="shared" si="54"/>
        <v>0</v>
      </c>
      <c r="S140" s="93">
        <f t="shared" si="55"/>
        <v>0</v>
      </c>
      <c r="T140" s="93">
        <f t="shared" si="55"/>
        <v>0</v>
      </c>
      <c r="U140" s="93">
        <f t="shared" si="55"/>
        <v>0</v>
      </c>
      <c r="V140" s="93">
        <f t="shared" si="56"/>
        <v>0</v>
      </c>
      <c r="W140" s="103" t="e">
        <f t="shared" si="57"/>
        <v>#DIV/0!</v>
      </c>
      <c r="X140" s="110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</row>
    <row r="141" spans="1:188" ht="28.5" hidden="1" customHeight="1" thickBot="1" x14ac:dyDescent="0.3">
      <c r="A141" s="9"/>
      <c r="B141" s="311"/>
      <c r="C141" s="153"/>
      <c r="D141" s="153"/>
      <c r="E141" s="60" t="s">
        <v>90</v>
      </c>
      <c r="F141" s="514"/>
      <c r="G141" s="312"/>
      <c r="H141" s="515"/>
      <c r="I141" s="313"/>
      <c r="J141" s="134">
        <f t="shared" si="59"/>
        <v>0</v>
      </c>
      <c r="K141" s="314"/>
      <c r="L141" s="499"/>
      <c r="M141" s="495"/>
      <c r="N141" s="134"/>
      <c r="O141" s="495"/>
      <c r="P141" s="134">
        <f t="shared" si="68"/>
        <v>0</v>
      </c>
      <c r="Q141" s="156" t="e">
        <f t="shared" si="73"/>
        <v>#DIV/0!</v>
      </c>
      <c r="R141" s="138">
        <f t="shared" si="54"/>
        <v>0</v>
      </c>
      <c r="S141" s="134">
        <f t="shared" si="55"/>
        <v>0</v>
      </c>
      <c r="T141" s="134">
        <f t="shared" si="55"/>
        <v>0</v>
      </c>
      <c r="U141" s="134">
        <f t="shared" si="55"/>
        <v>0</v>
      </c>
      <c r="V141" s="134">
        <f t="shared" si="56"/>
        <v>0</v>
      </c>
      <c r="W141" s="103" t="e">
        <f t="shared" si="57"/>
        <v>#DIV/0!</v>
      </c>
      <c r="X141" s="110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</row>
    <row r="142" spans="1:188" s="3" customFormat="1" ht="28.5" hidden="1" customHeight="1" thickBot="1" x14ac:dyDescent="0.3">
      <c r="A142" s="10"/>
      <c r="B142" s="315"/>
      <c r="C142" s="152"/>
      <c r="D142" s="152"/>
      <c r="E142" s="43" t="s">
        <v>89</v>
      </c>
      <c r="F142" s="516"/>
      <c r="G142" s="316"/>
      <c r="H142" s="517"/>
      <c r="I142" s="317"/>
      <c r="J142" s="134">
        <f t="shared" si="59"/>
        <v>0</v>
      </c>
      <c r="K142" s="97"/>
      <c r="L142" s="486"/>
      <c r="M142" s="218"/>
      <c r="N142" s="137"/>
      <c r="O142" s="218"/>
      <c r="P142" s="137">
        <f t="shared" si="68"/>
        <v>0</v>
      </c>
      <c r="Q142" s="135" t="e">
        <f t="shared" si="73"/>
        <v>#DIV/0!</v>
      </c>
      <c r="R142" s="138">
        <f t="shared" si="54"/>
        <v>0</v>
      </c>
      <c r="S142" s="137">
        <f t="shared" si="55"/>
        <v>0</v>
      </c>
      <c r="T142" s="137">
        <f t="shared" si="55"/>
        <v>0</v>
      </c>
      <c r="U142" s="137">
        <f t="shared" si="55"/>
        <v>0</v>
      </c>
      <c r="V142" s="137">
        <f t="shared" si="56"/>
        <v>0</v>
      </c>
      <c r="W142" s="103" t="e">
        <f t="shared" si="57"/>
        <v>#DIV/0!</v>
      </c>
      <c r="X142" s="110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</row>
    <row r="143" spans="1:188" s="3" customFormat="1" ht="28.5" hidden="1" customHeight="1" thickBot="1" x14ac:dyDescent="0.3">
      <c r="A143" s="10"/>
      <c r="B143" s="315"/>
      <c r="C143" s="152"/>
      <c r="D143" s="152"/>
      <c r="E143" s="129" t="s">
        <v>116</v>
      </c>
      <c r="F143" s="516"/>
      <c r="G143" s="316"/>
      <c r="H143" s="517"/>
      <c r="I143" s="317"/>
      <c r="J143" s="137">
        <f t="shared" si="59"/>
        <v>0</v>
      </c>
      <c r="K143" s="97"/>
      <c r="L143" s="486"/>
      <c r="M143" s="218"/>
      <c r="N143" s="137"/>
      <c r="O143" s="218"/>
      <c r="P143" s="137">
        <f>O143-N143</f>
        <v>0</v>
      </c>
      <c r="Q143" s="135" t="e">
        <f>O143/N143</f>
        <v>#DIV/0!</v>
      </c>
      <c r="R143" s="136">
        <f t="shared" si="54"/>
        <v>0</v>
      </c>
      <c r="S143" s="137">
        <f t="shared" si="55"/>
        <v>0</v>
      </c>
      <c r="T143" s="137">
        <f t="shared" si="55"/>
        <v>0</v>
      </c>
      <c r="U143" s="137">
        <f t="shared" si="55"/>
        <v>0</v>
      </c>
      <c r="V143" s="137">
        <f t="shared" si="56"/>
        <v>0</v>
      </c>
      <c r="W143" s="103" t="e">
        <f t="shared" si="57"/>
        <v>#DIV/0!</v>
      </c>
      <c r="X143" s="110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</row>
    <row r="144" spans="1:188" s="324" customFormat="1" ht="28.5" hidden="1" customHeight="1" thickBot="1" x14ac:dyDescent="0.3">
      <c r="A144" s="11"/>
      <c r="B144" s="318"/>
      <c r="C144" s="319"/>
      <c r="D144" s="319"/>
      <c r="E144" s="320" t="s">
        <v>121</v>
      </c>
      <c r="F144" s="518"/>
      <c r="G144" s="321"/>
      <c r="H144" s="519"/>
      <c r="I144" s="322"/>
      <c r="J144" s="115">
        <f t="shared" si="59"/>
        <v>0</v>
      </c>
      <c r="K144" s="323"/>
      <c r="L144" s="486"/>
      <c r="M144" s="218"/>
      <c r="N144" s="137"/>
      <c r="O144" s="218"/>
      <c r="P144" s="137">
        <f t="shared" si="68"/>
        <v>0</v>
      </c>
      <c r="Q144" s="135" t="e">
        <f t="shared" si="73"/>
        <v>#DIV/0!</v>
      </c>
      <c r="R144" s="138">
        <f t="shared" si="54"/>
        <v>0</v>
      </c>
      <c r="S144" s="134">
        <f t="shared" si="55"/>
        <v>0</v>
      </c>
      <c r="T144" s="134">
        <f t="shared" si="55"/>
        <v>0</v>
      </c>
      <c r="U144" s="134">
        <f t="shared" si="55"/>
        <v>0</v>
      </c>
      <c r="V144" s="134">
        <f t="shared" si="56"/>
        <v>0</v>
      </c>
      <c r="W144" s="103" t="e">
        <f t="shared" si="57"/>
        <v>#DIV/0!</v>
      </c>
      <c r="X144" s="110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</row>
    <row r="145" spans="1:45" s="324" customFormat="1" ht="44.25" hidden="1" customHeight="1" thickBot="1" x14ac:dyDescent="0.3">
      <c r="A145" s="9"/>
      <c r="B145" s="311"/>
      <c r="C145" s="153"/>
      <c r="D145" s="153"/>
      <c r="E145" s="57" t="s">
        <v>288</v>
      </c>
      <c r="F145" s="514"/>
      <c r="G145" s="312"/>
      <c r="H145" s="515"/>
      <c r="I145" s="313"/>
      <c r="J145" s="134"/>
      <c r="K145" s="314"/>
      <c r="L145" s="486"/>
      <c r="M145" s="218"/>
      <c r="N145" s="137"/>
      <c r="O145" s="218"/>
      <c r="P145" s="137">
        <f>O145-N145</f>
        <v>0</v>
      </c>
      <c r="Q145" s="135" t="e">
        <f t="shared" si="73"/>
        <v>#DIV/0!</v>
      </c>
      <c r="R145" s="325">
        <f t="shared" si="54"/>
        <v>0</v>
      </c>
      <c r="S145" s="137">
        <f t="shared" si="55"/>
        <v>0</v>
      </c>
      <c r="T145" s="137">
        <f t="shared" si="55"/>
        <v>0</v>
      </c>
      <c r="U145" s="115">
        <f t="shared" si="55"/>
        <v>0</v>
      </c>
      <c r="V145" s="137">
        <f t="shared" si="56"/>
        <v>0</v>
      </c>
      <c r="W145" s="103" t="e">
        <f t="shared" si="57"/>
        <v>#DIV/0!</v>
      </c>
      <c r="X145" s="110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</row>
    <row r="146" spans="1:45" s="324" customFormat="1" ht="31.5" hidden="1" customHeight="1" thickBot="1" x14ac:dyDescent="0.3">
      <c r="A146" s="9"/>
      <c r="B146" s="311"/>
      <c r="C146" s="153"/>
      <c r="D146" s="153"/>
      <c r="E146" s="60" t="s">
        <v>289</v>
      </c>
      <c r="F146" s="514"/>
      <c r="G146" s="312"/>
      <c r="H146" s="515"/>
      <c r="I146" s="313"/>
      <c r="J146" s="134"/>
      <c r="K146" s="314"/>
      <c r="L146" s="486"/>
      <c r="M146" s="218"/>
      <c r="N146" s="137"/>
      <c r="O146" s="218"/>
      <c r="P146" s="137">
        <f>O146-N146</f>
        <v>0</v>
      </c>
      <c r="Q146" s="135" t="e">
        <f t="shared" si="73"/>
        <v>#DIV/0!</v>
      </c>
      <c r="R146" s="325">
        <f t="shared" si="54"/>
        <v>0</v>
      </c>
      <c r="S146" s="137">
        <f t="shared" si="55"/>
        <v>0</v>
      </c>
      <c r="T146" s="137">
        <f t="shared" si="55"/>
        <v>0</v>
      </c>
      <c r="U146" s="115">
        <f t="shared" si="55"/>
        <v>0</v>
      </c>
      <c r="V146" s="137">
        <f t="shared" si="56"/>
        <v>0</v>
      </c>
      <c r="W146" s="103" t="e">
        <f t="shared" si="57"/>
        <v>#DIV/0!</v>
      </c>
      <c r="X146" s="110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</row>
    <row r="147" spans="1:45" s="3" customFormat="1" ht="21" hidden="1" customHeight="1" thickBot="1" x14ac:dyDescent="0.3">
      <c r="A147" s="9"/>
      <c r="B147" s="311"/>
      <c r="C147" s="153"/>
      <c r="D147" s="153"/>
      <c r="E147" s="60" t="s">
        <v>290</v>
      </c>
      <c r="F147" s="514"/>
      <c r="G147" s="312"/>
      <c r="H147" s="515"/>
      <c r="I147" s="313"/>
      <c r="J147" s="134">
        <f t="shared" si="59"/>
        <v>0</v>
      </c>
      <c r="K147" s="314"/>
      <c r="L147" s="486"/>
      <c r="M147" s="218"/>
      <c r="N147" s="137"/>
      <c r="O147" s="218"/>
      <c r="P147" s="137">
        <f>O147-N147</f>
        <v>0</v>
      </c>
      <c r="Q147" s="135" t="e">
        <f t="shared" si="73"/>
        <v>#DIV/0!</v>
      </c>
      <c r="R147" s="136">
        <f>SUM(F147,L147)</f>
        <v>0</v>
      </c>
      <c r="S147" s="134">
        <f>SUM(F147,M147)</f>
        <v>0</v>
      </c>
      <c r="T147" s="134">
        <f t="shared" si="55"/>
        <v>0</v>
      </c>
      <c r="U147" s="137">
        <f t="shared" si="55"/>
        <v>0</v>
      </c>
      <c r="V147" s="134">
        <f t="shared" si="56"/>
        <v>0</v>
      </c>
      <c r="W147" s="103" t="e">
        <f t="shared" si="57"/>
        <v>#DIV/0!</v>
      </c>
      <c r="X147" s="110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</row>
    <row r="148" spans="1:45" ht="18.75" hidden="1" customHeight="1" thickBot="1" x14ac:dyDescent="0.3">
      <c r="A148" s="9"/>
      <c r="B148" s="311"/>
      <c r="C148" s="153"/>
      <c r="D148" s="153"/>
      <c r="E148" s="61" t="s">
        <v>130</v>
      </c>
      <c r="F148" s="520"/>
      <c r="G148" s="312"/>
      <c r="H148" s="515"/>
      <c r="I148" s="313"/>
      <c r="J148" s="134">
        <f t="shared" si="59"/>
        <v>0</v>
      </c>
      <c r="K148" s="314"/>
      <c r="L148" s="499"/>
      <c r="M148" s="495"/>
      <c r="N148" s="134"/>
      <c r="O148" s="495"/>
      <c r="P148" s="134">
        <f t="shared" si="68"/>
        <v>0</v>
      </c>
      <c r="Q148" s="156" t="e">
        <f t="shared" si="73"/>
        <v>#DIV/0!</v>
      </c>
      <c r="R148" s="138">
        <f t="shared" si="54"/>
        <v>0</v>
      </c>
      <c r="S148" s="134">
        <f t="shared" si="55"/>
        <v>0</v>
      </c>
      <c r="T148" s="134">
        <f t="shared" si="55"/>
        <v>0</v>
      </c>
      <c r="U148" s="134">
        <f t="shared" si="55"/>
        <v>0</v>
      </c>
      <c r="V148" s="134">
        <f t="shared" si="56"/>
        <v>0</v>
      </c>
      <c r="W148" s="103" t="e">
        <f t="shared" si="57"/>
        <v>#DIV/0!</v>
      </c>
      <c r="X148" s="110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</row>
    <row r="149" spans="1:45" ht="30" hidden="1" customHeight="1" thickBot="1" x14ac:dyDescent="0.3">
      <c r="A149" s="10"/>
      <c r="B149" s="315"/>
      <c r="C149" s="152"/>
      <c r="D149" s="152"/>
      <c r="E149" s="62" t="s">
        <v>122</v>
      </c>
      <c r="F149" s="521"/>
      <c r="G149" s="316"/>
      <c r="H149" s="517"/>
      <c r="I149" s="317"/>
      <c r="J149" s="134">
        <f t="shared" si="59"/>
        <v>0</v>
      </c>
      <c r="K149" s="97"/>
      <c r="L149" s="486"/>
      <c r="M149" s="218"/>
      <c r="N149" s="137"/>
      <c r="O149" s="218"/>
      <c r="P149" s="137">
        <f t="shared" si="68"/>
        <v>0</v>
      </c>
      <c r="Q149" s="135" t="e">
        <f t="shared" si="73"/>
        <v>#DIV/0!</v>
      </c>
      <c r="R149" s="138">
        <f t="shared" si="54"/>
        <v>0</v>
      </c>
      <c r="S149" s="137">
        <f t="shared" si="55"/>
        <v>0</v>
      </c>
      <c r="T149" s="137">
        <f t="shared" si="55"/>
        <v>0</v>
      </c>
      <c r="U149" s="137">
        <f t="shared" si="55"/>
        <v>0</v>
      </c>
      <c r="V149" s="137">
        <f t="shared" si="56"/>
        <v>0</v>
      </c>
      <c r="W149" s="103" t="e">
        <f t="shared" si="57"/>
        <v>#DIV/0!</v>
      </c>
      <c r="X149" s="110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</row>
    <row r="150" spans="1:45" ht="8.25" hidden="1" customHeight="1" thickBot="1" x14ac:dyDescent="0.3">
      <c r="A150" s="10"/>
      <c r="B150" s="315"/>
      <c r="C150" s="152"/>
      <c r="D150" s="152"/>
      <c r="E150" s="57" t="s">
        <v>76</v>
      </c>
      <c r="F150" s="521"/>
      <c r="G150" s="316"/>
      <c r="H150" s="517"/>
      <c r="I150" s="317"/>
      <c r="J150" s="134">
        <f t="shared" si="59"/>
        <v>0</v>
      </c>
      <c r="K150" s="97"/>
      <c r="L150" s="486"/>
      <c r="M150" s="218"/>
      <c r="N150" s="137"/>
      <c r="O150" s="218"/>
      <c r="P150" s="137">
        <f t="shared" si="68"/>
        <v>0</v>
      </c>
      <c r="Q150" s="135" t="e">
        <f t="shared" si="73"/>
        <v>#DIV/0!</v>
      </c>
      <c r="R150" s="138">
        <f t="shared" si="54"/>
        <v>0</v>
      </c>
      <c r="S150" s="137">
        <f t="shared" si="55"/>
        <v>0</v>
      </c>
      <c r="T150" s="137">
        <f t="shared" si="55"/>
        <v>0</v>
      </c>
      <c r="U150" s="137">
        <f t="shared" si="55"/>
        <v>0</v>
      </c>
      <c r="V150" s="137">
        <f t="shared" si="56"/>
        <v>0</v>
      </c>
      <c r="W150" s="103" t="e">
        <f t="shared" si="57"/>
        <v>#DIV/0!</v>
      </c>
      <c r="X150" s="110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</row>
    <row r="151" spans="1:45" ht="18.75" hidden="1" customHeight="1" thickBot="1" x14ac:dyDescent="0.3">
      <c r="A151" s="10"/>
      <c r="B151" s="315"/>
      <c r="C151" s="152"/>
      <c r="D151" s="152"/>
      <c r="E151" s="57" t="s">
        <v>128</v>
      </c>
      <c r="F151" s="521"/>
      <c r="G151" s="316"/>
      <c r="H151" s="517"/>
      <c r="I151" s="317"/>
      <c r="J151" s="137">
        <f t="shared" si="59"/>
        <v>0</v>
      </c>
      <c r="K151" s="97"/>
      <c r="L151" s="486"/>
      <c r="M151" s="218"/>
      <c r="N151" s="137"/>
      <c r="O151" s="218"/>
      <c r="P151" s="137">
        <f t="shared" si="68"/>
        <v>0</v>
      </c>
      <c r="Q151" s="135" t="e">
        <f t="shared" si="73"/>
        <v>#DIV/0!</v>
      </c>
      <c r="R151" s="136">
        <f t="shared" si="54"/>
        <v>0</v>
      </c>
      <c r="S151" s="137">
        <f t="shared" si="55"/>
        <v>0</v>
      </c>
      <c r="T151" s="137">
        <f t="shared" si="55"/>
        <v>0</v>
      </c>
      <c r="U151" s="137">
        <f t="shared" si="55"/>
        <v>0</v>
      </c>
      <c r="V151" s="137">
        <f t="shared" si="56"/>
        <v>0</v>
      </c>
      <c r="W151" s="103" t="e">
        <f t="shared" si="57"/>
        <v>#DIV/0!</v>
      </c>
      <c r="X151" s="110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</row>
    <row r="152" spans="1:45" ht="21" hidden="1" customHeight="1" thickBot="1" x14ac:dyDescent="0.3">
      <c r="A152" s="10"/>
      <c r="B152" s="315"/>
      <c r="C152" s="152"/>
      <c r="D152" s="152"/>
      <c r="E152" s="62" t="s">
        <v>291</v>
      </c>
      <c r="F152" s="521"/>
      <c r="G152" s="316"/>
      <c r="H152" s="517"/>
      <c r="I152" s="317"/>
      <c r="J152" s="134">
        <f t="shared" si="59"/>
        <v>0</v>
      </c>
      <c r="K152" s="97"/>
      <c r="L152" s="486"/>
      <c r="M152" s="486"/>
      <c r="N152" s="168"/>
      <c r="O152" s="218"/>
      <c r="P152" s="137">
        <f t="shared" si="68"/>
        <v>0</v>
      </c>
      <c r="Q152" s="135" t="e">
        <f t="shared" si="73"/>
        <v>#DIV/0!</v>
      </c>
      <c r="R152" s="138">
        <f t="shared" si="54"/>
        <v>0</v>
      </c>
      <c r="S152" s="134">
        <f t="shared" si="55"/>
        <v>0</v>
      </c>
      <c r="T152" s="134">
        <f t="shared" si="55"/>
        <v>0</v>
      </c>
      <c r="U152" s="134">
        <f t="shared" si="55"/>
        <v>0</v>
      </c>
      <c r="V152" s="134">
        <f t="shared" si="56"/>
        <v>0</v>
      </c>
      <c r="W152" s="103" t="e">
        <f t="shared" si="57"/>
        <v>#DIV/0!</v>
      </c>
      <c r="X152" s="110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</row>
    <row r="153" spans="1:45" ht="21" hidden="1" customHeight="1" thickBot="1" x14ac:dyDescent="0.3">
      <c r="A153" s="10"/>
      <c r="B153" s="315"/>
      <c r="C153" s="152"/>
      <c r="D153" s="152"/>
      <c r="E153" s="62" t="s">
        <v>292</v>
      </c>
      <c r="F153" s="521"/>
      <c r="G153" s="316"/>
      <c r="H153" s="517"/>
      <c r="I153" s="317"/>
      <c r="J153" s="134">
        <f t="shared" si="59"/>
        <v>0</v>
      </c>
      <c r="K153" s="97"/>
      <c r="L153" s="486"/>
      <c r="M153" s="486"/>
      <c r="N153" s="168"/>
      <c r="O153" s="218"/>
      <c r="P153" s="137">
        <f>O153-N153</f>
        <v>0</v>
      </c>
      <c r="Q153" s="135" t="e">
        <f t="shared" si="73"/>
        <v>#DIV/0!</v>
      </c>
      <c r="R153" s="138">
        <f t="shared" si="54"/>
        <v>0</v>
      </c>
      <c r="S153" s="137">
        <f t="shared" si="55"/>
        <v>0</v>
      </c>
      <c r="T153" s="137">
        <f t="shared" si="55"/>
        <v>0</v>
      </c>
      <c r="U153" s="137">
        <f t="shared" si="55"/>
        <v>0</v>
      </c>
      <c r="V153" s="137">
        <f t="shared" si="56"/>
        <v>0</v>
      </c>
      <c r="W153" s="103" t="e">
        <f t="shared" si="57"/>
        <v>#DIV/0!</v>
      </c>
      <c r="X153" s="110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</row>
    <row r="154" spans="1:45" ht="29.25" hidden="1" customHeight="1" thickBot="1" x14ac:dyDescent="0.3">
      <c r="A154" s="10"/>
      <c r="B154" s="315"/>
      <c r="C154" s="152"/>
      <c r="D154" s="152"/>
      <c r="E154" s="62" t="s">
        <v>129</v>
      </c>
      <c r="F154" s="521"/>
      <c r="G154" s="316"/>
      <c r="H154" s="517"/>
      <c r="I154" s="317"/>
      <c r="J154" s="134">
        <f t="shared" si="59"/>
        <v>0</v>
      </c>
      <c r="K154" s="97"/>
      <c r="L154" s="486"/>
      <c r="M154" s="218"/>
      <c r="N154" s="137"/>
      <c r="O154" s="218"/>
      <c r="P154" s="137">
        <f>O154-N154</f>
        <v>0</v>
      </c>
      <c r="Q154" s="135" t="e">
        <f>O154/N154</f>
        <v>#DIV/0!</v>
      </c>
      <c r="R154" s="138">
        <f t="shared" si="54"/>
        <v>0</v>
      </c>
      <c r="S154" s="137">
        <f t="shared" si="55"/>
        <v>0</v>
      </c>
      <c r="T154" s="137">
        <f t="shared" si="55"/>
        <v>0</v>
      </c>
      <c r="U154" s="137">
        <f t="shared" si="55"/>
        <v>0</v>
      </c>
      <c r="V154" s="137">
        <f t="shared" si="56"/>
        <v>0</v>
      </c>
      <c r="W154" s="103" t="e">
        <f t="shared" si="57"/>
        <v>#DIV/0!</v>
      </c>
      <c r="X154" s="110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</row>
    <row r="155" spans="1:45" ht="32.25" hidden="1" customHeight="1" thickBot="1" x14ac:dyDescent="0.3">
      <c r="A155" s="11"/>
      <c r="B155" s="318"/>
      <c r="C155" s="319"/>
      <c r="D155" s="319"/>
      <c r="E155" s="62" t="s">
        <v>293</v>
      </c>
      <c r="F155" s="522"/>
      <c r="G155" s="321"/>
      <c r="H155" s="519"/>
      <c r="I155" s="322"/>
      <c r="J155" s="137"/>
      <c r="K155" s="323"/>
      <c r="L155" s="492"/>
      <c r="M155" s="493"/>
      <c r="N155" s="115"/>
      <c r="O155" s="218"/>
      <c r="P155" s="115">
        <f>O155-N155</f>
        <v>0</v>
      </c>
      <c r="Q155" s="230" t="e">
        <f>O155/N155</f>
        <v>#DIV/0!</v>
      </c>
      <c r="R155" s="136">
        <f t="shared" si="54"/>
        <v>0</v>
      </c>
      <c r="S155" s="137">
        <f t="shared" si="55"/>
        <v>0</v>
      </c>
      <c r="T155" s="137">
        <f t="shared" si="55"/>
        <v>0</v>
      </c>
      <c r="U155" s="137">
        <f>SUM(H155,O155)</f>
        <v>0</v>
      </c>
      <c r="V155" s="137">
        <f>U155-T155</f>
        <v>0</v>
      </c>
      <c r="W155" s="103" t="e">
        <f t="shared" si="57"/>
        <v>#DIV/0!</v>
      </c>
      <c r="X155" s="110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</row>
    <row r="156" spans="1:45" ht="21" hidden="1" customHeight="1" thickBot="1" x14ac:dyDescent="0.3">
      <c r="A156" s="11"/>
      <c r="B156" s="318"/>
      <c r="C156" s="319"/>
      <c r="D156" s="319"/>
      <c r="E156" s="63" t="s">
        <v>294</v>
      </c>
      <c r="F156" s="522"/>
      <c r="G156" s="321"/>
      <c r="H156" s="519"/>
      <c r="I156" s="322"/>
      <c r="J156" s="137"/>
      <c r="K156" s="323"/>
      <c r="L156" s="492"/>
      <c r="M156" s="493"/>
      <c r="N156" s="115"/>
      <c r="O156" s="493"/>
      <c r="P156" s="115">
        <f>O156-N156</f>
        <v>0</v>
      </c>
      <c r="Q156" s="230" t="e">
        <f>O156/N156</f>
        <v>#DIV/0!</v>
      </c>
      <c r="R156" s="119">
        <f t="shared" si="54"/>
        <v>0</v>
      </c>
      <c r="S156" s="137">
        <f t="shared" si="55"/>
        <v>0</v>
      </c>
      <c r="T156" s="137">
        <f t="shared" si="55"/>
        <v>0</v>
      </c>
      <c r="U156" s="120">
        <v>728.8</v>
      </c>
      <c r="V156" s="137">
        <f>U156-T156</f>
        <v>728.8</v>
      </c>
      <c r="W156" s="103" t="e">
        <f t="shared" si="57"/>
        <v>#DIV/0!</v>
      </c>
      <c r="X156" s="110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</row>
    <row r="157" spans="1:45" ht="45.75" hidden="1" customHeight="1" thickBot="1" x14ac:dyDescent="0.3">
      <c r="A157" s="11"/>
      <c r="B157" s="318"/>
      <c r="C157" s="319"/>
      <c r="D157" s="319"/>
      <c r="E157" s="64" t="s">
        <v>295</v>
      </c>
      <c r="F157" s="522"/>
      <c r="G157" s="321"/>
      <c r="H157" s="519"/>
      <c r="I157" s="322"/>
      <c r="J157" s="278">
        <f t="shared" si="59"/>
        <v>0</v>
      </c>
      <c r="K157" s="307"/>
      <c r="L157" s="523"/>
      <c r="M157" s="506"/>
      <c r="N157" s="180"/>
      <c r="O157" s="506"/>
      <c r="P157" s="180">
        <f t="shared" si="68"/>
        <v>0</v>
      </c>
      <c r="Q157" s="251" t="e">
        <f>O157/N157</f>
        <v>#DIV/0!</v>
      </c>
      <c r="R157" s="250">
        <f t="shared" si="54"/>
        <v>0</v>
      </c>
      <c r="S157" s="278">
        <f t="shared" si="55"/>
        <v>0</v>
      </c>
      <c r="T157" s="278">
        <f t="shared" si="55"/>
        <v>0</v>
      </c>
      <c r="U157" s="180">
        <f>SUM(H157,O157)</f>
        <v>0</v>
      </c>
      <c r="V157" s="278">
        <f>U157-T157</f>
        <v>0</v>
      </c>
      <c r="W157" s="103" t="e">
        <f t="shared" si="57"/>
        <v>#DIV/0!</v>
      </c>
      <c r="X157" s="110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</row>
    <row r="158" spans="1:45" ht="41.25" hidden="1" customHeight="1" thickBot="1" x14ac:dyDescent="0.3">
      <c r="A158" s="14">
        <v>9</v>
      </c>
      <c r="B158" s="326">
        <v>150118</v>
      </c>
      <c r="C158" s="327"/>
      <c r="D158" s="327"/>
      <c r="E158" s="65" t="s">
        <v>94</v>
      </c>
      <c r="F158" s="524"/>
      <c r="G158" s="328"/>
      <c r="H158" s="525"/>
      <c r="I158" s="329"/>
      <c r="J158" s="120">
        <f t="shared" si="59"/>
        <v>0</v>
      </c>
      <c r="K158" s="330"/>
      <c r="L158" s="526"/>
      <c r="M158" s="527"/>
      <c r="N158" s="117"/>
      <c r="O158" s="527"/>
      <c r="P158" s="117">
        <f>O158-N158</f>
        <v>0</v>
      </c>
      <c r="Q158" s="332" t="e">
        <f>O158/N158</f>
        <v>#DIV/0!</v>
      </c>
      <c r="R158" s="119">
        <f t="shared" si="54"/>
        <v>0</v>
      </c>
      <c r="S158" s="120">
        <f t="shared" si="55"/>
        <v>0</v>
      </c>
      <c r="T158" s="120">
        <f t="shared" si="55"/>
        <v>0</v>
      </c>
      <c r="U158" s="120">
        <f>SUM(H158,O158)</f>
        <v>0</v>
      </c>
      <c r="V158" s="120">
        <f>U158-T158</f>
        <v>0</v>
      </c>
      <c r="W158" s="103" t="e">
        <f t="shared" si="57"/>
        <v>#DIV/0!</v>
      </c>
      <c r="X158" s="110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</row>
    <row r="159" spans="1:45" ht="27" hidden="1" customHeight="1" thickBot="1" x14ac:dyDescent="0.3">
      <c r="A159" s="8">
        <v>10</v>
      </c>
      <c r="B159" s="71">
        <v>160101</v>
      </c>
      <c r="C159" s="66" t="s">
        <v>296</v>
      </c>
      <c r="D159" s="66" t="s">
        <v>297</v>
      </c>
      <c r="E159" s="333" t="s">
        <v>298</v>
      </c>
      <c r="F159" s="528"/>
      <c r="G159" s="335"/>
      <c r="H159" s="529"/>
      <c r="I159" s="102">
        <f>H159/H8</f>
        <v>0</v>
      </c>
      <c r="J159" s="101">
        <f t="shared" si="59"/>
        <v>0</v>
      </c>
      <c r="K159" s="103"/>
      <c r="L159" s="498"/>
      <c r="M159" s="497"/>
      <c r="N159" s="101"/>
      <c r="O159" s="497"/>
      <c r="P159" s="101">
        <f t="shared" si="68"/>
        <v>0</v>
      </c>
      <c r="Q159" s="104"/>
      <c r="R159" s="99">
        <f t="shared" si="54"/>
        <v>0</v>
      </c>
      <c r="S159" s="101">
        <f t="shared" si="55"/>
        <v>0</v>
      </c>
      <c r="T159" s="101">
        <f t="shared" si="55"/>
        <v>0</v>
      </c>
      <c r="U159" s="336">
        <f>SUM(H159,O159)</f>
        <v>0</v>
      </c>
      <c r="V159" s="336">
        <f>U159-T159</f>
        <v>0</v>
      </c>
      <c r="W159" s="103" t="e">
        <f t="shared" si="57"/>
        <v>#DIV/0!</v>
      </c>
      <c r="X159" s="110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</row>
    <row r="160" spans="1:45" ht="33" hidden="1" customHeight="1" thickBot="1" x14ac:dyDescent="0.3">
      <c r="A160" s="8">
        <v>10</v>
      </c>
      <c r="B160" s="337" t="s">
        <v>30</v>
      </c>
      <c r="C160" s="6"/>
      <c r="D160" s="6"/>
      <c r="E160" s="338" t="s">
        <v>71</v>
      </c>
      <c r="F160" s="498"/>
      <c r="G160" s="101"/>
      <c r="H160" s="497"/>
      <c r="I160" s="102">
        <f>H160/H8</f>
        <v>0</v>
      </c>
      <c r="J160" s="91">
        <f t="shared" si="59"/>
        <v>0</v>
      </c>
      <c r="K160" s="103"/>
      <c r="L160" s="498"/>
      <c r="M160" s="497"/>
      <c r="N160" s="101"/>
      <c r="O160" s="497"/>
      <c r="P160" s="101">
        <f t="shared" si="68"/>
        <v>0</v>
      </c>
      <c r="Q160" s="104"/>
      <c r="R160" s="99">
        <f t="shared" si="54"/>
        <v>0</v>
      </c>
      <c r="S160" s="101">
        <f t="shared" si="55"/>
        <v>0</v>
      </c>
      <c r="T160" s="101">
        <f t="shared" si="55"/>
        <v>0</v>
      </c>
      <c r="U160" s="101">
        <f t="shared" si="55"/>
        <v>0</v>
      </c>
      <c r="V160" s="101">
        <f t="shared" si="56"/>
        <v>0</v>
      </c>
      <c r="W160" s="103" t="e">
        <f t="shared" si="57"/>
        <v>#DIV/0!</v>
      </c>
      <c r="X160" s="110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</row>
    <row r="161" spans="1:188" s="463" customFormat="1" ht="25.5" hidden="1" customHeight="1" thickBot="1" x14ac:dyDescent="0.3">
      <c r="A161" s="8">
        <v>11</v>
      </c>
      <c r="B161" s="71">
        <v>170703</v>
      </c>
      <c r="C161" s="66" t="s">
        <v>299</v>
      </c>
      <c r="D161" s="66" t="s">
        <v>300</v>
      </c>
      <c r="E161" s="67" t="s">
        <v>301</v>
      </c>
      <c r="F161" s="530"/>
      <c r="G161" s="340"/>
      <c r="H161" s="531"/>
      <c r="I161" s="102">
        <f>H161/H8</f>
        <v>0</v>
      </c>
      <c r="J161" s="101">
        <f t="shared" si="59"/>
        <v>0</v>
      </c>
      <c r="K161" s="103"/>
      <c r="L161" s="498"/>
      <c r="M161" s="497"/>
      <c r="N161" s="101"/>
      <c r="O161" s="497"/>
      <c r="P161" s="101">
        <f t="shared" si="68"/>
        <v>0</v>
      </c>
      <c r="Q161" s="104" t="e">
        <f>O161/N161</f>
        <v>#DIV/0!</v>
      </c>
      <c r="R161" s="99">
        <f t="shared" si="54"/>
        <v>0</v>
      </c>
      <c r="S161" s="101">
        <f t="shared" si="55"/>
        <v>0</v>
      </c>
      <c r="T161" s="101">
        <f t="shared" si="55"/>
        <v>0</v>
      </c>
      <c r="U161" s="101">
        <f t="shared" si="55"/>
        <v>0</v>
      </c>
      <c r="V161" s="101">
        <f t="shared" si="56"/>
        <v>0</v>
      </c>
      <c r="W161" s="103" t="e">
        <f t="shared" si="57"/>
        <v>#DIV/0!</v>
      </c>
      <c r="X161" s="341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</row>
    <row r="162" spans="1:188" ht="30.75" hidden="1" customHeight="1" thickBot="1" x14ac:dyDescent="0.3">
      <c r="A162" s="9"/>
      <c r="B162" s="342"/>
      <c r="C162" s="7"/>
      <c r="D162" s="7"/>
      <c r="E162" s="61" t="s">
        <v>91</v>
      </c>
      <c r="F162" s="532"/>
      <c r="G162" s="344"/>
      <c r="H162" s="533"/>
      <c r="I162" s="345"/>
      <c r="J162" s="346">
        <f t="shared" si="59"/>
        <v>0</v>
      </c>
      <c r="K162" s="314"/>
      <c r="L162" s="534"/>
      <c r="M162" s="495"/>
      <c r="N162" s="134"/>
      <c r="O162" s="495"/>
      <c r="P162" s="134">
        <f t="shared" si="68"/>
        <v>0</v>
      </c>
      <c r="Q162" s="156" t="e">
        <f>O162/N162</f>
        <v>#DIV/0!</v>
      </c>
      <c r="R162" s="347">
        <f t="shared" si="54"/>
        <v>0</v>
      </c>
      <c r="S162" s="346">
        <f t="shared" si="55"/>
        <v>0</v>
      </c>
      <c r="T162" s="346">
        <f t="shared" si="55"/>
        <v>0</v>
      </c>
      <c r="U162" s="346">
        <f t="shared" si="55"/>
        <v>0</v>
      </c>
      <c r="V162" s="346">
        <f t="shared" si="56"/>
        <v>0</v>
      </c>
      <c r="W162" s="103" t="e">
        <f t="shared" si="57"/>
        <v>#DIV/0!</v>
      </c>
      <c r="X162" s="110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</row>
    <row r="163" spans="1:188" ht="31.5" hidden="1" customHeight="1" thickBot="1" x14ac:dyDescent="0.3">
      <c r="A163" s="10"/>
      <c r="B163" s="348"/>
      <c r="C163" s="349"/>
      <c r="D163" s="349"/>
      <c r="E163" s="57" t="s">
        <v>82</v>
      </c>
      <c r="F163" s="535"/>
      <c r="G163" s="350"/>
      <c r="H163" s="536"/>
      <c r="I163" s="317"/>
      <c r="J163" s="346">
        <f t="shared" si="59"/>
        <v>0</v>
      </c>
      <c r="K163" s="97"/>
      <c r="L163" s="486"/>
      <c r="M163" s="218"/>
      <c r="N163" s="137"/>
      <c r="O163" s="218"/>
      <c r="P163" s="137">
        <f>O163-N163</f>
        <v>0</v>
      </c>
      <c r="Q163" s="135" t="e">
        <f>O163/N163</f>
        <v>#DIV/0!</v>
      </c>
      <c r="R163" s="347">
        <f t="shared" si="54"/>
        <v>0</v>
      </c>
      <c r="S163" s="351">
        <f t="shared" si="55"/>
        <v>0</v>
      </c>
      <c r="T163" s="351">
        <f t="shared" si="55"/>
        <v>0</v>
      </c>
      <c r="U163" s="351">
        <f t="shared" si="55"/>
        <v>0</v>
      </c>
      <c r="V163" s="351">
        <f t="shared" si="56"/>
        <v>0</v>
      </c>
      <c r="W163" s="103" t="e">
        <f t="shared" si="57"/>
        <v>#DIV/0!</v>
      </c>
      <c r="X163" s="110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</row>
    <row r="164" spans="1:188" s="463" customFormat="1" ht="27" hidden="1" customHeight="1" thickBot="1" x14ac:dyDescent="0.3">
      <c r="A164" s="10">
        <v>14</v>
      </c>
      <c r="B164" s="348">
        <v>180000</v>
      </c>
      <c r="C164" s="349"/>
      <c r="D164" s="349"/>
      <c r="E164" s="68" t="s">
        <v>97</v>
      </c>
      <c r="F164" s="535"/>
      <c r="G164" s="350"/>
      <c r="H164" s="536"/>
      <c r="I164" s="317"/>
      <c r="J164" s="346">
        <f t="shared" si="59"/>
        <v>0</v>
      </c>
      <c r="K164" s="97"/>
      <c r="L164" s="537"/>
      <c r="M164" s="538"/>
      <c r="N164" s="351"/>
      <c r="O164" s="517"/>
      <c r="P164" s="351"/>
      <c r="Q164" s="352"/>
      <c r="R164" s="347">
        <f t="shared" si="54"/>
        <v>0</v>
      </c>
      <c r="S164" s="351">
        <f t="shared" si="55"/>
        <v>0</v>
      </c>
      <c r="T164" s="351">
        <f t="shared" si="55"/>
        <v>0</v>
      </c>
      <c r="U164" s="351">
        <f t="shared" si="55"/>
        <v>0</v>
      </c>
      <c r="V164" s="351">
        <f t="shared" si="56"/>
        <v>0</v>
      </c>
      <c r="W164" s="103" t="e">
        <f t="shared" si="57"/>
        <v>#DIV/0!</v>
      </c>
      <c r="X164" s="341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</row>
    <row r="165" spans="1:188" s="283" customFormat="1" ht="24.75" hidden="1" customHeight="1" thickBot="1" x14ac:dyDescent="0.3">
      <c r="A165" s="13">
        <v>12</v>
      </c>
      <c r="B165" s="303">
        <v>180107</v>
      </c>
      <c r="C165" s="59" t="s">
        <v>302</v>
      </c>
      <c r="D165" s="353" t="s">
        <v>303</v>
      </c>
      <c r="E165" s="354" t="s">
        <v>304</v>
      </c>
      <c r="F165" s="539"/>
      <c r="G165" s="355"/>
      <c r="H165" s="540"/>
      <c r="I165" s="306">
        <f>H165/H8</f>
        <v>0</v>
      </c>
      <c r="J165" s="91">
        <f t="shared" si="59"/>
        <v>0</v>
      </c>
      <c r="K165" s="103"/>
      <c r="L165" s="512"/>
      <c r="M165" s="513"/>
      <c r="N165" s="93"/>
      <c r="O165" s="540"/>
      <c r="P165" s="101">
        <f t="shared" si="68"/>
        <v>0</v>
      </c>
      <c r="Q165" s="104" t="e">
        <f>O165/N165</f>
        <v>#DIV/0!</v>
      </c>
      <c r="R165" s="96">
        <f t="shared" si="54"/>
        <v>0</v>
      </c>
      <c r="S165" s="93">
        <f t="shared" si="55"/>
        <v>0</v>
      </c>
      <c r="T165" s="93">
        <f t="shared" si="55"/>
        <v>0</v>
      </c>
      <c r="U165" s="93">
        <f t="shared" si="55"/>
        <v>0</v>
      </c>
      <c r="V165" s="93">
        <f t="shared" si="56"/>
        <v>0</v>
      </c>
      <c r="W165" s="103" t="e">
        <f t="shared" si="57"/>
        <v>#DIV/0!</v>
      </c>
      <c r="X165" s="110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</row>
    <row r="166" spans="1:188" ht="27" hidden="1" customHeight="1" thickBot="1" x14ac:dyDescent="0.3">
      <c r="A166" s="12"/>
      <c r="B166" s="473"/>
      <c r="C166" s="356"/>
      <c r="D166" s="356"/>
      <c r="E166" s="77" t="s">
        <v>64</v>
      </c>
      <c r="F166" s="541"/>
      <c r="G166" s="383"/>
      <c r="H166" s="542"/>
      <c r="I166" s="474">
        <f>H166/H8</f>
        <v>0</v>
      </c>
      <c r="J166" s="117">
        <f t="shared" si="59"/>
        <v>0</v>
      </c>
      <c r="K166" s="330"/>
      <c r="L166" s="526"/>
      <c r="M166" s="527"/>
      <c r="N166" s="117"/>
      <c r="O166" s="543"/>
      <c r="P166" s="117"/>
      <c r="Q166" s="332"/>
      <c r="R166" s="428">
        <f t="shared" si="54"/>
        <v>0</v>
      </c>
      <c r="S166" s="117">
        <f t="shared" si="55"/>
        <v>0</v>
      </c>
      <c r="T166" s="117">
        <f t="shared" si="55"/>
        <v>0</v>
      </c>
      <c r="U166" s="117">
        <f t="shared" si="55"/>
        <v>0</v>
      </c>
      <c r="V166" s="117">
        <f t="shared" si="56"/>
        <v>0</v>
      </c>
      <c r="W166" s="187" t="e">
        <f t="shared" si="57"/>
        <v>#DIV/0!</v>
      </c>
      <c r="X166" s="110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</row>
    <row r="167" spans="1:188" s="283" customFormat="1" ht="23.25" customHeight="1" thickBot="1" x14ac:dyDescent="0.3">
      <c r="A167" s="8">
        <v>9</v>
      </c>
      <c r="B167" s="71">
        <v>180404</v>
      </c>
      <c r="C167" s="66" t="s">
        <v>296</v>
      </c>
      <c r="D167" s="66" t="s">
        <v>441</v>
      </c>
      <c r="E167" s="75" t="s">
        <v>442</v>
      </c>
      <c r="F167" s="357"/>
      <c r="G167" s="340"/>
      <c r="H167" s="531"/>
      <c r="I167" s="102">
        <f>H167/H8</f>
        <v>0</v>
      </c>
      <c r="J167" s="101">
        <f t="shared" si="59"/>
        <v>0</v>
      </c>
      <c r="K167" s="103"/>
      <c r="L167" s="108">
        <v>490.5</v>
      </c>
      <c r="M167" s="101">
        <v>490.5</v>
      </c>
      <c r="N167" s="101">
        <v>320.5</v>
      </c>
      <c r="O167" s="340"/>
      <c r="P167" s="101">
        <f t="shared" ref="P167:P174" si="74">O167-N167</f>
        <v>-320.5</v>
      </c>
      <c r="Q167" s="298">
        <f t="shared" ref="Q167:Q168" si="75">O167/N167</f>
        <v>0</v>
      </c>
      <c r="R167" s="99">
        <f t="shared" si="54"/>
        <v>490.5</v>
      </c>
      <c r="S167" s="101">
        <f t="shared" si="55"/>
        <v>490.5</v>
      </c>
      <c r="T167" s="101">
        <f t="shared" si="55"/>
        <v>320.5</v>
      </c>
      <c r="U167" s="101">
        <f t="shared" si="55"/>
        <v>0</v>
      </c>
      <c r="V167" s="253">
        <f t="shared" si="56"/>
        <v>-320.5</v>
      </c>
      <c r="W167" s="219">
        <f t="shared" si="57"/>
        <v>0</v>
      </c>
      <c r="X167" s="110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</row>
    <row r="168" spans="1:188" s="283" customFormat="1" ht="23.25" customHeight="1" thickBot="1" x14ac:dyDescent="0.3">
      <c r="A168" s="13">
        <v>10</v>
      </c>
      <c r="B168" s="303">
        <v>180404</v>
      </c>
      <c r="C168" s="66" t="s">
        <v>443</v>
      </c>
      <c r="D168" s="66" t="s">
        <v>441</v>
      </c>
      <c r="E168" s="75" t="s">
        <v>444</v>
      </c>
      <c r="F168" s="357"/>
      <c r="G168" s="355"/>
      <c r="H168" s="540"/>
      <c r="I168" s="306">
        <f>H168/H8</f>
        <v>0</v>
      </c>
      <c r="J168" s="93">
        <f t="shared" si="59"/>
        <v>0</v>
      </c>
      <c r="K168" s="307"/>
      <c r="L168" s="308">
        <v>114</v>
      </c>
      <c r="M168" s="93">
        <v>114</v>
      </c>
      <c r="N168" s="93">
        <v>114</v>
      </c>
      <c r="O168" s="355"/>
      <c r="P168" s="101">
        <f t="shared" si="74"/>
        <v>-114</v>
      </c>
      <c r="Q168" s="219">
        <f t="shared" si="75"/>
        <v>0</v>
      </c>
      <c r="R168" s="310">
        <f t="shared" si="54"/>
        <v>114</v>
      </c>
      <c r="S168" s="93">
        <f t="shared" si="55"/>
        <v>114</v>
      </c>
      <c r="T168" s="93">
        <f t="shared" si="55"/>
        <v>114</v>
      </c>
      <c r="U168" s="93">
        <f t="shared" si="55"/>
        <v>0</v>
      </c>
      <c r="V168" s="580">
        <f t="shared" si="56"/>
        <v>-114</v>
      </c>
      <c r="W168" s="219">
        <f t="shared" si="57"/>
        <v>0</v>
      </c>
      <c r="X168" s="110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</row>
    <row r="169" spans="1:188" s="283" customFormat="1" ht="27.6" customHeight="1" thickBot="1" x14ac:dyDescent="0.3">
      <c r="A169" s="13">
        <v>11</v>
      </c>
      <c r="B169" s="303">
        <v>180404</v>
      </c>
      <c r="C169" s="66" t="s">
        <v>445</v>
      </c>
      <c r="D169" s="66" t="s">
        <v>441</v>
      </c>
      <c r="E169" s="75" t="s">
        <v>483</v>
      </c>
      <c r="F169" s="357"/>
      <c r="G169" s="355"/>
      <c r="H169" s="540"/>
      <c r="I169" s="306">
        <f>H169/H8</f>
        <v>0</v>
      </c>
      <c r="J169" s="93">
        <f t="shared" si="59"/>
        <v>0</v>
      </c>
      <c r="K169" s="307"/>
      <c r="L169" s="512"/>
      <c r="M169" s="93">
        <v>96.6</v>
      </c>
      <c r="N169" s="93">
        <v>96.6</v>
      </c>
      <c r="O169" s="355">
        <v>96.6</v>
      </c>
      <c r="P169" s="101">
        <f t="shared" si="74"/>
        <v>0</v>
      </c>
      <c r="Q169" s="95">
        <f>O169/N169</f>
        <v>1</v>
      </c>
      <c r="R169" s="310">
        <f t="shared" si="54"/>
        <v>0</v>
      </c>
      <c r="S169" s="93">
        <f t="shared" si="55"/>
        <v>96.6</v>
      </c>
      <c r="T169" s="93">
        <f t="shared" si="55"/>
        <v>96.6</v>
      </c>
      <c r="U169" s="93">
        <f t="shared" si="55"/>
        <v>96.6</v>
      </c>
      <c r="V169" s="93">
        <f t="shared" si="56"/>
        <v>0</v>
      </c>
      <c r="W169" s="103">
        <f t="shared" si="57"/>
        <v>1</v>
      </c>
      <c r="X169" s="110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</row>
    <row r="170" spans="1:188" s="283" customFormat="1" ht="34.15" customHeight="1" thickBot="1" x14ac:dyDescent="0.3">
      <c r="A170" s="13">
        <v>12</v>
      </c>
      <c r="B170" s="303">
        <v>180404</v>
      </c>
      <c r="C170" s="66" t="s">
        <v>446</v>
      </c>
      <c r="D170" s="66" t="s">
        <v>441</v>
      </c>
      <c r="E170" s="75" t="s">
        <v>447</v>
      </c>
      <c r="F170" s="357"/>
      <c r="G170" s="355"/>
      <c r="H170" s="540"/>
      <c r="I170" s="306">
        <f>H170/H8</f>
        <v>0</v>
      </c>
      <c r="J170" s="93">
        <f t="shared" si="59"/>
        <v>0</v>
      </c>
      <c r="K170" s="307"/>
      <c r="L170" s="308">
        <v>479.8</v>
      </c>
      <c r="M170" s="93">
        <v>479.8</v>
      </c>
      <c r="N170" s="93"/>
      <c r="O170" s="355"/>
      <c r="P170" s="101">
        <f t="shared" si="74"/>
        <v>0</v>
      </c>
      <c r="Q170" s="104"/>
      <c r="R170" s="310">
        <f t="shared" si="54"/>
        <v>479.8</v>
      </c>
      <c r="S170" s="93">
        <f t="shared" si="55"/>
        <v>479.8</v>
      </c>
      <c r="T170" s="93">
        <f t="shared" si="55"/>
        <v>0</v>
      </c>
      <c r="U170" s="93">
        <f t="shared" si="55"/>
        <v>0</v>
      </c>
      <c r="V170" s="93">
        <f t="shared" si="56"/>
        <v>0</v>
      </c>
      <c r="W170" s="139"/>
      <c r="X170" s="110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</row>
    <row r="171" spans="1:188" s="283" customFormat="1" ht="34.15" hidden="1" customHeight="1" thickBot="1" x14ac:dyDescent="0.3">
      <c r="A171" s="13">
        <v>14</v>
      </c>
      <c r="B171" s="303">
        <v>180404</v>
      </c>
      <c r="C171" s="66" t="s">
        <v>448</v>
      </c>
      <c r="D171" s="66" t="s">
        <v>286</v>
      </c>
      <c r="E171" s="75" t="s">
        <v>449</v>
      </c>
      <c r="F171" s="357"/>
      <c r="G171" s="355"/>
      <c r="H171" s="540"/>
      <c r="I171" s="306">
        <f>H171/H8</f>
        <v>0</v>
      </c>
      <c r="J171" s="93">
        <f t="shared" si="59"/>
        <v>0</v>
      </c>
      <c r="K171" s="307"/>
      <c r="L171" s="512"/>
      <c r="M171" s="513"/>
      <c r="N171" s="93"/>
      <c r="O171" s="540"/>
      <c r="P171" s="101">
        <f t="shared" si="74"/>
        <v>0</v>
      </c>
      <c r="Q171" s="104" t="e">
        <f t="shared" ref="Q171:Q172" si="76">O171/N171</f>
        <v>#DIV/0!</v>
      </c>
      <c r="R171" s="310">
        <f t="shared" si="54"/>
        <v>0</v>
      </c>
      <c r="S171" s="93">
        <f t="shared" si="55"/>
        <v>0</v>
      </c>
      <c r="T171" s="93">
        <f t="shared" si="55"/>
        <v>0</v>
      </c>
      <c r="U171" s="93">
        <f t="shared" si="55"/>
        <v>0</v>
      </c>
      <c r="V171" s="93">
        <f t="shared" si="56"/>
        <v>0</v>
      </c>
      <c r="W171" s="103" t="e">
        <f t="shared" si="57"/>
        <v>#DIV/0!</v>
      </c>
      <c r="X171" s="110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</row>
    <row r="172" spans="1:188" s="366" customFormat="1" ht="36" hidden="1" customHeight="1" thickBot="1" x14ac:dyDescent="0.3">
      <c r="A172" s="358"/>
      <c r="B172" s="359"/>
      <c r="C172" s="360"/>
      <c r="D172" s="360"/>
      <c r="E172" s="361" t="s">
        <v>450</v>
      </c>
      <c r="F172" s="362"/>
      <c r="G172" s="363"/>
      <c r="H172" s="544"/>
      <c r="I172" s="364">
        <f>H172/H8</f>
        <v>0</v>
      </c>
      <c r="J172" s="363">
        <f t="shared" si="59"/>
        <v>0</v>
      </c>
      <c r="K172" s="365"/>
      <c r="L172" s="545">
        <v>937.7</v>
      </c>
      <c r="M172" s="544">
        <v>937.7</v>
      </c>
      <c r="N172" s="363">
        <v>937.7</v>
      </c>
      <c r="O172" s="544">
        <v>0</v>
      </c>
      <c r="P172" s="363">
        <f t="shared" si="74"/>
        <v>-937.7</v>
      </c>
      <c r="Q172" s="365">
        <f t="shared" si="76"/>
        <v>0</v>
      </c>
      <c r="R172" s="362">
        <f t="shared" si="54"/>
        <v>937.7</v>
      </c>
      <c r="S172" s="363">
        <f t="shared" si="55"/>
        <v>937.7</v>
      </c>
      <c r="T172" s="363">
        <f t="shared" si="55"/>
        <v>937.7</v>
      </c>
      <c r="U172" s="363">
        <f t="shared" si="55"/>
        <v>0</v>
      </c>
      <c r="V172" s="363">
        <f t="shared" si="56"/>
        <v>-937.7</v>
      </c>
      <c r="W172" s="103">
        <f t="shared" ref="W172:W231" si="77">U172/T172</f>
        <v>0</v>
      </c>
      <c r="X172" s="166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</row>
    <row r="173" spans="1:188" s="283" customFormat="1" ht="34.15" hidden="1" customHeight="1" thickBot="1" x14ac:dyDescent="0.3">
      <c r="A173" s="16">
        <v>15</v>
      </c>
      <c r="B173" s="367"/>
      <c r="C173" s="69" t="s">
        <v>451</v>
      </c>
      <c r="D173" s="69" t="s">
        <v>300</v>
      </c>
      <c r="E173" s="70" t="s">
        <v>452</v>
      </c>
      <c r="F173" s="368"/>
      <c r="G173" s="369"/>
      <c r="H173" s="546"/>
      <c r="I173" s="92"/>
      <c r="J173" s="91">
        <f t="shared" si="59"/>
        <v>0</v>
      </c>
      <c r="K173" s="94"/>
      <c r="L173" s="547"/>
      <c r="M173" s="548"/>
      <c r="N173" s="91"/>
      <c r="O173" s="546"/>
      <c r="P173" s="91">
        <f t="shared" si="74"/>
        <v>0</v>
      </c>
      <c r="Q173" s="104"/>
      <c r="R173" s="96">
        <f t="shared" si="54"/>
        <v>0</v>
      </c>
      <c r="S173" s="91">
        <f t="shared" si="55"/>
        <v>0</v>
      </c>
      <c r="T173" s="91">
        <f t="shared" si="55"/>
        <v>0</v>
      </c>
      <c r="U173" s="91">
        <f t="shared" si="55"/>
        <v>0</v>
      </c>
      <c r="V173" s="91">
        <f t="shared" si="56"/>
        <v>0</v>
      </c>
      <c r="W173" s="103"/>
      <c r="X173" s="110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</row>
    <row r="174" spans="1:188" s="283" customFormat="1" ht="34.15" customHeight="1" thickBot="1" x14ac:dyDescent="0.3">
      <c r="A174" s="16">
        <v>13</v>
      </c>
      <c r="B174" s="367"/>
      <c r="C174" s="69" t="s">
        <v>453</v>
      </c>
      <c r="D174" s="69" t="s">
        <v>300</v>
      </c>
      <c r="E174" s="70" t="s">
        <v>454</v>
      </c>
      <c r="F174" s="368">
        <v>2000</v>
      </c>
      <c r="G174" s="369">
        <v>421</v>
      </c>
      <c r="H174" s="369">
        <v>126.4</v>
      </c>
      <c r="I174" s="92">
        <f>H174/H8</f>
        <v>1.0412848004547385E-3</v>
      </c>
      <c r="J174" s="91">
        <f t="shared" si="59"/>
        <v>-294.60000000000002</v>
      </c>
      <c r="K174" s="94">
        <f>H174/G174</f>
        <v>0.30023752969121142</v>
      </c>
      <c r="L174" s="547"/>
      <c r="M174" s="91">
        <v>14.6</v>
      </c>
      <c r="N174" s="91">
        <v>14.6</v>
      </c>
      <c r="O174" s="369">
        <v>14.6</v>
      </c>
      <c r="P174" s="91">
        <f t="shared" si="74"/>
        <v>0</v>
      </c>
      <c r="Q174" s="309">
        <f>O174/N174</f>
        <v>1</v>
      </c>
      <c r="R174" s="96">
        <f t="shared" si="54"/>
        <v>2000</v>
      </c>
      <c r="S174" s="91">
        <f t="shared" si="55"/>
        <v>2014.6</v>
      </c>
      <c r="T174" s="91">
        <f t="shared" si="55"/>
        <v>435.6</v>
      </c>
      <c r="U174" s="91">
        <f t="shared" si="55"/>
        <v>141</v>
      </c>
      <c r="V174" s="91">
        <f t="shared" si="56"/>
        <v>-294.60000000000002</v>
      </c>
      <c r="W174" s="103">
        <f t="shared" si="77"/>
        <v>0.32369146005509641</v>
      </c>
      <c r="X174" s="110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</row>
    <row r="175" spans="1:188" s="283" customFormat="1" ht="23.25" customHeight="1" thickBot="1" x14ac:dyDescent="0.3">
      <c r="A175" s="13">
        <v>14</v>
      </c>
      <c r="B175" s="303">
        <v>180404</v>
      </c>
      <c r="C175" s="66" t="s">
        <v>455</v>
      </c>
      <c r="D175" s="66" t="s">
        <v>305</v>
      </c>
      <c r="E175" s="75" t="s">
        <v>306</v>
      </c>
      <c r="F175" s="357">
        <v>100</v>
      </c>
      <c r="G175" s="355">
        <v>78.5</v>
      </c>
      <c r="H175" s="355">
        <v>0.2</v>
      </c>
      <c r="I175" s="581">
        <f>H175/H8</f>
        <v>1.6476025323650926E-6</v>
      </c>
      <c r="J175" s="93">
        <f t="shared" si="59"/>
        <v>-78.3</v>
      </c>
      <c r="K175" s="307">
        <f>H175/G175</f>
        <v>2.547770700636943E-3</v>
      </c>
      <c r="L175" s="308"/>
      <c r="M175" s="93">
        <v>77.5</v>
      </c>
      <c r="N175" s="93">
        <v>49</v>
      </c>
      <c r="O175" s="355">
        <v>49</v>
      </c>
      <c r="P175" s="101">
        <f t="shared" si="68"/>
        <v>0</v>
      </c>
      <c r="Q175" s="309">
        <f t="shared" ref="Q175:Q210" si="78">O175/N175</f>
        <v>1</v>
      </c>
      <c r="R175" s="310">
        <f t="shared" si="54"/>
        <v>100</v>
      </c>
      <c r="S175" s="93">
        <f t="shared" si="55"/>
        <v>177.5</v>
      </c>
      <c r="T175" s="93">
        <f t="shared" si="55"/>
        <v>127.5</v>
      </c>
      <c r="U175" s="93">
        <f t="shared" si="55"/>
        <v>49.2</v>
      </c>
      <c r="V175" s="93">
        <f t="shared" si="56"/>
        <v>-78.3</v>
      </c>
      <c r="W175" s="103">
        <f t="shared" si="77"/>
        <v>0.38588235294117651</v>
      </c>
      <c r="X175" s="110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</row>
    <row r="176" spans="1:188" ht="21.75" hidden="1" customHeight="1" thickBot="1" x14ac:dyDescent="0.3">
      <c r="A176" s="8">
        <v>14</v>
      </c>
      <c r="B176" s="71">
        <v>180409</v>
      </c>
      <c r="C176" s="66" t="s">
        <v>456</v>
      </c>
      <c r="D176" s="72" t="s">
        <v>286</v>
      </c>
      <c r="E176" s="73" t="s">
        <v>307</v>
      </c>
      <c r="F176" s="339"/>
      <c r="G176" s="340"/>
      <c r="H176" s="531"/>
      <c r="I176" s="371"/>
      <c r="J176" s="336">
        <f t="shared" si="59"/>
        <v>0</v>
      </c>
      <c r="K176" s="104"/>
      <c r="L176" s="549"/>
      <c r="M176" s="497"/>
      <c r="N176" s="101"/>
      <c r="O176" s="497"/>
      <c r="P176" s="101">
        <f>SUM(P177:P180)</f>
        <v>0</v>
      </c>
      <c r="Q176" s="104" t="e">
        <f t="shared" si="78"/>
        <v>#DIV/0!</v>
      </c>
      <c r="R176" s="99">
        <f t="shared" si="54"/>
        <v>0</v>
      </c>
      <c r="S176" s="101">
        <f t="shared" si="55"/>
        <v>0</v>
      </c>
      <c r="T176" s="101">
        <f t="shared" si="55"/>
        <v>0</v>
      </c>
      <c r="U176" s="101">
        <f t="shared" si="55"/>
        <v>0</v>
      </c>
      <c r="V176" s="101">
        <f t="shared" si="56"/>
        <v>0</v>
      </c>
      <c r="W176" s="103" t="e">
        <f t="shared" si="77"/>
        <v>#DIV/0!</v>
      </c>
      <c r="X176" s="110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</row>
    <row r="177" spans="1:188" ht="18" hidden="1" customHeight="1" thickBot="1" x14ac:dyDescent="0.3">
      <c r="A177" s="9"/>
      <c r="B177" s="342"/>
      <c r="C177" s="7"/>
      <c r="D177" s="7"/>
      <c r="E177" s="61" t="s">
        <v>123</v>
      </c>
      <c r="F177" s="343"/>
      <c r="G177" s="344"/>
      <c r="H177" s="533"/>
      <c r="I177" s="313"/>
      <c r="J177" s="134">
        <f t="shared" si="59"/>
        <v>0</v>
      </c>
      <c r="K177" s="372"/>
      <c r="L177" s="477"/>
      <c r="M177" s="478"/>
      <c r="N177" s="373"/>
      <c r="O177" s="550"/>
      <c r="P177" s="125">
        <f t="shared" si="68"/>
        <v>0</v>
      </c>
      <c r="Q177" s="126" t="e">
        <f t="shared" si="78"/>
        <v>#DIV/0!</v>
      </c>
      <c r="R177" s="374">
        <f t="shared" si="54"/>
        <v>0</v>
      </c>
      <c r="S177" s="109">
        <f t="shared" si="55"/>
        <v>0</v>
      </c>
      <c r="T177" s="109">
        <f t="shared" si="55"/>
        <v>0</v>
      </c>
      <c r="U177" s="109">
        <f t="shared" si="55"/>
        <v>0</v>
      </c>
      <c r="V177" s="109">
        <f t="shared" si="56"/>
        <v>0</v>
      </c>
      <c r="W177" s="103" t="e">
        <f t="shared" si="77"/>
        <v>#DIV/0!</v>
      </c>
      <c r="X177" s="110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</row>
    <row r="178" spans="1:188" ht="21" hidden="1" customHeight="1" thickBot="1" x14ac:dyDescent="0.3">
      <c r="A178" s="10"/>
      <c r="B178" s="375"/>
      <c r="C178" s="376"/>
      <c r="D178" s="349"/>
      <c r="E178" s="57" t="s">
        <v>308</v>
      </c>
      <c r="F178" s="377"/>
      <c r="G178" s="350"/>
      <c r="H178" s="536"/>
      <c r="I178" s="317"/>
      <c r="J178" s="115">
        <f t="shared" si="59"/>
        <v>0</v>
      </c>
      <c r="K178" s="352"/>
      <c r="L178" s="217"/>
      <c r="M178" s="218"/>
      <c r="N178" s="168"/>
      <c r="O178" s="551"/>
      <c r="P178" s="137">
        <f t="shared" si="68"/>
        <v>0</v>
      </c>
      <c r="Q178" s="230" t="e">
        <f t="shared" si="78"/>
        <v>#DIV/0!</v>
      </c>
      <c r="R178" s="378">
        <f t="shared" si="54"/>
        <v>0</v>
      </c>
      <c r="S178" s="351">
        <f t="shared" si="55"/>
        <v>0</v>
      </c>
      <c r="T178" s="351">
        <f t="shared" si="55"/>
        <v>0</v>
      </c>
      <c r="U178" s="351">
        <f t="shared" si="55"/>
        <v>0</v>
      </c>
      <c r="V178" s="351">
        <f t="shared" si="56"/>
        <v>0</v>
      </c>
      <c r="W178" s="103" t="e">
        <f t="shared" si="77"/>
        <v>#DIV/0!</v>
      </c>
      <c r="X178" s="110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</row>
    <row r="179" spans="1:188" ht="20.25" hidden="1" customHeight="1" thickBot="1" x14ac:dyDescent="0.3">
      <c r="A179" s="9"/>
      <c r="B179" s="348"/>
      <c r="C179" s="349"/>
      <c r="D179" s="7"/>
      <c r="E179" s="61" t="s">
        <v>120</v>
      </c>
      <c r="F179" s="343"/>
      <c r="G179" s="344"/>
      <c r="H179" s="533"/>
      <c r="I179" s="313"/>
      <c r="J179" s="137">
        <f t="shared" si="59"/>
        <v>0</v>
      </c>
      <c r="K179" s="372"/>
      <c r="L179" s="552"/>
      <c r="M179" s="506"/>
      <c r="N179" s="379"/>
      <c r="O179" s="553"/>
      <c r="P179" s="278">
        <f t="shared" si="68"/>
        <v>0</v>
      </c>
      <c r="Q179" s="251" t="e">
        <f t="shared" si="78"/>
        <v>#DIV/0!</v>
      </c>
      <c r="R179" s="310">
        <f t="shared" si="54"/>
        <v>0</v>
      </c>
      <c r="S179" s="91">
        <f t="shared" si="55"/>
        <v>0</v>
      </c>
      <c r="T179" s="91">
        <f t="shared" si="55"/>
        <v>0</v>
      </c>
      <c r="U179" s="91">
        <f t="shared" si="55"/>
        <v>0</v>
      </c>
      <c r="V179" s="91">
        <f t="shared" si="56"/>
        <v>0</v>
      </c>
      <c r="W179" s="103" t="e">
        <f t="shared" si="77"/>
        <v>#DIV/0!</v>
      </c>
      <c r="X179" s="110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</row>
    <row r="180" spans="1:188" ht="21.75" hidden="1" customHeight="1" thickBot="1" x14ac:dyDescent="0.3">
      <c r="A180" s="11"/>
      <c r="B180" s="375"/>
      <c r="C180" s="376"/>
      <c r="D180" s="376"/>
      <c r="E180" s="74" t="s">
        <v>69</v>
      </c>
      <c r="F180" s="380"/>
      <c r="G180" s="381"/>
      <c r="H180" s="554"/>
      <c r="I180" s="322"/>
      <c r="J180" s="180">
        <f t="shared" si="59"/>
        <v>0</v>
      </c>
      <c r="K180" s="382"/>
      <c r="L180" s="504"/>
      <c r="M180" s="505"/>
      <c r="N180" s="120"/>
      <c r="O180" s="542"/>
      <c r="P180" s="278">
        <f t="shared" si="68"/>
        <v>0</v>
      </c>
      <c r="Q180" s="384" t="e">
        <f t="shared" si="78"/>
        <v>#DIV/0!</v>
      </c>
      <c r="R180" s="96">
        <f t="shared" si="54"/>
        <v>0</v>
      </c>
      <c r="S180" s="91">
        <f t="shared" si="55"/>
        <v>0</v>
      </c>
      <c r="T180" s="91">
        <f t="shared" si="55"/>
        <v>0</v>
      </c>
      <c r="U180" s="91">
        <f t="shared" si="55"/>
        <v>0</v>
      </c>
      <c r="V180" s="91">
        <f t="shared" si="56"/>
        <v>0</v>
      </c>
      <c r="W180" s="103" t="e">
        <f t="shared" si="77"/>
        <v>#DIV/0!</v>
      </c>
      <c r="X180" s="110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</row>
    <row r="181" spans="1:188" s="385" customFormat="1" ht="22.5" hidden="1" customHeight="1" thickBot="1" x14ac:dyDescent="0.3">
      <c r="A181" s="8">
        <v>15</v>
      </c>
      <c r="B181" s="71">
        <v>180410</v>
      </c>
      <c r="C181" s="66" t="s">
        <v>309</v>
      </c>
      <c r="D181" s="66" t="s">
        <v>305</v>
      </c>
      <c r="E181" s="75" t="s">
        <v>124</v>
      </c>
      <c r="F181" s="339"/>
      <c r="G181" s="340"/>
      <c r="H181" s="531"/>
      <c r="I181" s="371"/>
      <c r="J181" s="101"/>
      <c r="K181" s="103"/>
      <c r="L181" s="555"/>
      <c r="M181" s="548"/>
      <c r="N181" s="101"/>
      <c r="O181" s="531"/>
      <c r="P181" s="91">
        <f t="shared" si="68"/>
        <v>0</v>
      </c>
      <c r="Q181" s="104" t="e">
        <f t="shared" si="78"/>
        <v>#DIV/0!</v>
      </c>
      <c r="R181" s="96">
        <f>SUM(F181,L181)</f>
        <v>0</v>
      </c>
      <c r="S181" s="91">
        <f>SUM(F181,M181)</f>
        <v>0</v>
      </c>
      <c r="T181" s="91">
        <f>SUM(G181,N181)</f>
        <v>0</v>
      </c>
      <c r="U181" s="91">
        <f>SUM(H181,O181)</f>
        <v>0</v>
      </c>
      <c r="V181" s="91">
        <f>U181-T181</f>
        <v>0</v>
      </c>
      <c r="W181" s="103" t="e">
        <f t="shared" si="77"/>
        <v>#DIV/0!</v>
      </c>
      <c r="X181" s="341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</row>
    <row r="182" spans="1:188" ht="32.25" hidden="1" customHeight="1" thickBot="1" x14ac:dyDescent="0.3">
      <c r="A182" s="16">
        <v>16</v>
      </c>
      <c r="B182" s="386" t="s">
        <v>40</v>
      </c>
      <c r="C182" s="387" t="s">
        <v>310</v>
      </c>
      <c r="D182" s="387" t="s">
        <v>311</v>
      </c>
      <c r="E182" s="76" t="s">
        <v>85</v>
      </c>
      <c r="F182" s="388"/>
      <c r="G182" s="369"/>
      <c r="H182" s="546"/>
      <c r="I182" s="92">
        <f>H182/H8</f>
        <v>0</v>
      </c>
      <c r="J182" s="91">
        <f t="shared" si="59"/>
        <v>0</v>
      </c>
      <c r="K182" s="95" t="e">
        <f t="shared" ref="K182:K188" si="79">H182/G182</f>
        <v>#DIV/0!</v>
      </c>
      <c r="L182" s="555"/>
      <c r="M182" s="548"/>
      <c r="N182" s="91"/>
      <c r="O182" s="546"/>
      <c r="P182" s="91">
        <f>O182-N182</f>
        <v>0</v>
      </c>
      <c r="Q182" s="95"/>
      <c r="R182" s="96">
        <f t="shared" si="54"/>
        <v>0</v>
      </c>
      <c r="S182" s="91">
        <f t="shared" si="55"/>
        <v>0</v>
      </c>
      <c r="T182" s="91">
        <f t="shared" si="55"/>
        <v>0</v>
      </c>
      <c r="U182" s="91">
        <f t="shared" si="55"/>
        <v>0</v>
      </c>
      <c r="V182" s="91">
        <f t="shared" si="56"/>
        <v>0</v>
      </c>
      <c r="W182" s="103" t="e">
        <f t="shared" si="77"/>
        <v>#DIV/0!</v>
      </c>
      <c r="X182" s="110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</row>
    <row r="183" spans="1:188" s="460" customFormat="1" ht="24.75" hidden="1" customHeight="1" thickBot="1" x14ac:dyDescent="0.3">
      <c r="A183" s="12"/>
      <c r="B183" s="389"/>
      <c r="C183" s="390"/>
      <c r="D183" s="390"/>
      <c r="E183" s="77" t="s">
        <v>131</v>
      </c>
      <c r="F183" s="391"/>
      <c r="G183" s="392"/>
      <c r="H183" s="543"/>
      <c r="I183" s="393">
        <f>H183/H8</f>
        <v>0</v>
      </c>
      <c r="J183" s="336">
        <f t="shared" si="59"/>
        <v>0</v>
      </c>
      <c r="K183" s="219" t="e">
        <f t="shared" si="79"/>
        <v>#DIV/0!</v>
      </c>
      <c r="L183" s="526"/>
      <c r="M183" s="527"/>
      <c r="N183" s="117"/>
      <c r="O183" s="543"/>
      <c r="P183" s="117"/>
      <c r="Q183" s="332"/>
      <c r="R183" s="394">
        <f t="shared" si="54"/>
        <v>0</v>
      </c>
      <c r="S183" s="91">
        <f t="shared" si="55"/>
        <v>0</v>
      </c>
      <c r="T183" s="91">
        <f>SUM(G183,N183)</f>
        <v>0</v>
      </c>
      <c r="U183" s="91">
        <f>SUM(H183,O183)</f>
        <v>0</v>
      </c>
      <c r="V183" s="91">
        <f>U183-T183</f>
        <v>0</v>
      </c>
      <c r="W183" s="103" t="e">
        <f t="shared" si="77"/>
        <v>#DIV/0!</v>
      </c>
      <c r="X183" s="220"/>
      <c r="Y183" s="221"/>
      <c r="Z183" s="221"/>
      <c r="AA183" s="221"/>
      <c r="AB183" s="221"/>
      <c r="AC183" s="221"/>
      <c r="AD183" s="221"/>
      <c r="AE183" s="221"/>
      <c r="AF183" s="221"/>
      <c r="AG183" s="221"/>
      <c r="AH183" s="221"/>
      <c r="AI183" s="221"/>
      <c r="AJ183" s="221"/>
      <c r="AK183" s="221"/>
      <c r="AL183" s="221"/>
      <c r="AM183" s="221"/>
      <c r="AN183" s="221"/>
      <c r="AO183" s="221"/>
      <c r="AP183" s="221"/>
      <c r="AQ183" s="221"/>
      <c r="AR183" s="221"/>
      <c r="AS183" s="221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</row>
    <row r="184" spans="1:188" ht="25.5" hidden="1" customHeight="1" thickBot="1" x14ac:dyDescent="0.3">
      <c r="A184" s="8">
        <v>17</v>
      </c>
      <c r="B184" s="337" t="s">
        <v>88</v>
      </c>
      <c r="C184" s="6"/>
      <c r="D184" s="6"/>
      <c r="E184" s="20" t="s">
        <v>119</v>
      </c>
      <c r="F184" s="339"/>
      <c r="G184" s="340"/>
      <c r="H184" s="531"/>
      <c r="I184" s="102">
        <f>H184/H8</f>
        <v>0</v>
      </c>
      <c r="J184" s="101">
        <f t="shared" si="59"/>
        <v>0</v>
      </c>
      <c r="K184" s="103" t="e">
        <f t="shared" si="79"/>
        <v>#DIV/0!</v>
      </c>
      <c r="L184" s="498"/>
      <c r="M184" s="497"/>
      <c r="N184" s="101"/>
      <c r="O184" s="529"/>
      <c r="P184" s="101">
        <f>O184-N184</f>
        <v>0</v>
      </c>
      <c r="Q184" s="104"/>
      <c r="R184" s="99">
        <f t="shared" si="54"/>
        <v>0</v>
      </c>
      <c r="S184" s="101">
        <f t="shared" si="55"/>
        <v>0</v>
      </c>
      <c r="T184" s="101">
        <f t="shared" si="55"/>
        <v>0</v>
      </c>
      <c r="U184" s="101">
        <f t="shared" si="55"/>
        <v>0</v>
      </c>
      <c r="V184" s="101">
        <f t="shared" si="56"/>
        <v>0</v>
      </c>
      <c r="W184" s="103" t="e">
        <f t="shared" si="77"/>
        <v>#DIV/0!</v>
      </c>
      <c r="X184" s="110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</row>
    <row r="185" spans="1:188" s="460" customFormat="1" ht="27" hidden="1" customHeight="1" thickBot="1" x14ac:dyDescent="0.3">
      <c r="A185" s="8"/>
      <c r="B185" s="337"/>
      <c r="C185" s="390"/>
      <c r="D185" s="390"/>
      <c r="E185" s="77" t="s">
        <v>132</v>
      </c>
      <c r="F185" s="395"/>
      <c r="G185" s="396"/>
      <c r="H185" s="556"/>
      <c r="I185" s="393">
        <f>H185/H8</f>
        <v>0</v>
      </c>
      <c r="J185" s="336">
        <f>H185-G185</f>
        <v>0</v>
      </c>
      <c r="K185" s="219" t="e">
        <f t="shared" si="79"/>
        <v>#DIV/0!</v>
      </c>
      <c r="L185" s="498"/>
      <c r="M185" s="497"/>
      <c r="N185" s="101"/>
      <c r="O185" s="529"/>
      <c r="P185" s="101"/>
      <c r="Q185" s="104"/>
      <c r="R185" s="96">
        <f t="shared" si="54"/>
        <v>0</v>
      </c>
      <c r="S185" s="91">
        <f t="shared" si="55"/>
        <v>0</v>
      </c>
      <c r="T185" s="101">
        <f>SUM(G185,N185)</f>
        <v>0</v>
      </c>
      <c r="U185" s="101">
        <f>SUM(H185,O185)</f>
        <v>0</v>
      </c>
      <c r="V185" s="101">
        <f>U185-T185</f>
        <v>0</v>
      </c>
      <c r="W185" s="103" t="e">
        <f t="shared" si="77"/>
        <v>#DIV/0!</v>
      </c>
      <c r="X185" s="220"/>
      <c r="Y185" s="221"/>
      <c r="Z185" s="221"/>
      <c r="AA185" s="221"/>
      <c r="AB185" s="221"/>
      <c r="AC185" s="221"/>
      <c r="AD185" s="221"/>
      <c r="AE185" s="221"/>
      <c r="AF185" s="221"/>
      <c r="AG185" s="221"/>
      <c r="AH185" s="221"/>
      <c r="AI185" s="221"/>
      <c r="AJ185" s="221"/>
      <c r="AK185" s="221"/>
      <c r="AL185" s="221"/>
      <c r="AM185" s="221"/>
      <c r="AN185" s="221"/>
      <c r="AO185" s="221"/>
      <c r="AP185" s="221"/>
      <c r="AQ185" s="221"/>
      <c r="AR185" s="221"/>
      <c r="AS185" s="221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</row>
    <row r="186" spans="1:188" ht="32.25" hidden="1" customHeight="1" thickBot="1" x14ac:dyDescent="0.3">
      <c r="A186" s="16">
        <v>17</v>
      </c>
      <c r="B186" s="386" t="s">
        <v>40</v>
      </c>
      <c r="C186" s="387" t="s">
        <v>312</v>
      </c>
      <c r="D186" s="387" t="s">
        <v>313</v>
      </c>
      <c r="E186" s="76" t="s">
        <v>314</v>
      </c>
      <c r="F186" s="388"/>
      <c r="G186" s="369"/>
      <c r="H186" s="546"/>
      <c r="I186" s="92">
        <f>H186/H8</f>
        <v>0</v>
      </c>
      <c r="J186" s="91">
        <f t="shared" ref="J186:J219" si="80">H186-G186</f>
        <v>0</v>
      </c>
      <c r="K186" s="103" t="e">
        <f t="shared" si="79"/>
        <v>#DIV/0!</v>
      </c>
      <c r="L186" s="547"/>
      <c r="M186" s="548"/>
      <c r="N186" s="91"/>
      <c r="O186" s="546"/>
      <c r="P186" s="91">
        <f>O186-N186</f>
        <v>0</v>
      </c>
      <c r="Q186" s="251" t="e">
        <f t="shared" si="78"/>
        <v>#DIV/0!</v>
      </c>
      <c r="R186" s="96">
        <f t="shared" si="54"/>
        <v>0</v>
      </c>
      <c r="S186" s="91">
        <f t="shared" si="55"/>
        <v>0</v>
      </c>
      <c r="T186" s="91">
        <f t="shared" si="55"/>
        <v>0</v>
      </c>
      <c r="U186" s="91">
        <f t="shared" si="55"/>
        <v>0</v>
      </c>
      <c r="V186" s="91">
        <f t="shared" ref="V186:V187" si="81">U186-T186</f>
        <v>0</v>
      </c>
      <c r="W186" s="103" t="e">
        <f t="shared" si="77"/>
        <v>#DIV/0!</v>
      </c>
      <c r="X186" s="110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</row>
    <row r="187" spans="1:188" s="458" customFormat="1" ht="31.5" hidden="1" customHeight="1" thickBot="1" x14ac:dyDescent="0.3">
      <c r="A187" s="78"/>
      <c r="B187" s="397"/>
      <c r="C187" s="265"/>
      <c r="D187" s="265"/>
      <c r="E187" s="79" t="s">
        <v>315</v>
      </c>
      <c r="F187" s="398"/>
      <c r="G187" s="399"/>
      <c r="H187" s="557"/>
      <c r="I187" s="400">
        <f>H187/H8</f>
        <v>0</v>
      </c>
      <c r="J187" s="401">
        <f t="shared" si="80"/>
        <v>0</v>
      </c>
      <c r="K187" s="402" t="e">
        <f t="shared" si="79"/>
        <v>#DIV/0!</v>
      </c>
      <c r="L187" s="558"/>
      <c r="M187" s="490"/>
      <c r="N187" s="266"/>
      <c r="O187" s="559"/>
      <c r="P187" s="266">
        <f>O187-N187</f>
        <v>0</v>
      </c>
      <c r="Q187" s="403" t="e">
        <f t="shared" si="78"/>
        <v>#DIV/0!</v>
      </c>
      <c r="R187" s="404">
        <f t="shared" si="54"/>
        <v>0</v>
      </c>
      <c r="S187" s="401">
        <f t="shared" si="55"/>
        <v>0</v>
      </c>
      <c r="T187" s="401">
        <f t="shared" si="55"/>
        <v>0</v>
      </c>
      <c r="U187" s="401">
        <f t="shared" si="55"/>
        <v>0</v>
      </c>
      <c r="V187" s="266">
        <f t="shared" si="81"/>
        <v>0</v>
      </c>
      <c r="W187" s="103" t="e">
        <f t="shared" si="77"/>
        <v>#DIV/0!</v>
      </c>
      <c r="X187" s="166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</row>
    <row r="188" spans="1:188" ht="33.75" hidden="1" customHeight="1" thickBot="1" x14ac:dyDescent="0.3">
      <c r="A188" s="12">
        <v>18</v>
      </c>
      <c r="B188" s="405" t="s">
        <v>114</v>
      </c>
      <c r="C188" s="80" t="s">
        <v>316</v>
      </c>
      <c r="D188" s="80" t="s">
        <v>317</v>
      </c>
      <c r="E188" s="81" t="s">
        <v>115</v>
      </c>
      <c r="F188" s="406"/>
      <c r="G188" s="369"/>
      <c r="H188" s="546"/>
      <c r="I188" s="92">
        <f>H188/H8</f>
        <v>0</v>
      </c>
      <c r="J188" s="91">
        <f t="shared" si="80"/>
        <v>0</v>
      </c>
      <c r="K188" s="94" t="e">
        <f t="shared" si="79"/>
        <v>#DIV/0!</v>
      </c>
      <c r="L188" s="560"/>
      <c r="M188" s="513"/>
      <c r="N188" s="93"/>
      <c r="O188" s="511"/>
      <c r="P188" s="93">
        <f t="shared" ref="P188:P202" si="82">O188-N188</f>
        <v>0</v>
      </c>
      <c r="Q188" s="95"/>
      <c r="R188" s="96">
        <f>SUM(F188,L188)</f>
        <v>0</v>
      </c>
      <c r="S188" s="91">
        <f>SUM(F188,M188)</f>
        <v>0</v>
      </c>
      <c r="T188" s="91">
        <f>SUM(G188,N188)</f>
        <v>0</v>
      </c>
      <c r="U188" s="91">
        <f>SUM(H188,O188)</f>
        <v>0</v>
      </c>
      <c r="V188" s="93">
        <f>U188-T188</f>
        <v>0</v>
      </c>
      <c r="W188" s="103" t="e">
        <f t="shared" si="77"/>
        <v>#DIV/0!</v>
      </c>
      <c r="X188" s="110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</row>
    <row r="189" spans="1:188" ht="28.5" hidden="1" customHeight="1" thickBot="1" x14ac:dyDescent="0.3">
      <c r="A189" s="8">
        <v>19</v>
      </c>
      <c r="B189" s="337" t="s">
        <v>31</v>
      </c>
      <c r="C189" s="66" t="s">
        <v>318</v>
      </c>
      <c r="D189" s="66" t="s">
        <v>319</v>
      </c>
      <c r="E189" s="338" t="s">
        <v>66</v>
      </c>
      <c r="F189" s="334"/>
      <c r="G189" s="335"/>
      <c r="H189" s="529"/>
      <c r="I189" s="102">
        <f>H189/H8</f>
        <v>0</v>
      </c>
      <c r="J189" s="336">
        <f t="shared" si="80"/>
        <v>0</v>
      </c>
      <c r="K189" s="103"/>
      <c r="L189" s="498"/>
      <c r="M189" s="497"/>
      <c r="N189" s="101"/>
      <c r="O189" s="529"/>
      <c r="P189" s="101">
        <f t="shared" si="82"/>
        <v>0</v>
      </c>
      <c r="Q189" s="104" t="e">
        <f t="shared" si="78"/>
        <v>#DIV/0!</v>
      </c>
      <c r="R189" s="99">
        <f t="shared" si="54"/>
        <v>0</v>
      </c>
      <c r="S189" s="101">
        <f t="shared" si="55"/>
        <v>0</v>
      </c>
      <c r="T189" s="101">
        <f t="shared" si="55"/>
        <v>0</v>
      </c>
      <c r="U189" s="101">
        <f t="shared" si="55"/>
        <v>0</v>
      </c>
      <c r="V189" s="101">
        <f t="shared" si="56"/>
        <v>0</v>
      </c>
      <c r="W189" s="103" t="e">
        <f t="shared" si="77"/>
        <v>#DIV/0!</v>
      </c>
      <c r="X189" s="110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</row>
    <row r="190" spans="1:188" ht="31.5" hidden="1" customHeight="1" thickBot="1" x14ac:dyDescent="0.3">
      <c r="A190" s="8">
        <v>20</v>
      </c>
      <c r="B190" s="337" t="s">
        <v>32</v>
      </c>
      <c r="C190" s="66" t="s">
        <v>320</v>
      </c>
      <c r="D190" s="72" t="s">
        <v>321</v>
      </c>
      <c r="E190" s="76" t="s">
        <v>33</v>
      </c>
      <c r="F190" s="407"/>
      <c r="G190" s="336"/>
      <c r="H190" s="529"/>
      <c r="I190" s="102">
        <f>H190/H8</f>
        <v>0</v>
      </c>
      <c r="J190" s="278">
        <f t="shared" si="80"/>
        <v>0</v>
      </c>
      <c r="K190" s="103"/>
      <c r="L190" s="498"/>
      <c r="M190" s="497"/>
      <c r="N190" s="101"/>
      <c r="O190" s="529"/>
      <c r="P190" s="101">
        <f t="shared" si="82"/>
        <v>0</v>
      </c>
      <c r="Q190" s="104" t="e">
        <f t="shared" si="78"/>
        <v>#DIV/0!</v>
      </c>
      <c r="R190" s="99">
        <f t="shared" si="54"/>
        <v>0</v>
      </c>
      <c r="S190" s="101">
        <f t="shared" si="55"/>
        <v>0</v>
      </c>
      <c r="T190" s="101">
        <f t="shared" si="55"/>
        <v>0</v>
      </c>
      <c r="U190" s="101">
        <f t="shared" si="55"/>
        <v>0</v>
      </c>
      <c r="V190" s="101">
        <f t="shared" si="56"/>
        <v>0</v>
      </c>
      <c r="W190" s="103" t="e">
        <f t="shared" si="77"/>
        <v>#DIV/0!</v>
      </c>
      <c r="X190" s="110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</row>
    <row r="191" spans="1:188" s="283" customFormat="1" ht="23.25" hidden="1" customHeight="1" thickBot="1" x14ac:dyDescent="0.3">
      <c r="A191" s="13">
        <v>18</v>
      </c>
      <c r="B191" s="303">
        <v>180404</v>
      </c>
      <c r="C191" s="66" t="s">
        <v>457</v>
      </c>
      <c r="D191" s="66" t="s">
        <v>303</v>
      </c>
      <c r="E191" s="75" t="s">
        <v>304</v>
      </c>
      <c r="F191" s="357"/>
      <c r="G191" s="355"/>
      <c r="H191" s="540"/>
      <c r="I191" s="306">
        <f>H191/H8</f>
        <v>0</v>
      </c>
      <c r="J191" s="93">
        <f t="shared" si="80"/>
        <v>0</v>
      </c>
      <c r="K191" s="307"/>
      <c r="L191" s="512"/>
      <c r="M191" s="513"/>
      <c r="N191" s="93"/>
      <c r="O191" s="540"/>
      <c r="P191" s="101">
        <f t="shared" si="82"/>
        <v>0</v>
      </c>
      <c r="Q191" s="309" t="e">
        <f t="shared" si="78"/>
        <v>#DIV/0!</v>
      </c>
      <c r="R191" s="310">
        <f t="shared" si="54"/>
        <v>0</v>
      </c>
      <c r="S191" s="93">
        <f t="shared" si="55"/>
        <v>0</v>
      </c>
      <c r="T191" s="93">
        <f t="shared" si="55"/>
        <v>0</v>
      </c>
      <c r="U191" s="93">
        <f t="shared" si="55"/>
        <v>0</v>
      </c>
      <c r="V191" s="93">
        <f t="shared" si="56"/>
        <v>0</v>
      </c>
      <c r="W191" s="103" t="e">
        <f t="shared" si="77"/>
        <v>#DIV/0!</v>
      </c>
      <c r="X191" s="110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</row>
    <row r="192" spans="1:188" s="3" customFormat="1" ht="29.45" hidden="1" customHeight="1" thickBot="1" x14ac:dyDescent="0.3">
      <c r="A192" s="16">
        <v>19</v>
      </c>
      <c r="B192" s="367"/>
      <c r="C192" s="408" t="s">
        <v>458</v>
      </c>
      <c r="D192" s="66" t="s">
        <v>286</v>
      </c>
      <c r="E192" s="75" t="s">
        <v>459</v>
      </c>
      <c r="F192" s="409"/>
      <c r="G192" s="369"/>
      <c r="H192" s="546"/>
      <c r="I192" s="370">
        <f>H192/H8</f>
        <v>0</v>
      </c>
      <c r="J192" s="93">
        <f t="shared" si="80"/>
        <v>0</v>
      </c>
      <c r="K192" s="307" t="e">
        <f t="shared" ref="K192:K193" si="83">H192/G192</f>
        <v>#DIV/0!</v>
      </c>
      <c r="L192" s="547"/>
      <c r="M192" s="548"/>
      <c r="N192" s="91"/>
      <c r="O192" s="546"/>
      <c r="P192" s="101">
        <f t="shared" si="82"/>
        <v>0</v>
      </c>
      <c r="Q192" s="251"/>
      <c r="R192" s="310">
        <f t="shared" si="54"/>
        <v>0</v>
      </c>
      <c r="S192" s="93">
        <f t="shared" si="55"/>
        <v>0</v>
      </c>
      <c r="T192" s="93">
        <f t="shared" si="55"/>
        <v>0</v>
      </c>
      <c r="U192" s="93">
        <f t="shared" si="55"/>
        <v>0</v>
      </c>
      <c r="V192" s="93">
        <f t="shared" si="56"/>
        <v>0</v>
      </c>
      <c r="W192" s="103" t="e">
        <f t="shared" si="77"/>
        <v>#DIV/0!</v>
      </c>
      <c r="X192" s="110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</row>
    <row r="193" spans="1:188" s="3" customFormat="1" ht="29.45" hidden="1" customHeight="1" thickBot="1" x14ac:dyDescent="0.3">
      <c r="A193" s="16">
        <v>20</v>
      </c>
      <c r="B193" s="367"/>
      <c r="C193" s="408" t="s">
        <v>460</v>
      </c>
      <c r="D193" s="66" t="s">
        <v>311</v>
      </c>
      <c r="E193" s="75" t="s">
        <v>461</v>
      </c>
      <c r="F193" s="409"/>
      <c r="G193" s="369"/>
      <c r="H193" s="546"/>
      <c r="I193" s="306">
        <f>H193/H8</f>
        <v>0</v>
      </c>
      <c r="J193" s="93">
        <f t="shared" si="80"/>
        <v>0</v>
      </c>
      <c r="K193" s="307" t="e">
        <f t="shared" si="83"/>
        <v>#DIV/0!</v>
      </c>
      <c r="L193" s="547"/>
      <c r="M193" s="548"/>
      <c r="N193" s="91"/>
      <c r="O193" s="546"/>
      <c r="P193" s="101">
        <f t="shared" si="82"/>
        <v>0</v>
      </c>
      <c r="Q193" s="309" t="e">
        <f t="shared" si="78"/>
        <v>#DIV/0!</v>
      </c>
      <c r="R193" s="310">
        <f t="shared" si="54"/>
        <v>0</v>
      </c>
      <c r="S193" s="93">
        <f t="shared" si="55"/>
        <v>0</v>
      </c>
      <c r="T193" s="93">
        <f t="shared" si="55"/>
        <v>0</v>
      </c>
      <c r="U193" s="93">
        <f t="shared" si="55"/>
        <v>0</v>
      </c>
      <c r="V193" s="93">
        <f t="shared" si="56"/>
        <v>0</v>
      </c>
      <c r="W193" s="103" t="e">
        <f t="shared" si="77"/>
        <v>#DIV/0!</v>
      </c>
      <c r="X193" s="110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</row>
    <row r="194" spans="1:188" s="462" customFormat="1" ht="30" hidden="1" customHeight="1" x14ac:dyDescent="0.25">
      <c r="A194" s="232"/>
      <c r="B194" s="36"/>
      <c r="C194" s="410"/>
      <c r="D194" s="411"/>
      <c r="E194" s="412" t="s">
        <v>462</v>
      </c>
      <c r="F194" s="413">
        <v>199.9</v>
      </c>
      <c r="G194" s="177">
        <v>199.9</v>
      </c>
      <c r="H194" s="236">
        <v>199.9</v>
      </c>
      <c r="I194" s="215">
        <f>H194/H8</f>
        <v>1.6467787310989099E-3</v>
      </c>
      <c r="J194" s="161">
        <f t="shared" si="80"/>
        <v>0</v>
      </c>
      <c r="K194" s="202">
        <f>H194/G194</f>
        <v>1</v>
      </c>
      <c r="L194" s="237"/>
      <c r="M194" s="236"/>
      <c r="N194" s="175"/>
      <c r="O194" s="236"/>
      <c r="P194" s="125">
        <f t="shared" si="82"/>
        <v>0</v>
      </c>
      <c r="Q194" s="135"/>
      <c r="R194" s="165">
        <f t="shared" si="54"/>
        <v>199.9</v>
      </c>
      <c r="S194" s="164">
        <f t="shared" si="55"/>
        <v>199.9</v>
      </c>
      <c r="T194" s="164">
        <f t="shared" si="55"/>
        <v>199.9</v>
      </c>
      <c r="U194" s="164">
        <f t="shared" si="55"/>
        <v>199.9</v>
      </c>
      <c r="V194" s="164">
        <f t="shared" si="56"/>
        <v>0</v>
      </c>
      <c r="W194" s="414">
        <f t="shared" si="77"/>
        <v>1</v>
      </c>
      <c r="X194" s="233"/>
      <c r="Y194" s="234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  <c r="BF194" s="234"/>
      <c r="BG194" s="234"/>
      <c r="BH194" s="234"/>
      <c r="BI194" s="234"/>
      <c r="BJ194" s="234"/>
      <c r="BK194" s="234"/>
      <c r="BL194" s="234"/>
      <c r="BM194" s="234"/>
      <c r="BN194" s="234"/>
      <c r="BO194" s="234"/>
      <c r="BP194" s="234"/>
      <c r="BQ194" s="234"/>
      <c r="BR194" s="234"/>
      <c r="BS194" s="234"/>
      <c r="BT194" s="234"/>
      <c r="BU194" s="234"/>
      <c r="BV194" s="234"/>
      <c r="BW194" s="234"/>
      <c r="BX194" s="234"/>
      <c r="BY194" s="234"/>
      <c r="BZ194" s="234"/>
      <c r="CA194" s="234"/>
      <c r="CB194" s="234"/>
      <c r="CC194" s="234"/>
      <c r="CD194" s="234"/>
      <c r="CE194" s="234"/>
      <c r="CF194" s="234"/>
      <c r="CG194" s="234"/>
      <c r="CH194" s="234"/>
      <c r="CI194" s="234"/>
      <c r="CJ194" s="234"/>
      <c r="CK194" s="234"/>
      <c r="CL194" s="234"/>
      <c r="CM194" s="234"/>
      <c r="CN194" s="234"/>
      <c r="CO194" s="234"/>
      <c r="CP194" s="234"/>
      <c r="CQ194" s="234"/>
      <c r="CR194" s="234"/>
      <c r="CS194" s="234"/>
      <c r="CT194" s="234"/>
      <c r="CU194" s="234"/>
      <c r="CV194" s="234"/>
      <c r="CW194" s="234"/>
      <c r="CX194" s="234"/>
      <c r="CY194" s="234"/>
      <c r="CZ194" s="234"/>
      <c r="DA194" s="234"/>
      <c r="DB194" s="234"/>
      <c r="DC194" s="234"/>
      <c r="DD194" s="234"/>
      <c r="DE194" s="234"/>
      <c r="DF194" s="234"/>
      <c r="DG194" s="234"/>
      <c r="DH194" s="234"/>
      <c r="DI194" s="234"/>
      <c r="DJ194" s="234"/>
      <c r="DK194" s="234"/>
      <c r="DL194" s="234"/>
      <c r="DM194" s="234"/>
      <c r="DN194" s="234"/>
      <c r="DO194" s="234"/>
      <c r="DP194" s="234"/>
      <c r="DQ194" s="234"/>
      <c r="DR194" s="234"/>
      <c r="DS194" s="234"/>
      <c r="DT194" s="234"/>
      <c r="DU194" s="234"/>
      <c r="DV194" s="234"/>
      <c r="DW194" s="234"/>
      <c r="DX194" s="234"/>
      <c r="DY194" s="234"/>
      <c r="DZ194" s="234"/>
      <c r="EA194" s="234"/>
      <c r="EB194" s="234"/>
      <c r="EC194" s="234"/>
      <c r="ED194" s="234"/>
      <c r="EE194" s="234"/>
      <c r="EF194" s="234"/>
      <c r="EG194" s="234"/>
      <c r="EH194" s="234"/>
      <c r="EI194" s="234"/>
      <c r="EJ194" s="234"/>
      <c r="EK194" s="234"/>
      <c r="EL194" s="234"/>
      <c r="EM194" s="234"/>
      <c r="EN194" s="234"/>
      <c r="EO194" s="234"/>
      <c r="EP194" s="234"/>
      <c r="EQ194" s="234"/>
      <c r="ER194" s="234"/>
      <c r="ES194" s="234"/>
      <c r="ET194" s="234"/>
      <c r="EU194" s="234"/>
      <c r="EV194" s="234"/>
      <c r="EW194" s="234"/>
      <c r="EX194" s="234"/>
      <c r="EY194" s="234"/>
      <c r="EZ194" s="234"/>
      <c r="FA194" s="234"/>
      <c r="FB194" s="234"/>
      <c r="FC194" s="234"/>
      <c r="FD194" s="234"/>
      <c r="FE194" s="234"/>
      <c r="FF194" s="234"/>
      <c r="FG194" s="234"/>
      <c r="FH194" s="234"/>
      <c r="FI194" s="234"/>
      <c r="FJ194" s="234"/>
      <c r="FK194" s="234"/>
      <c r="FL194" s="234"/>
      <c r="FM194" s="234"/>
      <c r="FN194" s="234"/>
      <c r="FO194" s="234"/>
      <c r="FP194" s="234"/>
      <c r="FQ194" s="234"/>
      <c r="FR194" s="234"/>
      <c r="FS194" s="234"/>
      <c r="FT194" s="234"/>
      <c r="FU194" s="234"/>
      <c r="FV194" s="234"/>
      <c r="FW194" s="234"/>
      <c r="FX194" s="234"/>
      <c r="FY194" s="234"/>
      <c r="FZ194" s="234"/>
      <c r="GA194" s="234"/>
      <c r="GB194" s="234"/>
      <c r="GC194" s="234"/>
      <c r="GD194" s="234"/>
      <c r="GE194" s="234"/>
      <c r="GF194" s="234"/>
    </row>
    <row r="195" spans="1:188" s="462" customFormat="1" ht="50.25" hidden="1" customHeight="1" x14ac:dyDescent="0.25">
      <c r="A195" s="415"/>
      <c r="B195" s="416"/>
      <c r="C195" s="417"/>
      <c r="D195" s="411"/>
      <c r="E195" s="40" t="s">
        <v>463</v>
      </c>
      <c r="F195" s="418">
        <v>198.2</v>
      </c>
      <c r="G195" s="177">
        <v>198.2</v>
      </c>
      <c r="H195" s="236">
        <v>198.2</v>
      </c>
      <c r="I195" s="215">
        <f>H195/H8</f>
        <v>1.6327741095738064E-3</v>
      </c>
      <c r="J195" s="266">
        <f t="shared" si="80"/>
        <v>0</v>
      </c>
      <c r="K195" s="202">
        <f>H195/G195</f>
        <v>1</v>
      </c>
      <c r="L195" s="483">
        <v>1533</v>
      </c>
      <c r="M195" s="484">
        <v>1533</v>
      </c>
      <c r="N195" s="177">
        <v>1533</v>
      </c>
      <c r="O195" s="236">
        <v>1532.1</v>
      </c>
      <c r="P195" s="164">
        <f t="shared" si="82"/>
        <v>-0.90000000000009095</v>
      </c>
      <c r="Q195" s="202">
        <f t="shared" ref="Q195" si="84">O195/N195</f>
        <v>0.99941291585127201</v>
      </c>
      <c r="R195" s="165">
        <f t="shared" si="54"/>
        <v>1731.2</v>
      </c>
      <c r="S195" s="164">
        <f t="shared" si="55"/>
        <v>1731.2</v>
      </c>
      <c r="T195" s="164">
        <f t="shared" si="55"/>
        <v>1731.2</v>
      </c>
      <c r="U195" s="164">
        <f t="shared" si="55"/>
        <v>1730.3</v>
      </c>
      <c r="V195" s="164">
        <f t="shared" si="56"/>
        <v>-0.90000000000009095</v>
      </c>
      <c r="W195" s="199">
        <f t="shared" si="77"/>
        <v>0.9994801293900184</v>
      </c>
      <c r="X195" s="233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4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  <c r="BF195" s="234"/>
      <c r="BG195" s="234"/>
      <c r="BH195" s="234"/>
      <c r="BI195" s="234"/>
      <c r="BJ195" s="234"/>
      <c r="BK195" s="234"/>
      <c r="BL195" s="234"/>
      <c r="BM195" s="234"/>
      <c r="BN195" s="234"/>
      <c r="BO195" s="234"/>
      <c r="BP195" s="234"/>
      <c r="BQ195" s="234"/>
      <c r="BR195" s="234"/>
      <c r="BS195" s="234"/>
      <c r="BT195" s="234"/>
      <c r="BU195" s="234"/>
      <c r="BV195" s="234"/>
      <c r="BW195" s="234"/>
      <c r="BX195" s="234"/>
      <c r="BY195" s="234"/>
      <c r="BZ195" s="234"/>
      <c r="CA195" s="234"/>
      <c r="CB195" s="234"/>
      <c r="CC195" s="234"/>
      <c r="CD195" s="234"/>
      <c r="CE195" s="234"/>
      <c r="CF195" s="234"/>
      <c r="CG195" s="234"/>
      <c r="CH195" s="234"/>
      <c r="CI195" s="234"/>
      <c r="CJ195" s="234"/>
      <c r="CK195" s="234"/>
      <c r="CL195" s="234"/>
      <c r="CM195" s="234"/>
      <c r="CN195" s="234"/>
      <c r="CO195" s="234"/>
      <c r="CP195" s="234"/>
      <c r="CQ195" s="234"/>
      <c r="CR195" s="234"/>
      <c r="CS195" s="234"/>
      <c r="CT195" s="234"/>
      <c r="CU195" s="234"/>
      <c r="CV195" s="234"/>
      <c r="CW195" s="234"/>
      <c r="CX195" s="234"/>
      <c r="CY195" s="234"/>
      <c r="CZ195" s="234"/>
      <c r="DA195" s="234"/>
      <c r="DB195" s="234"/>
      <c r="DC195" s="234"/>
      <c r="DD195" s="234"/>
      <c r="DE195" s="234"/>
      <c r="DF195" s="234"/>
      <c r="DG195" s="234"/>
      <c r="DH195" s="234"/>
      <c r="DI195" s="234"/>
      <c r="DJ195" s="234"/>
      <c r="DK195" s="234"/>
      <c r="DL195" s="234"/>
      <c r="DM195" s="234"/>
      <c r="DN195" s="234"/>
      <c r="DO195" s="234"/>
      <c r="DP195" s="234"/>
      <c r="DQ195" s="234"/>
      <c r="DR195" s="234"/>
      <c r="DS195" s="234"/>
      <c r="DT195" s="234"/>
      <c r="DU195" s="234"/>
      <c r="DV195" s="234"/>
      <c r="DW195" s="234"/>
      <c r="DX195" s="234"/>
      <c r="DY195" s="234"/>
      <c r="DZ195" s="234"/>
      <c r="EA195" s="234"/>
      <c r="EB195" s="234"/>
      <c r="EC195" s="234"/>
      <c r="ED195" s="234"/>
      <c r="EE195" s="234"/>
      <c r="EF195" s="234"/>
      <c r="EG195" s="234"/>
      <c r="EH195" s="234"/>
      <c r="EI195" s="234"/>
      <c r="EJ195" s="234"/>
      <c r="EK195" s="234"/>
      <c r="EL195" s="234"/>
      <c r="EM195" s="234"/>
      <c r="EN195" s="234"/>
      <c r="EO195" s="234"/>
      <c r="EP195" s="234"/>
      <c r="EQ195" s="234"/>
      <c r="ER195" s="234"/>
      <c r="ES195" s="234"/>
      <c r="ET195" s="234"/>
      <c r="EU195" s="234"/>
      <c r="EV195" s="234"/>
      <c r="EW195" s="234"/>
      <c r="EX195" s="234"/>
      <c r="EY195" s="234"/>
      <c r="EZ195" s="234"/>
      <c r="FA195" s="234"/>
      <c r="FB195" s="234"/>
      <c r="FC195" s="234"/>
      <c r="FD195" s="234"/>
      <c r="FE195" s="234"/>
      <c r="FF195" s="234"/>
      <c r="FG195" s="234"/>
      <c r="FH195" s="234"/>
      <c r="FI195" s="234"/>
      <c r="FJ195" s="234"/>
      <c r="FK195" s="234"/>
      <c r="FL195" s="234"/>
      <c r="FM195" s="234"/>
      <c r="FN195" s="234"/>
      <c r="FO195" s="234"/>
      <c r="FP195" s="234"/>
      <c r="FQ195" s="234"/>
      <c r="FR195" s="234"/>
      <c r="FS195" s="234"/>
      <c r="FT195" s="234"/>
      <c r="FU195" s="234"/>
      <c r="FV195" s="234"/>
      <c r="FW195" s="234"/>
      <c r="FX195" s="234"/>
      <c r="FY195" s="234"/>
      <c r="FZ195" s="234"/>
      <c r="GA195" s="234"/>
      <c r="GB195" s="234"/>
      <c r="GC195" s="234"/>
      <c r="GD195" s="234"/>
      <c r="GE195" s="234"/>
      <c r="GF195" s="234"/>
    </row>
    <row r="196" spans="1:188" s="3" customFormat="1" ht="29.45" customHeight="1" thickBot="1" x14ac:dyDescent="0.3">
      <c r="A196" s="13">
        <v>15</v>
      </c>
      <c r="B196" s="367"/>
      <c r="C196" s="419" t="s">
        <v>484</v>
      </c>
      <c r="D196" s="59" t="s">
        <v>321</v>
      </c>
      <c r="E196" s="70" t="s">
        <v>485</v>
      </c>
      <c r="F196" s="406"/>
      <c r="G196" s="369"/>
      <c r="H196" s="546"/>
      <c r="I196" s="306">
        <f>H196/H8</f>
        <v>0</v>
      </c>
      <c r="J196" s="93">
        <f t="shared" si="80"/>
        <v>0</v>
      </c>
      <c r="K196" s="307"/>
      <c r="L196" s="90">
        <v>140</v>
      </c>
      <c r="M196" s="91">
        <v>140</v>
      </c>
      <c r="N196" s="91">
        <v>34.700000000000003</v>
      </c>
      <c r="O196" s="369"/>
      <c r="P196" s="91">
        <f t="shared" si="82"/>
        <v>-34.700000000000003</v>
      </c>
      <c r="Q196" s="251">
        <f>O196/N196</f>
        <v>0</v>
      </c>
      <c r="R196" s="310">
        <f t="shared" si="54"/>
        <v>140</v>
      </c>
      <c r="S196" s="93">
        <f t="shared" si="55"/>
        <v>140</v>
      </c>
      <c r="T196" s="93">
        <f t="shared" si="55"/>
        <v>34.700000000000003</v>
      </c>
      <c r="U196" s="93">
        <f t="shared" si="55"/>
        <v>0</v>
      </c>
      <c r="V196" s="93">
        <f t="shared" si="56"/>
        <v>-34.700000000000003</v>
      </c>
      <c r="W196" s="103">
        <f t="shared" si="77"/>
        <v>0</v>
      </c>
      <c r="X196" s="110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</row>
    <row r="197" spans="1:188" s="3" customFormat="1" ht="24.75" customHeight="1" thickBot="1" x14ac:dyDescent="0.3">
      <c r="A197" s="16">
        <v>16</v>
      </c>
      <c r="B197" s="367"/>
      <c r="C197" s="408" t="s">
        <v>325</v>
      </c>
      <c r="D197" s="66" t="s">
        <v>253</v>
      </c>
      <c r="E197" s="75" t="s">
        <v>464</v>
      </c>
      <c r="F197" s="409">
        <v>118.7</v>
      </c>
      <c r="G197" s="369">
        <v>33.9</v>
      </c>
      <c r="H197" s="369">
        <v>33.9</v>
      </c>
      <c r="I197" s="370">
        <f>H197/H8</f>
        <v>2.7926862923588318E-4</v>
      </c>
      <c r="J197" s="93">
        <f t="shared" si="80"/>
        <v>0</v>
      </c>
      <c r="K197" s="307">
        <f>H197/G197</f>
        <v>1</v>
      </c>
      <c r="L197" s="547"/>
      <c r="M197" s="548"/>
      <c r="N197" s="91"/>
      <c r="O197" s="546"/>
      <c r="P197" s="91">
        <f t="shared" si="82"/>
        <v>0</v>
      </c>
      <c r="Q197" s="251"/>
      <c r="R197" s="310">
        <f t="shared" si="54"/>
        <v>118.7</v>
      </c>
      <c r="S197" s="93">
        <f t="shared" si="55"/>
        <v>118.7</v>
      </c>
      <c r="T197" s="93">
        <f t="shared" si="55"/>
        <v>33.9</v>
      </c>
      <c r="U197" s="93">
        <f t="shared" si="55"/>
        <v>33.9</v>
      </c>
      <c r="V197" s="93">
        <f t="shared" si="56"/>
        <v>0</v>
      </c>
      <c r="W197" s="103">
        <f t="shared" si="77"/>
        <v>1</v>
      </c>
      <c r="X197" s="110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</row>
    <row r="198" spans="1:188" ht="24.75" customHeight="1" thickBot="1" x14ac:dyDescent="0.3">
      <c r="A198" s="8">
        <v>17</v>
      </c>
      <c r="B198" s="6" t="s">
        <v>34</v>
      </c>
      <c r="C198" s="66" t="s">
        <v>465</v>
      </c>
      <c r="D198" s="66" t="s">
        <v>322</v>
      </c>
      <c r="E198" s="67" t="s">
        <v>35</v>
      </c>
      <c r="F198" s="420">
        <v>500.8</v>
      </c>
      <c r="G198" s="335">
        <v>125.4</v>
      </c>
      <c r="H198" s="529"/>
      <c r="I198" s="102">
        <f>H198/H8</f>
        <v>0</v>
      </c>
      <c r="J198" s="101">
        <f t="shared" si="80"/>
        <v>-125.4</v>
      </c>
      <c r="K198" s="307">
        <f>H198/G198</f>
        <v>0</v>
      </c>
      <c r="L198" s="498"/>
      <c r="M198" s="497"/>
      <c r="N198" s="101"/>
      <c r="O198" s="529"/>
      <c r="P198" s="91">
        <f t="shared" si="82"/>
        <v>0</v>
      </c>
      <c r="Q198" s="104"/>
      <c r="R198" s="96">
        <f t="shared" si="54"/>
        <v>500.8</v>
      </c>
      <c r="S198" s="91">
        <f t="shared" si="55"/>
        <v>500.8</v>
      </c>
      <c r="T198" s="91">
        <f t="shared" si="55"/>
        <v>125.4</v>
      </c>
      <c r="U198" s="91">
        <f t="shared" si="55"/>
        <v>0</v>
      </c>
      <c r="V198" s="91">
        <f t="shared" si="56"/>
        <v>-125.4</v>
      </c>
      <c r="W198" s="103">
        <f t="shared" si="77"/>
        <v>0</v>
      </c>
      <c r="X198" s="110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</row>
    <row r="199" spans="1:188" s="3" customFormat="1" ht="30" hidden="1" customHeight="1" thickBot="1" x14ac:dyDescent="0.3">
      <c r="A199" s="8">
        <v>19</v>
      </c>
      <c r="B199" s="6" t="s">
        <v>72</v>
      </c>
      <c r="C199" s="6"/>
      <c r="D199" s="6"/>
      <c r="E199" s="20" t="s">
        <v>73</v>
      </c>
      <c r="F199" s="334"/>
      <c r="G199" s="335"/>
      <c r="H199" s="529"/>
      <c r="I199" s="102">
        <f>H199/H8</f>
        <v>0</v>
      </c>
      <c r="J199" s="134">
        <f t="shared" si="80"/>
        <v>0</v>
      </c>
      <c r="K199" s="103"/>
      <c r="L199" s="498"/>
      <c r="M199" s="497"/>
      <c r="N199" s="101"/>
      <c r="O199" s="529"/>
      <c r="P199" s="91">
        <f t="shared" si="82"/>
        <v>0</v>
      </c>
      <c r="Q199" s="104"/>
      <c r="R199" s="347">
        <f t="shared" si="54"/>
        <v>0</v>
      </c>
      <c r="S199" s="346">
        <f t="shared" si="55"/>
        <v>0</v>
      </c>
      <c r="T199" s="346">
        <f t="shared" si="55"/>
        <v>0</v>
      </c>
      <c r="U199" s="346">
        <f t="shared" si="55"/>
        <v>0</v>
      </c>
      <c r="V199" s="346">
        <f t="shared" si="56"/>
        <v>0</v>
      </c>
      <c r="W199" s="103" t="e">
        <f t="shared" si="77"/>
        <v>#DIV/0!</v>
      </c>
      <c r="X199" s="110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</row>
    <row r="200" spans="1:188" s="3" customFormat="1" ht="23.25" customHeight="1" thickBot="1" x14ac:dyDescent="0.3">
      <c r="A200" s="8">
        <v>18</v>
      </c>
      <c r="B200" s="6" t="s">
        <v>36</v>
      </c>
      <c r="C200" s="66" t="s">
        <v>318</v>
      </c>
      <c r="D200" s="66" t="s">
        <v>256</v>
      </c>
      <c r="E200" s="20" t="s">
        <v>125</v>
      </c>
      <c r="F200" s="420">
        <v>56409</v>
      </c>
      <c r="G200" s="335">
        <v>14102.4</v>
      </c>
      <c r="H200" s="335">
        <v>14102.4</v>
      </c>
      <c r="I200" s="102">
        <f>H200/H8</f>
        <v>0.1161757497621274</v>
      </c>
      <c r="J200" s="180">
        <f t="shared" si="80"/>
        <v>0</v>
      </c>
      <c r="K200" s="103">
        <f>H200/G200</f>
        <v>1</v>
      </c>
      <c r="L200" s="498"/>
      <c r="M200" s="497"/>
      <c r="N200" s="101"/>
      <c r="O200" s="529"/>
      <c r="P200" s="91">
        <f t="shared" si="82"/>
        <v>0</v>
      </c>
      <c r="Q200" s="104"/>
      <c r="R200" s="310">
        <f t="shared" si="54"/>
        <v>56409</v>
      </c>
      <c r="S200" s="93">
        <f t="shared" si="55"/>
        <v>56409</v>
      </c>
      <c r="T200" s="93">
        <f t="shared" ref="T200:U215" si="85">SUM(G200,N200)</f>
        <v>14102.4</v>
      </c>
      <c r="U200" s="93">
        <f t="shared" si="85"/>
        <v>14102.4</v>
      </c>
      <c r="V200" s="93">
        <f t="shared" si="56"/>
        <v>0</v>
      </c>
      <c r="W200" s="103">
        <f t="shared" si="77"/>
        <v>1</v>
      </c>
      <c r="X200" s="110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</row>
    <row r="201" spans="1:188" s="3" customFormat="1" ht="23.25" hidden="1" customHeight="1" thickBot="1" x14ac:dyDescent="0.3">
      <c r="A201" s="8">
        <v>25</v>
      </c>
      <c r="B201" s="6" t="s">
        <v>36</v>
      </c>
      <c r="C201" s="66" t="s">
        <v>466</v>
      </c>
      <c r="D201" s="66" t="s">
        <v>256</v>
      </c>
      <c r="E201" s="421" t="s">
        <v>467</v>
      </c>
      <c r="F201" s="420"/>
      <c r="G201" s="529"/>
      <c r="H201" s="529"/>
      <c r="I201" s="102">
        <f>H201/H8</f>
        <v>0</v>
      </c>
      <c r="J201" s="93">
        <f t="shared" si="80"/>
        <v>0</v>
      </c>
      <c r="K201" s="103" t="e">
        <f t="shared" ref="K201" si="86">H201/G201</f>
        <v>#DIV/0!</v>
      </c>
      <c r="L201" s="498"/>
      <c r="M201" s="497"/>
      <c r="N201" s="101"/>
      <c r="O201" s="529"/>
      <c r="P201" s="91">
        <f t="shared" si="82"/>
        <v>0</v>
      </c>
      <c r="Q201" s="104"/>
      <c r="R201" s="310">
        <f t="shared" si="54"/>
        <v>0</v>
      </c>
      <c r="S201" s="93">
        <f t="shared" ref="S201:U216" si="87">SUM(F201,M201)</f>
        <v>0</v>
      </c>
      <c r="T201" s="93">
        <f t="shared" si="85"/>
        <v>0</v>
      </c>
      <c r="U201" s="93">
        <f t="shared" si="85"/>
        <v>0</v>
      </c>
      <c r="V201" s="93">
        <f t="shared" si="56"/>
        <v>0</v>
      </c>
      <c r="W201" s="103" t="e">
        <f t="shared" si="77"/>
        <v>#DIV/0!</v>
      </c>
      <c r="X201" s="110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</row>
    <row r="202" spans="1:188" s="3" customFormat="1" ht="23.25" customHeight="1" thickBot="1" x14ac:dyDescent="0.3">
      <c r="A202" s="8">
        <v>19</v>
      </c>
      <c r="B202" s="6" t="s">
        <v>36</v>
      </c>
      <c r="C202" s="66" t="s">
        <v>468</v>
      </c>
      <c r="D202" s="66" t="s">
        <v>256</v>
      </c>
      <c r="E202" s="20" t="s">
        <v>469</v>
      </c>
      <c r="F202" s="420">
        <v>494.9</v>
      </c>
      <c r="G202" s="529"/>
      <c r="H202" s="529"/>
      <c r="I202" s="102">
        <f>H202/H8</f>
        <v>0</v>
      </c>
      <c r="J202" s="93">
        <f t="shared" si="80"/>
        <v>0</v>
      </c>
      <c r="K202" s="103"/>
      <c r="L202" s="498"/>
      <c r="M202" s="497"/>
      <c r="N202" s="101"/>
      <c r="O202" s="529"/>
      <c r="P202" s="91">
        <f t="shared" si="82"/>
        <v>0</v>
      </c>
      <c r="Q202" s="104"/>
      <c r="R202" s="310">
        <f t="shared" si="54"/>
        <v>494.9</v>
      </c>
      <c r="S202" s="93">
        <f t="shared" si="87"/>
        <v>494.9</v>
      </c>
      <c r="T202" s="93">
        <f t="shared" si="85"/>
        <v>0</v>
      </c>
      <c r="U202" s="93">
        <f t="shared" si="85"/>
        <v>0</v>
      </c>
      <c r="V202" s="93">
        <f t="shared" si="56"/>
        <v>0</v>
      </c>
      <c r="W202" s="103"/>
      <c r="X202" s="110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</row>
    <row r="203" spans="1:188" s="3" customFormat="1" ht="21" hidden="1" customHeight="1" thickBot="1" x14ac:dyDescent="0.3">
      <c r="A203" s="8">
        <v>18</v>
      </c>
      <c r="B203" s="6" t="s">
        <v>39</v>
      </c>
      <c r="C203" s="6"/>
      <c r="D203" s="6"/>
      <c r="E203" s="20" t="s">
        <v>62</v>
      </c>
      <c r="F203" s="528"/>
      <c r="G203" s="529"/>
      <c r="H203" s="529"/>
      <c r="I203" s="102">
        <f>H203/H8</f>
        <v>0</v>
      </c>
      <c r="J203" s="134">
        <f t="shared" si="80"/>
        <v>0</v>
      </c>
      <c r="K203" s="103"/>
      <c r="L203" s="108"/>
      <c r="M203" s="101"/>
      <c r="N203" s="101"/>
      <c r="O203" s="335"/>
      <c r="P203" s="101"/>
      <c r="Q203" s="104" t="e">
        <f t="shared" si="78"/>
        <v>#DIV/0!</v>
      </c>
      <c r="R203" s="347">
        <f t="shared" si="54"/>
        <v>0</v>
      </c>
      <c r="S203" s="346">
        <f t="shared" si="87"/>
        <v>0</v>
      </c>
      <c r="T203" s="346">
        <f t="shared" si="85"/>
        <v>0</v>
      </c>
      <c r="U203" s="346">
        <f t="shared" si="85"/>
        <v>0</v>
      </c>
      <c r="V203" s="346">
        <f t="shared" si="56"/>
        <v>0</v>
      </c>
      <c r="W203" s="103" t="e">
        <f t="shared" si="77"/>
        <v>#DIV/0!</v>
      </c>
      <c r="X203" s="110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</row>
    <row r="204" spans="1:188" s="3" customFormat="1" ht="26.25" hidden="1" customHeight="1" thickBot="1" x14ac:dyDescent="0.3">
      <c r="A204" s="8"/>
      <c r="B204" s="182"/>
      <c r="C204" s="182"/>
      <c r="D204" s="182"/>
      <c r="E204" s="422" t="s">
        <v>61</v>
      </c>
      <c r="F204" s="561"/>
      <c r="G204" s="562"/>
      <c r="H204" s="562"/>
      <c r="I204" s="393">
        <f>H204/H8</f>
        <v>0</v>
      </c>
      <c r="J204" s="134">
        <f t="shared" si="80"/>
        <v>0</v>
      </c>
      <c r="K204" s="103"/>
      <c r="L204" s="407"/>
      <c r="M204" s="336"/>
      <c r="N204" s="336"/>
      <c r="O204" s="423"/>
      <c r="P204" s="336"/>
      <c r="Q204" s="104" t="e">
        <f t="shared" si="78"/>
        <v>#DIV/0!</v>
      </c>
      <c r="R204" s="347">
        <f t="shared" si="54"/>
        <v>0</v>
      </c>
      <c r="S204" s="351">
        <f t="shared" si="87"/>
        <v>0</v>
      </c>
      <c r="T204" s="351">
        <f t="shared" si="85"/>
        <v>0</v>
      </c>
      <c r="U204" s="351">
        <f t="shared" si="85"/>
        <v>0</v>
      </c>
      <c r="V204" s="351">
        <f t="shared" si="56"/>
        <v>0</v>
      </c>
      <c r="W204" s="103" t="e">
        <f t="shared" si="77"/>
        <v>#DIV/0!</v>
      </c>
      <c r="X204" s="110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</row>
    <row r="205" spans="1:188" s="21" customFormat="1" ht="42.75" hidden="1" customHeight="1" thickBot="1" x14ac:dyDescent="0.3">
      <c r="A205" s="8">
        <v>18</v>
      </c>
      <c r="B205" s="6" t="s">
        <v>95</v>
      </c>
      <c r="C205" s="6"/>
      <c r="D205" s="6"/>
      <c r="E205" s="20" t="s">
        <v>323</v>
      </c>
      <c r="F205" s="528"/>
      <c r="G205" s="529"/>
      <c r="H205" s="529"/>
      <c r="I205" s="102">
        <f>H205/H8</f>
        <v>0</v>
      </c>
      <c r="J205" s="134">
        <f t="shared" si="80"/>
        <v>0</v>
      </c>
      <c r="K205" s="103" t="e">
        <f t="shared" ref="K205:K216" si="88">H205/G205</f>
        <v>#DIV/0!</v>
      </c>
      <c r="L205" s="108"/>
      <c r="M205" s="101"/>
      <c r="N205" s="101"/>
      <c r="O205" s="335"/>
      <c r="P205" s="101">
        <f>O205-N205</f>
        <v>0</v>
      </c>
      <c r="Q205" s="104" t="e">
        <f t="shared" si="78"/>
        <v>#DIV/0!</v>
      </c>
      <c r="R205" s="347">
        <f t="shared" ref="R205:R231" si="89">SUM(F205,L205)</f>
        <v>0</v>
      </c>
      <c r="S205" s="351">
        <f t="shared" si="87"/>
        <v>0</v>
      </c>
      <c r="T205" s="351">
        <f t="shared" si="85"/>
        <v>0</v>
      </c>
      <c r="U205" s="351">
        <f t="shared" si="85"/>
        <v>0</v>
      </c>
      <c r="V205" s="351">
        <f t="shared" ref="V205:V231" si="90">U205-T205</f>
        <v>0</v>
      </c>
      <c r="W205" s="103" t="e">
        <f t="shared" si="77"/>
        <v>#DIV/0!</v>
      </c>
      <c r="X205" s="341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</row>
    <row r="206" spans="1:188" s="3" customFormat="1" ht="33" hidden="1" customHeight="1" thickBot="1" x14ac:dyDescent="0.3">
      <c r="A206" s="8">
        <v>17</v>
      </c>
      <c r="B206" s="6" t="s">
        <v>55</v>
      </c>
      <c r="C206" s="6"/>
      <c r="D206" s="6"/>
      <c r="E206" s="20" t="s">
        <v>81</v>
      </c>
      <c r="F206" s="528">
        <f>SUM(F207:F208)</f>
        <v>0</v>
      </c>
      <c r="G206" s="529">
        <f>SUM(G207:G208)</f>
        <v>0</v>
      </c>
      <c r="H206" s="529">
        <f>SUM(H207:H208)</f>
        <v>0</v>
      </c>
      <c r="I206" s="102" t="e">
        <f>H206/#REF!</f>
        <v>#REF!</v>
      </c>
      <c r="J206" s="134">
        <f t="shared" si="80"/>
        <v>0</v>
      </c>
      <c r="K206" s="103"/>
      <c r="L206" s="334">
        <f>SUM(L207:L208)</f>
        <v>0</v>
      </c>
      <c r="M206" s="335">
        <f>SUM(M207:M208)</f>
        <v>0</v>
      </c>
      <c r="N206" s="335">
        <f>SUM(N207:N208)</f>
        <v>0</v>
      </c>
      <c r="O206" s="335">
        <f>SUM(O207:O208)</f>
        <v>0</v>
      </c>
      <c r="P206" s="101">
        <f>O206-N206</f>
        <v>0</v>
      </c>
      <c r="Q206" s="104" t="e">
        <f t="shared" si="78"/>
        <v>#DIV/0!</v>
      </c>
      <c r="R206" s="347">
        <f t="shared" si="89"/>
        <v>0</v>
      </c>
      <c r="S206" s="351">
        <f t="shared" si="87"/>
        <v>0</v>
      </c>
      <c r="T206" s="351">
        <f t="shared" si="85"/>
        <v>0</v>
      </c>
      <c r="U206" s="351">
        <f t="shared" si="85"/>
        <v>0</v>
      </c>
      <c r="V206" s="351">
        <f t="shared" si="90"/>
        <v>0</v>
      </c>
      <c r="W206" s="103" t="e">
        <f t="shared" si="77"/>
        <v>#DIV/0!</v>
      </c>
      <c r="X206" s="110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</row>
    <row r="207" spans="1:188" s="425" customFormat="1" ht="24.75" hidden="1" customHeight="1" thickBot="1" x14ac:dyDescent="0.3">
      <c r="A207" s="8"/>
      <c r="B207" s="182"/>
      <c r="C207" s="182"/>
      <c r="D207" s="182"/>
      <c r="E207" s="422" t="s">
        <v>59</v>
      </c>
      <c r="F207" s="561"/>
      <c r="G207" s="562"/>
      <c r="H207" s="562">
        <v>0</v>
      </c>
      <c r="I207" s="102" t="e">
        <f>H207/#REF!</f>
        <v>#REF!</v>
      </c>
      <c r="J207" s="134">
        <f t="shared" si="80"/>
        <v>0</v>
      </c>
      <c r="K207" s="103"/>
      <c r="L207" s="407"/>
      <c r="M207" s="336"/>
      <c r="N207" s="336"/>
      <c r="O207" s="423"/>
      <c r="P207" s="336">
        <f>O207-N207</f>
        <v>0</v>
      </c>
      <c r="Q207" s="104" t="e">
        <f t="shared" si="78"/>
        <v>#DIV/0!</v>
      </c>
      <c r="R207" s="347">
        <f t="shared" si="89"/>
        <v>0</v>
      </c>
      <c r="S207" s="351">
        <f t="shared" si="87"/>
        <v>0</v>
      </c>
      <c r="T207" s="351">
        <f t="shared" si="85"/>
        <v>0</v>
      </c>
      <c r="U207" s="351">
        <f t="shared" si="85"/>
        <v>0</v>
      </c>
      <c r="V207" s="351">
        <f t="shared" si="90"/>
        <v>0</v>
      </c>
      <c r="W207" s="103" t="e">
        <f t="shared" si="77"/>
        <v>#DIV/0!</v>
      </c>
      <c r="X207" s="110"/>
      <c r="Y207" s="424"/>
      <c r="Z207" s="424"/>
      <c r="AA207" s="424"/>
      <c r="AB207" s="424"/>
      <c r="AC207" s="424"/>
      <c r="AD207" s="424"/>
      <c r="AE207" s="424"/>
      <c r="AF207" s="424"/>
      <c r="AG207" s="424"/>
      <c r="AH207" s="424"/>
      <c r="AI207" s="424"/>
      <c r="AJ207" s="424"/>
      <c r="AK207" s="424"/>
      <c r="AL207" s="424"/>
      <c r="AM207" s="424"/>
      <c r="AN207" s="424"/>
      <c r="AO207" s="424"/>
      <c r="AP207" s="424"/>
      <c r="AQ207" s="424"/>
      <c r="AR207" s="424"/>
      <c r="AS207" s="424"/>
    </row>
    <row r="208" spans="1:188" s="425" customFormat="1" ht="29.25" hidden="1" customHeight="1" thickBot="1" x14ac:dyDescent="0.3">
      <c r="A208" s="8"/>
      <c r="B208" s="182"/>
      <c r="C208" s="182"/>
      <c r="D208" s="182"/>
      <c r="E208" s="422" t="s">
        <v>74</v>
      </c>
      <c r="F208" s="561"/>
      <c r="G208" s="562"/>
      <c r="H208" s="562"/>
      <c r="I208" s="102" t="e">
        <f>H208/#REF!</f>
        <v>#REF!</v>
      </c>
      <c r="J208" s="134">
        <f t="shared" si="80"/>
        <v>0</v>
      </c>
      <c r="K208" s="103"/>
      <c r="L208" s="407"/>
      <c r="M208" s="336"/>
      <c r="N208" s="336"/>
      <c r="O208" s="423"/>
      <c r="P208" s="336"/>
      <c r="Q208" s="104" t="e">
        <f t="shared" si="78"/>
        <v>#DIV/0!</v>
      </c>
      <c r="R208" s="347">
        <f t="shared" si="89"/>
        <v>0</v>
      </c>
      <c r="S208" s="351">
        <f t="shared" si="87"/>
        <v>0</v>
      </c>
      <c r="T208" s="351">
        <f t="shared" si="85"/>
        <v>0</v>
      </c>
      <c r="U208" s="351">
        <f t="shared" si="85"/>
        <v>0</v>
      </c>
      <c r="V208" s="351">
        <f t="shared" si="90"/>
        <v>0</v>
      </c>
      <c r="W208" s="103" t="e">
        <f t="shared" si="77"/>
        <v>#DIV/0!</v>
      </c>
      <c r="X208" s="110"/>
      <c r="Y208" s="424"/>
      <c r="Z208" s="424"/>
      <c r="AA208" s="424"/>
      <c r="AB208" s="424"/>
      <c r="AC208" s="424"/>
      <c r="AD208" s="424"/>
      <c r="AE208" s="424"/>
      <c r="AF208" s="424"/>
      <c r="AG208" s="424"/>
      <c r="AH208" s="424"/>
      <c r="AI208" s="424"/>
      <c r="AJ208" s="424"/>
      <c r="AK208" s="424"/>
      <c r="AL208" s="424"/>
      <c r="AM208" s="424"/>
      <c r="AN208" s="424"/>
      <c r="AO208" s="424"/>
      <c r="AP208" s="424"/>
      <c r="AQ208" s="424"/>
      <c r="AR208" s="424"/>
      <c r="AS208" s="424"/>
    </row>
    <row r="209" spans="1:188" s="427" customFormat="1" ht="43.5" hidden="1" customHeight="1" thickBot="1" x14ac:dyDescent="0.3">
      <c r="A209" s="8">
        <v>22</v>
      </c>
      <c r="B209" s="6" t="s">
        <v>96</v>
      </c>
      <c r="C209" s="6"/>
      <c r="D209" s="6"/>
      <c r="E209" s="20" t="s">
        <v>324</v>
      </c>
      <c r="F209" s="528"/>
      <c r="G209" s="529"/>
      <c r="H209" s="529"/>
      <c r="I209" s="102">
        <f>H209/H8</f>
        <v>0</v>
      </c>
      <c r="J209" s="134">
        <f t="shared" si="80"/>
        <v>0</v>
      </c>
      <c r="K209" s="103"/>
      <c r="L209" s="108"/>
      <c r="M209" s="101"/>
      <c r="N209" s="101"/>
      <c r="O209" s="335"/>
      <c r="P209" s="101"/>
      <c r="Q209" s="104" t="e">
        <f t="shared" si="78"/>
        <v>#DIV/0!</v>
      </c>
      <c r="R209" s="347">
        <f t="shared" si="89"/>
        <v>0</v>
      </c>
      <c r="S209" s="351">
        <f t="shared" si="87"/>
        <v>0</v>
      </c>
      <c r="T209" s="351">
        <f t="shared" si="85"/>
        <v>0</v>
      </c>
      <c r="U209" s="351">
        <f t="shared" si="85"/>
        <v>0</v>
      </c>
      <c r="V209" s="351">
        <f t="shared" si="90"/>
        <v>0</v>
      </c>
      <c r="W209" s="103" t="e">
        <f t="shared" si="77"/>
        <v>#DIV/0!</v>
      </c>
      <c r="X209" s="341"/>
      <c r="Y209" s="426"/>
      <c r="Z209" s="426"/>
      <c r="AA209" s="426"/>
      <c r="AB209" s="426"/>
      <c r="AC209" s="426"/>
      <c r="AD209" s="426"/>
      <c r="AE209" s="426"/>
      <c r="AF209" s="426"/>
      <c r="AG209" s="426"/>
      <c r="AH209" s="426"/>
      <c r="AI209" s="426"/>
      <c r="AJ209" s="426"/>
      <c r="AK209" s="426"/>
      <c r="AL209" s="426"/>
      <c r="AM209" s="426"/>
      <c r="AN209" s="426"/>
      <c r="AO209" s="426"/>
      <c r="AP209" s="426"/>
      <c r="AQ209" s="426"/>
      <c r="AR209" s="426"/>
      <c r="AS209" s="426"/>
    </row>
    <row r="210" spans="1:188" s="425" customFormat="1" ht="29.25" hidden="1" customHeight="1" thickBot="1" x14ac:dyDescent="0.3">
      <c r="A210" s="8">
        <v>23</v>
      </c>
      <c r="B210" s="6" t="s">
        <v>65</v>
      </c>
      <c r="C210" s="6"/>
      <c r="D210" s="6"/>
      <c r="E210" s="20" t="s">
        <v>126</v>
      </c>
      <c r="F210" s="528">
        <f>SUM(F211)</f>
        <v>0</v>
      </c>
      <c r="G210" s="529">
        <f>SUM(G211)</f>
        <v>0</v>
      </c>
      <c r="H210" s="529">
        <f>SUM(H211)</f>
        <v>0</v>
      </c>
      <c r="I210" s="102">
        <f>H210/H8</f>
        <v>0</v>
      </c>
      <c r="J210" s="180">
        <f t="shared" si="80"/>
        <v>0</v>
      </c>
      <c r="K210" s="103"/>
      <c r="L210" s="108"/>
      <c r="M210" s="101"/>
      <c r="N210" s="101"/>
      <c r="O210" s="335"/>
      <c r="P210" s="101">
        <f>O210-N210</f>
        <v>0</v>
      </c>
      <c r="Q210" s="104" t="e">
        <f t="shared" si="78"/>
        <v>#DIV/0!</v>
      </c>
      <c r="R210" s="347">
        <f t="shared" si="89"/>
        <v>0</v>
      </c>
      <c r="S210" s="351">
        <f t="shared" si="87"/>
        <v>0</v>
      </c>
      <c r="T210" s="351">
        <f t="shared" si="85"/>
        <v>0</v>
      </c>
      <c r="U210" s="351">
        <f t="shared" si="85"/>
        <v>0</v>
      </c>
      <c r="V210" s="351">
        <f t="shared" si="90"/>
        <v>0</v>
      </c>
      <c r="W210" s="103" t="e">
        <f t="shared" si="77"/>
        <v>#DIV/0!</v>
      </c>
      <c r="X210" s="110"/>
      <c r="Y210" s="424"/>
      <c r="Z210" s="424"/>
      <c r="AA210" s="424"/>
      <c r="AB210" s="424"/>
      <c r="AC210" s="424"/>
      <c r="AD210" s="424"/>
      <c r="AE210" s="424"/>
      <c r="AF210" s="424"/>
      <c r="AG210" s="424"/>
      <c r="AH210" s="424"/>
      <c r="AI210" s="424"/>
      <c r="AJ210" s="424"/>
      <c r="AK210" s="424"/>
      <c r="AL210" s="424"/>
      <c r="AM210" s="424"/>
      <c r="AN210" s="424"/>
      <c r="AO210" s="424"/>
      <c r="AP210" s="424"/>
      <c r="AQ210" s="424"/>
      <c r="AR210" s="424"/>
      <c r="AS210" s="424"/>
    </row>
    <row r="211" spans="1:188" s="425" customFormat="1" ht="32.25" hidden="1" customHeight="1" thickBot="1" x14ac:dyDescent="0.3">
      <c r="A211" s="12"/>
      <c r="B211" s="263"/>
      <c r="C211" s="263"/>
      <c r="D211" s="263"/>
      <c r="E211" s="77" t="s">
        <v>101</v>
      </c>
      <c r="F211" s="563"/>
      <c r="G211" s="501"/>
      <c r="H211" s="501"/>
      <c r="I211" s="301">
        <f>H211/H8</f>
        <v>0</v>
      </c>
      <c r="J211" s="134">
        <f t="shared" si="80"/>
        <v>0</v>
      </c>
      <c r="K211" s="330" t="e">
        <f t="shared" si="88"/>
        <v>#DIV/0!</v>
      </c>
      <c r="L211" s="302"/>
      <c r="M211" s="120"/>
      <c r="N211" s="120"/>
      <c r="O211" s="295"/>
      <c r="P211" s="120"/>
      <c r="Q211" s="384"/>
      <c r="R211" s="428">
        <f t="shared" si="89"/>
        <v>0</v>
      </c>
      <c r="S211" s="429">
        <f t="shared" si="87"/>
        <v>0</v>
      </c>
      <c r="T211" s="429">
        <f t="shared" si="85"/>
        <v>0</v>
      </c>
      <c r="U211" s="429">
        <f t="shared" si="85"/>
        <v>0</v>
      </c>
      <c r="V211" s="429">
        <f t="shared" si="90"/>
        <v>0</v>
      </c>
      <c r="W211" s="103" t="e">
        <f t="shared" si="77"/>
        <v>#DIV/0!</v>
      </c>
      <c r="X211" s="110"/>
      <c r="Y211" s="424"/>
      <c r="Z211" s="424"/>
      <c r="AA211" s="424"/>
      <c r="AB211" s="424"/>
      <c r="AC211" s="424"/>
      <c r="AD211" s="424"/>
      <c r="AE211" s="424"/>
      <c r="AF211" s="424"/>
      <c r="AG211" s="424"/>
      <c r="AH211" s="424"/>
      <c r="AI211" s="424"/>
      <c r="AJ211" s="424"/>
      <c r="AK211" s="424"/>
      <c r="AL211" s="424"/>
      <c r="AM211" s="424"/>
      <c r="AN211" s="424"/>
      <c r="AO211" s="424"/>
      <c r="AP211" s="424"/>
      <c r="AQ211" s="424"/>
      <c r="AR211" s="424"/>
      <c r="AS211" s="424"/>
    </row>
    <row r="212" spans="1:188" s="82" customFormat="1" ht="21.75" hidden="1" customHeight="1" thickBot="1" x14ac:dyDescent="0.3">
      <c r="A212" s="8">
        <v>23</v>
      </c>
      <c r="B212" s="6" t="s">
        <v>37</v>
      </c>
      <c r="C212" s="66" t="s">
        <v>325</v>
      </c>
      <c r="D212" s="72" t="s">
        <v>322</v>
      </c>
      <c r="E212" s="20" t="s">
        <v>60</v>
      </c>
      <c r="F212" s="528"/>
      <c r="G212" s="528">
        <f>SUM(G213:G220)</f>
        <v>0</v>
      </c>
      <c r="H212" s="529">
        <f>SUM(H213:H220)</f>
        <v>0</v>
      </c>
      <c r="I212" s="92">
        <f>H212/H8</f>
        <v>0</v>
      </c>
      <c r="J212" s="93">
        <f t="shared" si="80"/>
        <v>0</v>
      </c>
      <c r="K212" s="103" t="e">
        <f t="shared" si="88"/>
        <v>#DIV/0!</v>
      </c>
      <c r="L212" s="335">
        <f>SUM(L213:L220)</f>
        <v>0</v>
      </c>
      <c r="M212" s="335">
        <f>SUM(M213:M220)</f>
        <v>0</v>
      </c>
      <c r="N212" s="335">
        <f>SUM(N213:N220)</f>
        <v>0</v>
      </c>
      <c r="O212" s="335">
        <f>SUM(O213:O220)</f>
        <v>0</v>
      </c>
      <c r="P212" s="101">
        <f>O212-N212</f>
        <v>0</v>
      </c>
      <c r="Q212" s="104" t="e">
        <f>O212/N212</f>
        <v>#DIV/0!</v>
      </c>
      <c r="R212" s="430">
        <f>SUM(R213:R220)</f>
        <v>0</v>
      </c>
      <c r="S212" s="335">
        <f>SUM(S213:S220)</f>
        <v>0</v>
      </c>
      <c r="T212" s="335">
        <f>SUM(T213:T220)</f>
        <v>0</v>
      </c>
      <c r="U212" s="335">
        <f>SUM(U213:U220)</f>
        <v>0</v>
      </c>
      <c r="V212" s="101">
        <f t="shared" si="90"/>
        <v>0</v>
      </c>
      <c r="W212" s="103" t="e">
        <f t="shared" si="77"/>
        <v>#DIV/0!</v>
      </c>
      <c r="X212" s="110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</row>
    <row r="213" spans="1:188" s="3" customFormat="1" ht="23.25" hidden="1" customHeight="1" thickBot="1" x14ac:dyDescent="0.3">
      <c r="A213" s="22"/>
      <c r="B213" s="112"/>
      <c r="C213" s="112"/>
      <c r="D213" s="112"/>
      <c r="E213" s="431" t="s">
        <v>79</v>
      </c>
      <c r="F213" s="564"/>
      <c r="G213" s="507"/>
      <c r="H213" s="507"/>
      <c r="I213" s="193">
        <f>H213/H8</f>
        <v>0</v>
      </c>
      <c r="J213" s="134">
        <f t="shared" si="80"/>
        <v>0</v>
      </c>
      <c r="K213" s="194" t="e">
        <f t="shared" si="88"/>
        <v>#DIV/0!</v>
      </c>
      <c r="L213" s="270"/>
      <c r="M213" s="134"/>
      <c r="N213" s="134"/>
      <c r="O213" s="299"/>
      <c r="P213" s="346"/>
      <c r="Q213" s="372"/>
      <c r="R213" s="138">
        <f t="shared" si="89"/>
        <v>0</v>
      </c>
      <c r="S213" s="134">
        <f t="shared" si="87"/>
        <v>0</v>
      </c>
      <c r="T213" s="134">
        <f t="shared" si="85"/>
        <v>0</v>
      </c>
      <c r="U213" s="134">
        <f t="shared" si="85"/>
        <v>0</v>
      </c>
      <c r="V213" s="134">
        <f t="shared" si="90"/>
        <v>0</v>
      </c>
      <c r="W213" s="103" t="e">
        <f t="shared" si="77"/>
        <v>#DIV/0!</v>
      </c>
      <c r="X213" s="110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</row>
    <row r="214" spans="1:188" s="3" customFormat="1" ht="18" hidden="1" customHeight="1" thickBot="1" x14ac:dyDescent="0.3">
      <c r="A214" s="10"/>
      <c r="B214" s="55"/>
      <c r="C214" s="55"/>
      <c r="D214" s="55"/>
      <c r="E214" s="57" t="s">
        <v>117</v>
      </c>
      <c r="F214" s="565"/>
      <c r="G214" s="480"/>
      <c r="H214" s="480"/>
      <c r="I214" s="133">
        <f>H214/H8</f>
        <v>0</v>
      </c>
      <c r="J214" s="134">
        <f t="shared" si="80"/>
        <v>0</v>
      </c>
      <c r="K214" s="139" t="e">
        <f t="shared" si="88"/>
        <v>#DIV/0!</v>
      </c>
      <c r="L214" s="168"/>
      <c r="M214" s="137"/>
      <c r="N214" s="137"/>
      <c r="O214" s="132"/>
      <c r="P214" s="351"/>
      <c r="Q214" s="352"/>
      <c r="R214" s="138">
        <f t="shared" si="89"/>
        <v>0</v>
      </c>
      <c r="S214" s="137">
        <f t="shared" si="87"/>
        <v>0</v>
      </c>
      <c r="T214" s="137">
        <f t="shared" si="85"/>
        <v>0</v>
      </c>
      <c r="U214" s="137">
        <f t="shared" si="85"/>
        <v>0</v>
      </c>
      <c r="V214" s="137">
        <f t="shared" si="90"/>
        <v>0</v>
      </c>
      <c r="W214" s="103" t="e">
        <f t="shared" si="77"/>
        <v>#DIV/0!</v>
      </c>
      <c r="X214" s="110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</row>
    <row r="215" spans="1:188" s="3" customFormat="1" ht="24" hidden="1" customHeight="1" thickBot="1" x14ac:dyDescent="0.3">
      <c r="A215" s="10"/>
      <c r="B215" s="55"/>
      <c r="C215" s="55"/>
      <c r="D215" s="55"/>
      <c r="E215" s="57" t="s">
        <v>84</v>
      </c>
      <c r="F215" s="565"/>
      <c r="G215" s="480"/>
      <c r="H215" s="480"/>
      <c r="I215" s="133">
        <f>H215/H8</f>
        <v>0</v>
      </c>
      <c r="J215" s="134">
        <f t="shared" si="80"/>
        <v>0</v>
      </c>
      <c r="K215" s="139" t="e">
        <f t="shared" si="88"/>
        <v>#DIV/0!</v>
      </c>
      <c r="L215" s="168"/>
      <c r="M215" s="137"/>
      <c r="N215" s="137"/>
      <c r="O215" s="132"/>
      <c r="P215" s="351"/>
      <c r="Q215" s="352"/>
      <c r="R215" s="138">
        <f t="shared" si="89"/>
        <v>0</v>
      </c>
      <c r="S215" s="137">
        <f t="shared" si="87"/>
        <v>0</v>
      </c>
      <c r="T215" s="137">
        <f t="shared" si="85"/>
        <v>0</v>
      </c>
      <c r="U215" s="137">
        <f t="shared" si="85"/>
        <v>0</v>
      </c>
      <c r="V215" s="137">
        <f t="shared" si="90"/>
        <v>0</v>
      </c>
      <c r="W215" s="103" t="e">
        <f t="shared" si="77"/>
        <v>#DIV/0!</v>
      </c>
      <c r="X215" s="110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</row>
    <row r="216" spans="1:188" s="3" customFormat="1" ht="31.5" hidden="1" customHeight="1" thickBot="1" x14ac:dyDescent="0.3">
      <c r="A216" s="10"/>
      <c r="B216" s="55"/>
      <c r="C216" s="55"/>
      <c r="D216" s="55"/>
      <c r="E216" s="57" t="s">
        <v>102</v>
      </c>
      <c r="F216" s="565"/>
      <c r="G216" s="480"/>
      <c r="H216" s="480"/>
      <c r="I216" s="133">
        <f>H216/H8</f>
        <v>0</v>
      </c>
      <c r="J216" s="134">
        <f t="shared" si="80"/>
        <v>0</v>
      </c>
      <c r="K216" s="139" t="e">
        <f t="shared" si="88"/>
        <v>#DIV/0!</v>
      </c>
      <c r="L216" s="168"/>
      <c r="M216" s="137"/>
      <c r="N216" s="137"/>
      <c r="O216" s="132"/>
      <c r="P216" s="351"/>
      <c r="Q216" s="352"/>
      <c r="R216" s="138">
        <f t="shared" si="89"/>
        <v>0</v>
      </c>
      <c r="S216" s="137">
        <f t="shared" si="87"/>
        <v>0</v>
      </c>
      <c r="T216" s="137">
        <f t="shared" si="87"/>
        <v>0</v>
      </c>
      <c r="U216" s="137">
        <f t="shared" si="87"/>
        <v>0</v>
      </c>
      <c r="V216" s="137">
        <f t="shared" si="90"/>
        <v>0</v>
      </c>
      <c r="W216" s="103" t="e">
        <f t="shared" si="77"/>
        <v>#DIV/0!</v>
      </c>
      <c r="X216" s="110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</row>
    <row r="217" spans="1:188" s="3" customFormat="1" ht="30.75" hidden="1" customHeight="1" thickBot="1" x14ac:dyDescent="0.3">
      <c r="A217" s="10"/>
      <c r="B217" s="55"/>
      <c r="C217" s="55"/>
      <c r="D217" s="55"/>
      <c r="E217" s="57" t="s">
        <v>326</v>
      </c>
      <c r="F217" s="565"/>
      <c r="G217" s="480"/>
      <c r="H217" s="480"/>
      <c r="I217" s="133">
        <f>H217/H8</f>
        <v>0</v>
      </c>
      <c r="J217" s="137">
        <f t="shared" si="80"/>
        <v>0</v>
      </c>
      <c r="K217" s="139" t="e">
        <f>H217/G217</f>
        <v>#DIV/0!</v>
      </c>
      <c r="L217" s="168"/>
      <c r="M217" s="137"/>
      <c r="N217" s="137"/>
      <c r="O217" s="132"/>
      <c r="P217" s="351"/>
      <c r="Q217" s="352"/>
      <c r="R217" s="136">
        <f t="shared" si="89"/>
        <v>0</v>
      </c>
      <c r="S217" s="137">
        <f t="shared" ref="S217:U231" si="91">SUM(F217,M217)</f>
        <v>0</v>
      </c>
      <c r="T217" s="137">
        <f t="shared" si="91"/>
        <v>0</v>
      </c>
      <c r="U217" s="137">
        <f t="shared" si="91"/>
        <v>0</v>
      </c>
      <c r="V217" s="137">
        <f t="shared" si="90"/>
        <v>0</v>
      </c>
      <c r="W217" s="103" t="e">
        <f t="shared" si="77"/>
        <v>#DIV/0!</v>
      </c>
      <c r="X217" s="110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</row>
    <row r="218" spans="1:188" s="3" customFormat="1" ht="22.5" hidden="1" customHeight="1" thickBot="1" x14ac:dyDescent="0.3">
      <c r="A218" s="12"/>
      <c r="B218" s="263"/>
      <c r="C218" s="263"/>
      <c r="D218" s="263"/>
      <c r="E218" s="77" t="s">
        <v>98</v>
      </c>
      <c r="F218" s="563"/>
      <c r="G218" s="501"/>
      <c r="H218" s="501"/>
      <c r="I218" s="301">
        <f>H218/H8</f>
        <v>0</v>
      </c>
      <c r="J218" s="120">
        <f t="shared" si="80"/>
        <v>0</v>
      </c>
      <c r="K218" s="141" t="e">
        <f>H218/G218</f>
        <v>#DIV/0!</v>
      </c>
      <c r="L218" s="302"/>
      <c r="M218" s="120"/>
      <c r="N218" s="120"/>
      <c r="O218" s="295"/>
      <c r="P218" s="120"/>
      <c r="Q218" s="332"/>
      <c r="R218" s="119">
        <f t="shared" si="89"/>
        <v>0</v>
      </c>
      <c r="S218" s="120">
        <f t="shared" si="91"/>
        <v>0</v>
      </c>
      <c r="T218" s="120">
        <f t="shared" si="91"/>
        <v>0</v>
      </c>
      <c r="U218" s="120">
        <f t="shared" si="91"/>
        <v>0</v>
      </c>
      <c r="V218" s="120">
        <f t="shared" si="90"/>
        <v>0</v>
      </c>
      <c r="W218" s="103" t="e">
        <f t="shared" si="77"/>
        <v>#DIV/0!</v>
      </c>
      <c r="X218" s="110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</row>
    <row r="219" spans="1:188" s="3" customFormat="1" ht="30" hidden="1" customHeight="1" thickBot="1" x14ac:dyDescent="0.3">
      <c r="A219" s="12"/>
      <c r="B219" s="263"/>
      <c r="C219" s="263"/>
      <c r="D219" s="263"/>
      <c r="E219" s="77" t="s">
        <v>327</v>
      </c>
      <c r="F219" s="563"/>
      <c r="G219" s="501"/>
      <c r="H219" s="501"/>
      <c r="I219" s="133">
        <f>H219/H8</f>
        <v>0</v>
      </c>
      <c r="J219" s="137">
        <f t="shared" si="80"/>
        <v>0</v>
      </c>
      <c r="K219" s="139" t="e">
        <f>H219/G219</f>
        <v>#DIV/0!</v>
      </c>
      <c r="L219" s="302"/>
      <c r="M219" s="120"/>
      <c r="N219" s="120"/>
      <c r="O219" s="295"/>
      <c r="P219" s="120"/>
      <c r="Q219" s="332"/>
      <c r="R219" s="136">
        <f t="shared" si="89"/>
        <v>0</v>
      </c>
      <c r="S219" s="137">
        <f t="shared" si="91"/>
        <v>0</v>
      </c>
      <c r="T219" s="137">
        <f t="shared" si="91"/>
        <v>0</v>
      </c>
      <c r="U219" s="137">
        <f t="shared" si="91"/>
        <v>0</v>
      </c>
      <c r="V219" s="137">
        <f t="shared" si="90"/>
        <v>0</v>
      </c>
      <c r="W219" s="103" t="e">
        <f t="shared" si="77"/>
        <v>#DIV/0!</v>
      </c>
      <c r="X219" s="110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</row>
    <row r="220" spans="1:188" s="3" customFormat="1" ht="30" hidden="1" customHeight="1" thickBot="1" x14ac:dyDescent="0.3">
      <c r="A220" s="13"/>
      <c r="B220" s="279"/>
      <c r="C220" s="279"/>
      <c r="D220" s="279"/>
      <c r="E220" s="74" t="s">
        <v>328</v>
      </c>
      <c r="F220" s="566"/>
      <c r="G220" s="502"/>
      <c r="H220" s="502"/>
      <c r="I220" s="282">
        <f>H220/H12</f>
        <v>0</v>
      </c>
      <c r="J220" s="180"/>
      <c r="K220" s="307"/>
      <c r="L220" s="268"/>
      <c r="M220" s="180"/>
      <c r="N220" s="180"/>
      <c r="O220" s="297"/>
      <c r="P220" s="137">
        <f t="shared" ref="P220" si="92">O220-N220</f>
        <v>0</v>
      </c>
      <c r="Q220" s="251" t="e">
        <f>O220/N220</f>
        <v>#DIV/0!</v>
      </c>
      <c r="R220" s="250">
        <f t="shared" si="89"/>
        <v>0</v>
      </c>
      <c r="S220" s="180">
        <f t="shared" si="91"/>
        <v>0</v>
      </c>
      <c r="T220" s="180">
        <f t="shared" si="91"/>
        <v>0</v>
      </c>
      <c r="U220" s="180">
        <f t="shared" si="91"/>
        <v>0</v>
      </c>
      <c r="V220" s="180">
        <f t="shared" si="90"/>
        <v>0</v>
      </c>
      <c r="W220" s="103" t="e">
        <f t="shared" si="77"/>
        <v>#DIV/0!</v>
      </c>
      <c r="X220" s="110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</row>
    <row r="221" spans="1:188" s="427" customFormat="1" ht="12" hidden="1" customHeight="1" thickBot="1" x14ac:dyDescent="0.3">
      <c r="A221" s="12">
        <v>20</v>
      </c>
      <c r="B221" s="390" t="s">
        <v>51</v>
      </c>
      <c r="C221" s="390"/>
      <c r="D221" s="390"/>
      <c r="E221" s="76" t="s">
        <v>58</v>
      </c>
      <c r="F221" s="567"/>
      <c r="G221" s="568"/>
      <c r="H221" s="568"/>
      <c r="I221" s="433">
        <f>H221/H8</f>
        <v>0</v>
      </c>
      <c r="J221" s="117"/>
      <c r="K221" s="330" t="e">
        <f>H221/G221</f>
        <v>#DIV/0!</v>
      </c>
      <c r="L221" s="331"/>
      <c r="M221" s="117"/>
      <c r="N221" s="117"/>
      <c r="O221" s="432"/>
      <c r="P221" s="117"/>
      <c r="Q221" s="332"/>
      <c r="R221" s="119">
        <f t="shared" si="89"/>
        <v>0</v>
      </c>
      <c r="S221" s="120">
        <f t="shared" si="91"/>
        <v>0</v>
      </c>
      <c r="T221" s="120">
        <f t="shared" si="91"/>
        <v>0</v>
      </c>
      <c r="U221" s="120">
        <f t="shared" si="91"/>
        <v>0</v>
      </c>
      <c r="V221" s="120">
        <f t="shared" si="90"/>
        <v>0</v>
      </c>
      <c r="W221" s="103" t="e">
        <f t="shared" si="77"/>
        <v>#DIV/0!</v>
      </c>
      <c r="X221" s="110"/>
      <c r="Y221" s="426"/>
      <c r="Z221" s="426"/>
      <c r="AA221" s="426"/>
      <c r="AB221" s="426"/>
      <c r="AC221" s="426"/>
      <c r="AD221" s="426"/>
      <c r="AE221" s="426"/>
      <c r="AF221" s="426"/>
      <c r="AG221" s="426"/>
      <c r="AH221" s="426"/>
      <c r="AI221" s="426"/>
      <c r="AJ221" s="426"/>
      <c r="AK221" s="426"/>
      <c r="AL221" s="426"/>
      <c r="AM221" s="426"/>
      <c r="AN221" s="426"/>
      <c r="AO221" s="426"/>
      <c r="AP221" s="426"/>
      <c r="AQ221" s="426"/>
      <c r="AR221" s="426"/>
      <c r="AS221" s="426"/>
    </row>
    <row r="222" spans="1:188" s="427" customFormat="1" ht="20.25" hidden="1" customHeight="1" thickBot="1" x14ac:dyDescent="0.3">
      <c r="A222" s="16">
        <v>24</v>
      </c>
      <c r="B222" s="387" t="s">
        <v>65</v>
      </c>
      <c r="C222" s="387" t="s">
        <v>329</v>
      </c>
      <c r="D222" s="387" t="s">
        <v>256</v>
      </c>
      <c r="E222" s="434" t="s">
        <v>330</v>
      </c>
      <c r="F222" s="569">
        <f>SUM(F223:F226)</f>
        <v>494.9</v>
      </c>
      <c r="G222" s="569">
        <f t="shared" ref="G222:H222" si="93">SUM(G223:G226)</f>
        <v>0</v>
      </c>
      <c r="H222" s="569">
        <f t="shared" si="93"/>
        <v>0</v>
      </c>
      <c r="I222" s="92">
        <f>H222/H8</f>
        <v>0</v>
      </c>
      <c r="J222" s="93">
        <f t="shared" ref="J222:J227" si="94">H222-G222</f>
        <v>0</v>
      </c>
      <c r="K222" s="103" t="e">
        <f t="shared" ref="K222" si="95">H222/G222</f>
        <v>#DIV/0!</v>
      </c>
      <c r="L222" s="435">
        <f>SUM(L223:L226)</f>
        <v>0</v>
      </c>
      <c r="M222" s="435">
        <f t="shared" ref="M222:O222" si="96">SUM(M223:M226)</f>
        <v>0</v>
      </c>
      <c r="N222" s="435">
        <f t="shared" si="96"/>
        <v>0</v>
      </c>
      <c r="O222" s="435">
        <f t="shared" si="96"/>
        <v>0</v>
      </c>
      <c r="P222" s="336">
        <f t="shared" ref="P222:P223" si="97">O222-N222</f>
        <v>0</v>
      </c>
      <c r="Q222" s="104" t="e">
        <f>O222/N222</f>
        <v>#DIV/0!</v>
      </c>
      <c r="R222" s="310">
        <f t="shared" si="89"/>
        <v>494.9</v>
      </c>
      <c r="S222" s="93">
        <f t="shared" si="91"/>
        <v>494.9</v>
      </c>
      <c r="T222" s="93">
        <f t="shared" si="91"/>
        <v>0</v>
      </c>
      <c r="U222" s="93">
        <f t="shared" si="91"/>
        <v>0</v>
      </c>
      <c r="V222" s="93">
        <f t="shared" si="90"/>
        <v>0</v>
      </c>
      <c r="W222" s="103" t="e">
        <f t="shared" si="77"/>
        <v>#DIV/0!</v>
      </c>
      <c r="X222" s="341"/>
      <c r="Y222" s="426"/>
      <c r="Z222" s="426"/>
      <c r="AA222" s="426"/>
      <c r="AB222" s="426"/>
      <c r="AC222" s="426"/>
      <c r="AD222" s="426"/>
      <c r="AE222" s="426"/>
      <c r="AF222" s="426"/>
      <c r="AG222" s="426"/>
      <c r="AH222" s="426"/>
      <c r="AI222" s="426"/>
      <c r="AJ222" s="426"/>
      <c r="AK222" s="426"/>
      <c r="AL222" s="426"/>
      <c r="AM222" s="426"/>
      <c r="AN222" s="426"/>
      <c r="AO222" s="426"/>
      <c r="AP222" s="426"/>
      <c r="AQ222" s="426"/>
      <c r="AR222" s="426"/>
      <c r="AS222" s="426"/>
    </row>
    <row r="223" spans="1:188" s="3" customFormat="1" ht="32.25" hidden="1" customHeight="1" thickBot="1" x14ac:dyDescent="0.3">
      <c r="A223" s="10"/>
      <c r="B223" s="55"/>
      <c r="C223" s="55"/>
      <c r="D223" s="55"/>
      <c r="E223" s="431" t="s">
        <v>331</v>
      </c>
      <c r="F223" s="565"/>
      <c r="G223" s="480"/>
      <c r="H223" s="480"/>
      <c r="I223" s="133">
        <f>H223/H8</f>
        <v>0</v>
      </c>
      <c r="J223" s="137">
        <f t="shared" si="94"/>
        <v>0</v>
      </c>
      <c r="K223" s="139"/>
      <c r="L223" s="168"/>
      <c r="M223" s="137"/>
      <c r="N223" s="137"/>
      <c r="O223" s="132"/>
      <c r="P223" s="137">
        <f t="shared" si="97"/>
        <v>0</v>
      </c>
      <c r="Q223" s="126" t="e">
        <f>O223/N223</f>
        <v>#DIV/0!</v>
      </c>
      <c r="R223" s="136">
        <f t="shared" si="89"/>
        <v>0</v>
      </c>
      <c r="S223" s="137">
        <f t="shared" si="91"/>
        <v>0</v>
      </c>
      <c r="T223" s="137">
        <f t="shared" si="91"/>
        <v>0</v>
      </c>
      <c r="U223" s="137">
        <f t="shared" si="91"/>
        <v>0</v>
      </c>
      <c r="V223" s="137">
        <f t="shared" si="90"/>
        <v>0</v>
      </c>
      <c r="W223" s="103" t="e">
        <f t="shared" si="77"/>
        <v>#DIV/0!</v>
      </c>
      <c r="X223" s="110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</row>
    <row r="224" spans="1:188" s="3" customFormat="1" ht="57" hidden="1" customHeight="1" thickBot="1" x14ac:dyDescent="0.3">
      <c r="A224" s="10"/>
      <c r="B224" s="55"/>
      <c r="C224" s="55"/>
      <c r="D224" s="55"/>
      <c r="E224" s="436" t="s">
        <v>332</v>
      </c>
      <c r="F224" s="565"/>
      <c r="G224" s="480"/>
      <c r="H224" s="480"/>
      <c r="I224" s="133">
        <f>H224/H8</f>
        <v>0</v>
      </c>
      <c r="J224" s="137">
        <f t="shared" si="94"/>
        <v>0</v>
      </c>
      <c r="K224" s="139" t="e">
        <f>H224/G224</f>
        <v>#DIV/0!</v>
      </c>
      <c r="L224" s="168"/>
      <c r="M224" s="137"/>
      <c r="N224" s="137"/>
      <c r="O224" s="132"/>
      <c r="P224" s="351"/>
      <c r="Q224" s="372"/>
      <c r="R224" s="136">
        <f t="shared" si="89"/>
        <v>0</v>
      </c>
      <c r="S224" s="137">
        <f t="shared" si="91"/>
        <v>0</v>
      </c>
      <c r="T224" s="137">
        <f t="shared" si="91"/>
        <v>0</v>
      </c>
      <c r="U224" s="137">
        <f t="shared" si="91"/>
        <v>0</v>
      </c>
      <c r="V224" s="137">
        <f t="shared" si="90"/>
        <v>0</v>
      </c>
      <c r="W224" s="103" t="e">
        <f t="shared" si="77"/>
        <v>#DIV/0!</v>
      </c>
      <c r="X224" s="110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</row>
    <row r="225" spans="1:188" s="46" customFormat="1" ht="72.599999999999994" customHeight="1" thickBot="1" x14ac:dyDescent="0.3">
      <c r="A225" s="27"/>
      <c r="B225" s="158"/>
      <c r="C225" s="158"/>
      <c r="D225" s="158"/>
      <c r="E225" s="570" t="s">
        <v>486</v>
      </c>
      <c r="F225" s="571">
        <v>494.9</v>
      </c>
      <c r="G225" s="482"/>
      <c r="H225" s="482"/>
      <c r="I225" s="204">
        <f>H225/H8</f>
        <v>0</v>
      </c>
      <c r="J225" s="164">
        <f t="shared" si="94"/>
        <v>0</v>
      </c>
      <c r="K225" s="202"/>
      <c r="L225" s="255"/>
      <c r="M225" s="164"/>
      <c r="N225" s="164"/>
      <c r="O225" s="160"/>
      <c r="P225" s="572"/>
      <c r="Q225" s="573"/>
      <c r="R225" s="163">
        <f t="shared" si="89"/>
        <v>494.9</v>
      </c>
      <c r="S225" s="164">
        <f t="shared" si="91"/>
        <v>494.9</v>
      </c>
      <c r="T225" s="164">
        <f t="shared" si="91"/>
        <v>0</v>
      </c>
      <c r="U225" s="164">
        <f t="shared" si="91"/>
        <v>0</v>
      </c>
      <c r="V225" s="164">
        <f t="shared" si="90"/>
        <v>0</v>
      </c>
      <c r="W225" s="574"/>
      <c r="X225" s="166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</row>
    <row r="226" spans="1:188" s="3" customFormat="1" ht="30" hidden="1" customHeight="1" thickBot="1" x14ac:dyDescent="0.3">
      <c r="A226" s="13"/>
      <c r="B226" s="279"/>
      <c r="C226" s="279"/>
      <c r="D226" s="279"/>
      <c r="E226" s="437" t="s">
        <v>333</v>
      </c>
      <c r="F226" s="566"/>
      <c r="G226" s="502"/>
      <c r="H226" s="502"/>
      <c r="I226" s="282">
        <f>H226/H8</f>
        <v>0</v>
      </c>
      <c r="J226" s="180">
        <f t="shared" si="94"/>
        <v>0</v>
      </c>
      <c r="K226" s="298" t="e">
        <f>H226/G226</f>
        <v>#DIV/0!</v>
      </c>
      <c r="L226" s="268"/>
      <c r="M226" s="180"/>
      <c r="N226" s="180"/>
      <c r="O226" s="297"/>
      <c r="P226" s="180">
        <f t="shared" ref="P226" si="98">O226-N226</f>
        <v>0</v>
      </c>
      <c r="Q226" s="251" t="e">
        <f>O226/N226</f>
        <v>#DIV/0!</v>
      </c>
      <c r="R226" s="250">
        <f t="shared" si="89"/>
        <v>0</v>
      </c>
      <c r="S226" s="180">
        <f t="shared" si="91"/>
        <v>0</v>
      </c>
      <c r="T226" s="180">
        <f t="shared" si="91"/>
        <v>0</v>
      </c>
      <c r="U226" s="180">
        <f t="shared" si="91"/>
        <v>0</v>
      </c>
      <c r="V226" s="180">
        <f t="shared" si="90"/>
        <v>0</v>
      </c>
      <c r="W226" s="103" t="e">
        <f t="shared" si="77"/>
        <v>#DIV/0!</v>
      </c>
      <c r="X226" s="110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</row>
    <row r="227" spans="1:188" s="21" customFormat="1" ht="30" hidden="1" customHeight="1" thickBot="1" x14ac:dyDescent="0.3">
      <c r="A227" s="16">
        <v>25</v>
      </c>
      <c r="B227" s="387"/>
      <c r="C227" s="387" t="s">
        <v>334</v>
      </c>
      <c r="D227" s="387" t="s">
        <v>253</v>
      </c>
      <c r="E227" s="438" t="s">
        <v>335</v>
      </c>
      <c r="F227" s="569"/>
      <c r="G227" s="569"/>
      <c r="H227" s="569"/>
      <c r="I227" s="102">
        <f>H227/H8</f>
        <v>0</v>
      </c>
      <c r="J227" s="180">
        <f t="shared" si="94"/>
        <v>0</v>
      </c>
      <c r="K227" s="103" t="e">
        <f>H227/G227</f>
        <v>#DIV/0!</v>
      </c>
      <c r="L227" s="90"/>
      <c r="M227" s="90"/>
      <c r="N227" s="90"/>
      <c r="O227" s="435"/>
      <c r="P227" s="117"/>
      <c r="Q227" s="95"/>
      <c r="R227" s="310">
        <f t="shared" si="89"/>
        <v>0</v>
      </c>
      <c r="S227" s="93">
        <f t="shared" si="91"/>
        <v>0</v>
      </c>
      <c r="T227" s="93">
        <f t="shared" si="91"/>
        <v>0</v>
      </c>
      <c r="U227" s="93">
        <f t="shared" si="91"/>
        <v>0</v>
      </c>
      <c r="V227" s="93">
        <f t="shared" si="90"/>
        <v>0</v>
      </c>
      <c r="W227" s="103" t="e">
        <f t="shared" si="77"/>
        <v>#DIV/0!</v>
      </c>
      <c r="X227" s="341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</row>
    <row r="228" spans="1:188" s="3" customFormat="1" ht="24" customHeight="1" thickBot="1" x14ac:dyDescent="0.3">
      <c r="A228" s="772" t="s">
        <v>5</v>
      </c>
      <c r="B228" s="773"/>
      <c r="C228" s="773"/>
      <c r="D228" s="773"/>
      <c r="E228" s="774"/>
      <c r="F228" s="252">
        <f>SUM(F10+F57+F89+F102+F108+F114+F115+F117+F167+F168+F169+F170+F174+F175+F196+F197+F198+F200+F202)</f>
        <v>529169.50000000012</v>
      </c>
      <c r="G228" s="253">
        <f t="shared" ref="G228:H228" si="99">SUM(G10+G57+G89+G102+G108+G114+G115+G117+G167+G168+G169+G170+G174+G175+G196+G197+G198+G200+G202)</f>
        <v>136065.5</v>
      </c>
      <c r="H228" s="101">
        <f t="shared" si="99"/>
        <v>121388.49999999999</v>
      </c>
      <c r="I228" s="104">
        <f>H228/H8</f>
        <v>1</v>
      </c>
      <c r="J228" s="101">
        <f t="shared" ref="J228" si="100">SUM(J10+J57+J89+J102+J108+J114+J115+J117+J167+J168+J170+J174+J175+J196+J197+J198+J200+J202)</f>
        <v>-14677.000000000004</v>
      </c>
      <c r="K228" s="103">
        <f>H228/G228</f>
        <v>0.89213283308406599</v>
      </c>
      <c r="L228" s="252">
        <f>SUM(L10+L57+L89+L102+L108+L114+L115+L117+L167+L168+L169+L170+L174+L175+L196+L197+L198+L200+L202)</f>
        <v>23002</v>
      </c>
      <c r="M228" s="253">
        <f t="shared" ref="M228:O228" si="101">SUM(M10+M57+M89+M102+M108+M114+M115+M117+M167+M168+M169+M170+M174+M175+M196+M197+M198+M200+M202)</f>
        <v>23682.999999999996</v>
      </c>
      <c r="N228" s="101">
        <f t="shared" si="101"/>
        <v>7009.7</v>
      </c>
      <c r="O228" s="101">
        <f t="shared" si="101"/>
        <v>3348.3999999999996</v>
      </c>
      <c r="P228" s="101">
        <f t="shared" ref="P228" si="102">SUM(P10+P57+P89+P102+P108+P114+P115+P117+P167+P168+P170+P174+P175+P196+P197+P198+P200+P202)</f>
        <v>-3661.2999999999997</v>
      </c>
      <c r="Q228" s="104">
        <f>O228/N228</f>
        <v>0.47768092785711225</v>
      </c>
      <c r="R228" s="252">
        <f>SUM(R10+R57+R89+R102+R108+R114+R115+R117+R167+R168+R169+R170+R174+R175+R196+R197+R198+R200+R202)</f>
        <v>552171.5</v>
      </c>
      <c r="S228" s="253">
        <f t="shared" ref="S228:U228" si="103">SUM(S10+S57+S89+S102+S108+S114+S115+S117+S167+S168+S169+S170+S174+S175+S196+S197+S198+S200+S202)</f>
        <v>552852.5</v>
      </c>
      <c r="T228" s="101">
        <f t="shared" si="103"/>
        <v>143075.20000000001</v>
      </c>
      <c r="U228" s="101">
        <f t="shared" si="103"/>
        <v>124736.9</v>
      </c>
      <c r="V228" s="101">
        <f t="shared" ref="V228" si="104">SUM(V10+V57+V89+V102+V108+V114+V115+V117+V167+V168+V170+V174+V175+V196+V197+V198+V200+V202)</f>
        <v>-18338.300000000007</v>
      </c>
      <c r="W228" s="103">
        <f t="shared" si="77"/>
        <v>0.87182754243922067</v>
      </c>
      <c r="X228" s="110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98"/>
      <c r="AQ228" s="98"/>
      <c r="AR228" s="98"/>
      <c r="AS228" s="98"/>
    </row>
    <row r="229" spans="1:188" s="425" customFormat="1" ht="36.75" hidden="1" customHeight="1" x14ac:dyDescent="0.25">
      <c r="A229" s="22">
        <v>12</v>
      </c>
      <c r="B229" s="439">
        <v>250908</v>
      </c>
      <c r="C229" s="439"/>
      <c r="D229" s="439"/>
      <c r="E229" s="440" t="s">
        <v>38</v>
      </c>
      <c r="F229" s="122"/>
      <c r="G229" s="123"/>
      <c r="H229" s="123"/>
      <c r="I229" s="441"/>
      <c r="J229" s="125"/>
      <c r="K229" s="414"/>
      <c r="L229" s="373"/>
      <c r="M229" s="125"/>
      <c r="N229" s="125"/>
      <c r="O229" s="123"/>
      <c r="P229" s="125">
        <f>O229-N229</f>
        <v>0</v>
      </c>
      <c r="Q229" s="442" t="e">
        <f>O229/N229</f>
        <v>#DIV/0!</v>
      </c>
      <c r="R229" s="138">
        <f t="shared" si="89"/>
        <v>0</v>
      </c>
      <c r="S229" s="134">
        <f t="shared" si="91"/>
        <v>0</v>
      </c>
      <c r="T229" s="134">
        <f t="shared" si="91"/>
        <v>0</v>
      </c>
      <c r="U229" s="134">
        <f t="shared" si="91"/>
        <v>0</v>
      </c>
      <c r="V229" s="134">
        <f t="shared" si="90"/>
        <v>0</v>
      </c>
      <c r="W229" s="194" t="e">
        <f t="shared" si="77"/>
        <v>#DIV/0!</v>
      </c>
      <c r="X229" s="110"/>
      <c r="Y229" s="424"/>
      <c r="Z229" s="424"/>
      <c r="AA229" s="424"/>
      <c r="AB229" s="424"/>
      <c r="AC229" s="424"/>
      <c r="AD229" s="424"/>
      <c r="AE229" s="424"/>
      <c r="AF229" s="424"/>
      <c r="AG229" s="424"/>
      <c r="AH229" s="424"/>
      <c r="AI229" s="424"/>
      <c r="AJ229" s="424"/>
      <c r="AK229" s="424"/>
      <c r="AL229" s="424"/>
      <c r="AM229" s="424"/>
      <c r="AN229" s="424"/>
      <c r="AO229" s="424"/>
      <c r="AP229" s="424"/>
      <c r="AQ229" s="424"/>
      <c r="AR229" s="424"/>
      <c r="AS229" s="424"/>
    </row>
    <row r="230" spans="1:188" s="465" customFormat="1" ht="48.6" customHeight="1" thickBot="1" x14ac:dyDescent="0.3">
      <c r="A230" s="16">
        <v>20</v>
      </c>
      <c r="B230" s="443">
        <v>250909</v>
      </c>
      <c r="C230" s="443">
        <v>8822</v>
      </c>
      <c r="D230" s="443">
        <v>1060</v>
      </c>
      <c r="E230" s="444" t="s">
        <v>470</v>
      </c>
      <c r="F230" s="445"/>
      <c r="G230" s="446"/>
      <c r="H230" s="446"/>
      <c r="I230" s="447"/>
      <c r="J230" s="448"/>
      <c r="K230" s="94"/>
      <c r="L230" s="379"/>
      <c r="M230" s="278"/>
      <c r="N230" s="278"/>
      <c r="O230" s="296">
        <v>-9.1</v>
      </c>
      <c r="P230" s="278">
        <f>O230-N230</f>
        <v>-9.1</v>
      </c>
      <c r="Q230" s="309"/>
      <c r="R230" s="250">
        <f t="shared" si="89"/>
        <v>0</v>
      </c>
      <c r="S230" s="180" t="s">
        <v>471</v>
      </c>
      <c r="T230" s="180">
        <f t="shared" si="91"/>
        <v>0</v>
      </c>
      <c r="U230" s="180">
        <f t="shared" si="91"/>
        <v>-9.1</v>
      </c>
      <c r="V230" s="180">
        <f t="shared" si="90"/>
        <v>-9.1</v>
      </c>
      <c r="W230" s="298"/>
      <c r="X230" s="110"/>
      <c r="Y230" s="424"/>
      <c r="Z230" s="424"/>
      <c r="AA230" s="424"/>
      <c r="AB230" s="424"/>
      <c r="AC230" s="424"/>
      <c r="AD230" s="424"/>
      <c r="AE230" s="424"/>
      <c r="AF230" s="424"/>
      <c r="AG230" s="424"/>
      <c r="AH230" s="424"/>
      <c r="AI230" s="424"/>
      <c r="AJ230" s="424"/>
      <c r="AK230" s="424"/>
      <c r="AL230" s="424"/>
      <c r="AM230" s="424"/>
      <c r="AN230" s="424"/>
      <c r="AO230" s="424"/>
      <c r="AP230" s="424"/>
      <c r="AQ230" s="424"/>
      <c r="AR230" s="424"/>
      <c r="AS230" s="424"/>
      <c r="AT230" s="425"/>
      <c r="AU230" s="425"/>
      <c r="AV230" s="425"/>
      <c r="AW230" s="425"/>
      <c r="AX230" s="425"/>
      <c r="AY230" s="425"/>
      <c r="AZ230" s="425"/>
      <c r="BA230" s="425"/>
      <c r="BB230" s="425"/>
      <c r="BC230" s="425"/>
      <c r="BD230" s="425"/>
      <c r="BE230" s="425"/>
      <c r="BF230" s="425"/>
      <c r="BG230" s="425"/>
      <c r="BH230" s="425"/>
      <c r="BI230" s="425"/>
      <c r="BJ230" s="425"/>
      <c r="BK230" s="425"/>
      <c r="BL230" s="425"/>
      <c r="BM230" s="425"/>
      <c r="BN230" s="425"/>
      <c r="BO230" s="425"/>
      <c r="BP230" s="425"/>
      <c r="BQ230" s="425"/>
      <c r="BR230" s="425"/>
      <c r="BS230" s="425"/>
      <c r="BT230" s="425"/>
      <c r="BU230" s="425"/>
      <c r="BV230" s="425"/>
      <c r="BW230" s="425"/>
      <c r="BX230" s="425"/>
      <c r="BY230" s="425"/>
      <c r="BZ230" s="425"/>
      <c r="CA230" s="425"/>
      <c r="CB230" s="425"/>
      <c r="CC230" s="425"/>
      <c r="CD230" s="425"/>
      <c r="CE230" s="425"/>
      <c r="CF230" s="425"/>
      <c r="CG230" s="425"/>
      <c r="CH230" s="425"/>
      <c r="CI230" s="425"/>
      <c r="CJ230" s="425"/>
      <c r="CK230" s="425"/>
      <c r="CL230" s="425"/>
      <c r="CM230" s="425"/>
      <c r="CN230" s="425"/>
      <c r="CO230" s="425"/>
      <c r="CP230" s="425"/>
      <c r="CQ230" s="425"/>
      <c r="CR230" s="425"/>
      <c r="CS230" s="425"/>
      <c r="CT230" s="425"/>
      <c r="CU230" s="425"/>
      <c r="CV230" s="425"/>
      <c r="CW230" s="425"/>
      <c r="CX230" s="425"/>
      <c r="CY230" s="425"/>
      <c r="CZ230" s="425"/>
      <c r="DA230" s="425"/>
      <c r="DB230" s="425"/>
      <c r="DC230" s="425"/>
      <c r="DD230" s="425"/>
      <c r="DE230" s="425"/>
      <c r="DF230" s="425"/>
      <c r="DG230" s="425"/>
      <c r="DH230" s="425"/>
      <c r="DI230" s="425"/>
      <c r="DJ230" s="425"/>
      <c r="DK230" s="425"/>
      <c r="DL230" s="425"/>
      <c r="DM230" s="425"/>
      <c r="DN230" s="425"/>
      <c r="DO230" s="425"/>
      <c r="DP230" s="425"/>
      <c r="DQ230" s="425"/>
      <c r="DR230" s="425"/>
      <c r="DS230" s="425"/>
      <c r="DT230" s="425"/>
      <c r="DU230" s="425"/>
      <c r="DV230" s="425"/>
      <c r="DW230" s="425"/>
      <c r="DX230" s="425"/>
      <c r="DY230" s="425"/>
      <c r="DZ230" s="425"/>
      <c r="EA230" s="425"/>
      <c r="EB230" s="425"/>
      <c r="EC230" s="425"/>
      <c r="ED230" s="425"/>
      <c r="EE230" s="425"/>
      <c r="EF230" s="425"/>
      <c r="EG230" s="425"/>
      <c r="EH230" s="425"/>
      <c r="EI230" s="425"/>
      <c r="EJ230" s="425"/>
      <c r="EK230" s="425"/>
      <c r="EL230" s="425"/>
      <c r="EM230" s="425"/>
      <c r="EN230" s="425"/>
      <c r="EO230" s="425"/>
      <c r="EP230" s="425"/>
      <c r="EQ230" s="425"/>
      <c r="ER230" s="425"/>
      <c r="ES230" s="425"/>
      <c r="ET230" s="425"/>
      <c r="EU230" s="425"/>
      <c r="EV230" s="425"/>
      <c r="EW230" s="425"/>
      <c r="EX230" s="425"/>
      <c r="EY230" s="425"/>
      <c r="EZ230" s="425"/>
      <c r="FA230" s="425"/>
      <c r="FB230" s="425"/>
      <c r="FC230" s="425"/>
      <c r="FD230" s="425"/>
      <c r="FE230" s="425"/>
      <c r="FF230" s="425"/>
      <c r="FG230" s="425"/>
      <c r="FH230" s="425"/>
      <c r="FI230" s="425"/>
      <c r="FJ230" s="425"/>
      <c r="FK230" s="425"/>
      <c r="FL230" s="425"/>
      <c r="FM230" s="425"/>
      <c r="FN230" s="425"/>
      <c r="FO230" s="425"/>
      <c r="FP230" s="425"/>
      <c r="FQ230" s="425"/>
      <c r="FR230" s="425"/>
      <c r="FS230" s="425"/>
      <c r="FT230" s="425"/>
      <c r="FU230" s="425"/>
      <c r="FV230" s="425"/>
      <c r="FW230" s="425"/>
      <c r="FX230" s="425"/>
      <c r="FY230" s="425"/>
      <c r="FZ230" s="425"/>
      <c r="GA230" s="425"/>
      <c r="GB230" s="425"/>
      <c r="GC230" s="425"/>
      <c r="GD230" s="425"/>
      <c r="GE230" s="425"/>
      <c r="GF230" s="425"/>
    </row>
    <row r="231" spans="1:188" s="466" customFormat="1" ht="30" customHeight="1" thickBot="1" x14ac:dyDescent="0.35">
      <c r="A231" s="17"/>
      <c r="B231" s="449"/>
      <c r="C231" s="449"/>
      <c r="D231" s="449"/>
      <c r="E231" s="450" t="s">
        <v>68</v>
      </c>
      <c r="F231" s="357">
        <f>SUM(F228:F230)</f>
        <v>529169.50000000012</v>
      </c>
      <c r="G231" s="340">
        <f>SUM(G228:G230)</f>
        <v>136065.5</v>
      </c>
      <c r="H231" s="340">
        <f>SUM(H228:H230)</f>
        <v>121388.49999999999</v>
      </c>
      <c r="I231" s="102">
        <v>1</v>
      </c>
      <c r="J231" s="101">
        <f>H231-G231</f>
        <v>-14677.000000000015</v>
      </c>
      <c r="K231" s="103">
        <f>H231/G231</f>
        <v>0.89213283308406599</v>
      </c>
      <c r="L231" s="339">
        <f>SUM(L228:L230)</f>
        <v>23002</v>
      </c>
      <c r="M231" s="340">
        <f>SUM(M228:M230)</f>
        <v>23682.999999999996</v>
      </c>
      <c r="N231" s="340">
        <f>SUM(N228:N230)</f>
        <v>7009.7</v>
      </c>
      <c r="O231" s="340">
        <f>SUM(O228:O230)</f>
        <v>3339.2999999999997</v>
      </c>
      <c r="P231" s="340">
        <f>SUM(P228:P230)</f>
        <v>-3670.3999999999996</v>
      </c>
      <c r="Q231" s="309">
        <f t="shared" ref="Q231" si="105">O231/N231</f>
        <v>0.47638272679287269</v>
      </c>
      <c r="R231" s="99">
        <f t="shared" si="89"/>
        <v>552171.50000000012</v>
      </c>
      <c r="S231" s="101">
        <f t="shared" si="91"/>
        <v>552852.50000000012</v>
      </c>
      <c r="T231" s="101">
        <f t="shared" si="91"/>
        <v>143075.20000000001</v>
      </c>
      <c r="U231" s="101">
        <f t="shared" si="91"/>
        <v>124727.79999999999</v>
      </c>
      <c r="V231" s="101">
        <f t="shared" si="90"/>
        <v>-18347.400000000023</v>
      </c>
      <c r="W231" s="103">
        <f t="shared" si="77"/>
        <v>0.87176393952271236</v>
      </c>
      <c r="X231" s="110"/>
      <c r="Y231" s="426"/>
      <c r="Z231" s="426"/>
      <c r="AA231" s="426"/>
      <c r="AB231" s="426"/>
      <c r="AC231" s="426"/>
      <c r="AD231" s="426"/>
      <c r="AE231" s="426"/>
      <c r="AF231" s="426"/>
      <c r="AG231" s="426"/>
      <c r="AH231" s="426"/>
      <c r="AI231" s="426"/>
      <c r="AJ231" s="426"/>
      <c r="AK231" s="426"/>
      <c r="AL231" s="426"/>
      <c r="AM231" s="426"/>
      <c r="AN231" s="426"/>
      <c r="AO231" s="426"/>
      <c r="AP231" s="426"/>
      <c r="AQ231" s="426"/>
      <c r="AR231" s="426"/>
      <c r="AS231" s="426"/>
      <c r="AT231" s="427"/>
      <c r="AU231" s="427"/>
      <c r="AV231" s="427"/>
      <c r="AW231" s="427"/>
      <c r="AX231" s="427"/>
      <c r="AY231" s="427"/>
      <c r="AZ231" s="427"/>
      <c r="BA231" s="427"/>
      <c r="BB231" s="427"/>
      <c r="BC231" s="427"/>
      <c r="BD231" s="427"/>
      <c r="BE231" s="427"/>
      <c r="BF231" s="427"/>
      <c r="BG231" s="427"/>
      <c r="BH231" s="427"/>
      <c r="BI231" s="427"/>
      <c r="BJ231" s="427"/>
      <c r="BK231" s="427"/>
      <c r="BL231" s="427"/>
      <c r="BM231" s="427"/>
      <c r="BN231" s="427"/>
      <c r="BO231" s="427"/>
      <c r="BP231" s="427"/>
      <c r="BQ231" s="427"/>
      <c r="BR231" s="427"/>
      <c r="BS231" s="427"/>
      <c r="BT231" s="427"/>
      <c r="BU231" s="427"/>
      <c r="BV231" s="427"/>
      <c r="BW231" s="427"/>
      <c r="BX231" s="427"/>
      <c r="BY231" s="427"/>
      <c r="BZ231" s="427"/>
      <c r="CA231" s="427"/>
      <c r="CB231" s="427"/>
      <c r="CC231" s="427"/>
      <c r="CD231" s="427"/>
      <c r="CE231" s="427"/>
      <c r="CF231" s="427"/>
      <c r="CG231" s="427"/>
      <c r="CH231" s="427"/>
      <c r="CI231" s="427"/>
      <c r="CJ231" s="427"/>
      <c r="CK231" s="427"/>
      <c r="CL231" s="427"/>
      <c r="CM231" s="427"/>
      <c r="CN231" s="427"/>
      <c r="CO231" s="427"/>
      <c r="CP231" s="427"/>
      <c r="CQ231" s="427"/>
      <c r="CR231" s="427"/>
      <c r="CS231" s="427"/>
      <c r="CT231" s="427"/>
      <c r="CU231" s="427"/>
      <c r="CV231" s="427"/>
      <c r="CW231" s="427"/>
      <c r="CX231" s="427"/>
      <c r="CY231" s="427"/>
      <c r="CZ231" s="427"/>
      <c r="DA231" s="427"/>
      <c r="DB231" s="427"/>
      <c r="DC231" s="427"/>
      <c r="DD231" s="427"/>
      <c r="DE231" s="427"/>
      <c r="DF231" s="427"/>
      <c r="DG231" s="427"/>
      <c r="DH231" s="427"/>
      <c r="DI231" s="427"/>
      <c r="DJ231" s="427"/>
      <c r="DK231" s="427"/>
      <c r="DL231" s="427"/>
      <c r="DM231" s="427"/>
      <c r="DN231" s="427"/>
      <c r="DO231" s="427"/>
      <c r="DP231" s="427"/>
      <c r="DQ231" s="427"/>
      <c r="DR231" s="427"/>
      <c r="DS231" s="427"/>
      <c r="DT231" s="427"/>
      <c r="DU231" s="427"/>
      <c r="DV231" s="427"/>
      <c r="DW231" s="427"/>
      <c r="DX231" s="427"/>
      <c r="DY231" s="427"/>
      <c r="DZ231" s="427"/>
      <c r="EA231" s="427"/>
      <c r="EB231" s="427"/>
      <c r="EC231" s="427"/>
      <c r="ED231" s="427"/>
      <c r="EE231" s="427"/>
      <c r="EF231" s="427"/>
      <c r="EG231" s="427"/>
      <c r="EH231" s="427"/>
      <c r="EI231" s="427"/>
      <c r="EJ231" s="427"/>
      <c r="EK231" s="427"/>
      <c r="EL231" s="427"/>
      <c r="EM231" s="427"/>
      <c r="EN231" s="427"/>
      <c r="EO231" s="427"/>
      <c r="EP231" s="427"/>
      <c r="EQ231" s="427"/>
      <c r="ER231" s="427"/>
      <c r="ES231" s="427"/>
      <c r="ET231" s="427"/>
      <c r="EU231" s="427"/>
      <c r="EV231" s="427"/>
      <c r="EW231" s="427"/>
      <c r="EX231" s="427"/>
      <c r="EY231" s="427"/>
      <c r="EZ231" s="427"/>
      <c r="FA231" s="427"/>
      <c r="FB231" s="427"/>
      <c r="FC231" s="427"/>
      <c r="FD231" s="427"/>
      <c r="FE231" s="427"/>
      <c r="FF231" s="427"/>
      <c r="FG231" s="427"/>
      <c r="FH231" s="427"/>
      <c r="FI231" s="427"/>
      <c r="FJ231" s="427"/>
      <c r="FK231" s="427"/>
      <c r="FL231" s="427"/>
      <c r="FM231" s="427"/>
      <c r="FN231" s="427"/>
      <c r="FO231" s="427"/>
      <c r="FP231" s="427"/>
      <c r="FQ231" s="427"/>
      <c r="FR231" s="427"/>
      <c r="FS231" s="427"/>
      <c r="FT231" s="427"/>
      <c r="FU231" s="427"/>
      <c r="FV231" s="427"/>
      <c r="FW231" s="427"/>
      <c r="FX231" s="427"/>
      <c r="FY231" s="427"/>
      <c r="FZ231" s="427"/>
      <c r="GA231" s="427"/>
      <c r="GB231" s="427"/>
      <c r="GC231" s="427"/>
      <c r="GD231" s="427"/>
      <c r="GE231" s="427"/>
      <c r="GF231" s="427"/>
    </row>
    <row r="232" spans="1:188" ht="73.5" customHeight="1" x14ac:dyDescent="0.35">
      <c r="E232" s="775"/>
      <c r="F232" s="775"/>
      <c r="G232" s="575"/>
      <c r="I232" s="467"/>
      <c r="J232" s="467"/>
      <c r="K232" s="468"/>
      <c r="L232" s="5"/>
      <c r="M232" s="469"/>
      <c r="N232" s="5"/>
      <c r="O232" s="5"/>
      <c r="P232" s="85"/>
      <c r="Q232" s="5"/>
      <c r="U232" s="5"/>
      <c r="V232" s="5"/>
      <c r="W232" s="5"/>
      <c r="X232" s="2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</row>
    <row r="233" spans="1:188" s="3" customFormat="1" x14ac:dyDescent="0.2">
      <c r="A233" s="4"/>
      <c r="B233" s="5"/>
      <c r="C233" s="5"/>
      <c r="D233" s="5"/>
      <c r="E233" s="471"/>
      <c r="F233" s="577"/>
      <c r="G233" s="577"/>
      <c r="H233" s="578"/>
      <c r="I233" s="5"/>
      <c r="J233" s="5"/>
      <c r="K233" s="470"/>
      <c r="L233" s="5"/>
      <c r="M233" s="86"/>
      <c r="N233" s="5"/>
      <c r="O233" s="86"/>
      <c r="P233" s="85"/>
      <c r="Q233" s="5"/>
      <c r="R233" s="5"/>
      <c r="S233" s="5"/>
      <c r="T233" s="5"/>
      <c r="U233" s="5"/>
      <c r="V233" s="5"/>
      <c r="W233" s="5"/>
      <c r="X233" s="2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8"/>
    </row>
    <row r="234" spans="1:188" s="3" customFormat="1" x14ac:dyDescent="0.2">
      <c r="A234" s="4"/>
      <c r="B234" s="5"/>
      <c r="C234" s="5"/>
      <c r="D234" s="5"/>
      <c r="E234" s="471"/>
      <c r="F234" s="577"/>
      <c r="G234" s="577"/>
      <c r="H234" s="578"/>
      <c r="I234" s="5"/>
      <c r="J234" s="5"/>
      <c r="K234" s="470"/>
      <c r="L234" s="5"/>
      <c r="M234" s="86"/>
      <c r="N234" s="5"/>
      <c r="O234" s="86"/>
      <c r="P234" s="85"/>
      <c r="Q234" s="5"/>
      <c r="R234" s="5"/>
      <c r="S234" s="5"/>
      <c r="T234" s="5"/>
      <c r="U234" s="5"/>
      <c r="V234" s="5"/>
      <c r="W234" s="5"/>
      <c r="X234" s="2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</row>
    <row r="235" spans="1:188" s="3" customFormat="1" x14ac:dyDescent="0.2">
      <c r="A235" s="4"/>
      <c r="B235" s="5"/>
      <c r="C235" s="5"/>
      <c r="D235" s="5"/>
      <c r="E235" s="471"/>
      <c r="F235" s="577"/>
      <c r="G235" s="577"/>
      <c r="H235" s="578"/>
      <c r="I235" s="5"/>
      <c r="J235" s="5"/>
      <c r="K235" s="470"/>
      <c r="L235" s="5"/>
      <c r="M235" s="86"/>
      <c r="N235" s="5"/>
      <c r="O235" s="86"/>
      <c r="P235" s="85"/>
      <c r="Q235" s="5"/>
      <c r="R235" s="5"/>
      <c r="S235" s="5"/>
      <c r="T235" s="5"/>
      <c r="U235" s="5"/>
      <c r="V235" s="5"/>
      <c r="W235" s="5"/>
      <c r="X235" s="2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</row>
    <row r="236" spans="1:188" s="3" customFormat="1" x14ac:dyDescent="0.2">
      <c r="A236" s="4"/>
      <c r="B236" s="5"/>
      <c r="C236" s="5"/>
      <c r="D236" s="5"/>
      <c r="E236" s="471"/>
      <c r="F236" s="577"/>
      <c r="G236" s="577"/>
      <c r="H236" s="578"/>
      <c r="I236" s="5"/>
      <c r="J236" s="5"/>
      <c r="K236" s="470"/>
      <c r="L236" s="5"/>
      <c r="M236" s="86"/>
      <c r="N236" s="5"/>
      <c r="O236" s="86"/>
      <c r="P236" s="85"/>
      <c r="Q236" s="5"/>
      <c r="R236" s="5"/>
      <c r="S236" s="5"/>
      <c r="T236" s="5"/>
      <c r="U236" s="5"/>
      <c r="V236" s="5"/>
      <c r="W236" s="5"/>
      <c r="X236" s="2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</row>
    <row r="237" spans="1:188" s="3" customFormat="1" x14ac:dyDescent="0.2">
      <c r="A237" s="4"/>
      <c r="B237" s="5"/>
      <c r="C237" s="5"/>
      <c r="D237" s="5"/>
      <c r="E237" s="471"/>
      <c r="F237" s="577"/>
      <c r="G237" s="577"/>
      <c r="H237" s="578"/>
      <c r="I237" s="5"/>
      <c r="J237" s="5"/>
      <c r="K237" s="470"/>
      <c r="L237" s="5"/>
      <c r="M237" s="86"/>
      <c r="N237" s="5"/>
      <c r="O237" s="86"/>
      <c r="P237" s="85"/>
      <c r="Q237" s="5"/>
      <c r="R237" s="5"/>
      <c r="S237" s="5"/>
      <c r="T237" s="5"/>
      <c r="U237" s="5"/>
      <c r="V237" s="5"/>
      <c r="W237" s="5"/>
      <c r="X237" s="2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</row>
    <row r="238" spans="1:188" s="3" customFormat="1" x14ac:dyDescent="0.2">
      <c r="A238" s="4"/>
      <c r="B238" s="5"/>
      <c r="C238" s="5"/>
      <c r="D238" s="5"/>
      <c r="E238" s="471"/>
      <c r="F238" s="577"/>
      <c r="G238" s="577"/>
      <c r="H238" s="578"/>
      <c r="I238" s="5"/>
      <c r="J238" s="5"/>
      <c r="K238" s="470"/>
      <c r="L238" s="5"/>
      <c r="M238" s="86"/>
      <c r="N238" s="5"/>
      <c r="O238" s="86"/>
      <c r="P238" s="85"/>
      <c r="Q238" s="5"/>
      <c r="R238" s="5"/>
      <c r="S238" s="5"/>
      <c r="T238" s="5"/>
      <c r="U238" s="5"/>
      <c r="V238" s="5"/>
      <c r="W238" s="5"/>
      <c r="X238" s="2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</row>
    <row r="239" spans="1:188" s="3" customFormat="1" x14ac:dyDescent="0.2">
      <c r="A239" s="4"/>
      <c r="B239" s="5"/>
      <c r="C239" s="5"/>
      <c r="D239" s="5"/>
      <c r="E239" s="471"/>
      <c r="F239" s="577"/>
      <c r="G239" s="577"/>
      <c r="H239" s="578"/>
      <c r="I239" s="5"/>
      <c r="J239" s="5"/>
      <c r="K239" s="470"/>
      <c r="L239" s="5"/>
      <c r="M239" s="86"/>
      <c r="N239" s="5"/>
      <c r="O239" s="86"/>
      <c r="P239" s="85"/>
      <c r="Q239" s="5"/>
      <c r="R239" s="5"/>
      <c r="S239" s="5"/>
      <c r="T239" s="5"/>
      <c r="U239" s="5"/>
      <c r="V239" s="5"/>
      <c r="W239" s="5"/>
      <c r="X239" s="2"/>
    </row>
    <row r="240" spans="1:188" s="3" customFormat="1" x14ac:dyDescent="0.2">
      <c r="A240" s="4"/>
      <c r="B240" s="5"/>
      <c r="C240" s="5"/>
      <c r="D240" s="5"/>
      <c r="E240" s="471"/>
      <c r="F240" s="577"/>
      <c r="G240" s="577"/>
      <c r="H240" s="578"/>
      <c r="I240" s="5"/>
      <c r="J240" s="5"/>
      <c r="K240" s="470"/>
      <c r="L240" s="5"/>
      <c r="M240" s="86"/>
      <c r="N240" s="5"/>
      <c r="O240" s="86"/>
      <c r="P240" s="85"/>
      <c r="Q240" s="5"/>
      <c r="R240" s="5"/>
      <c r="S240" s="5"/>
      <c r="T240" s="5"/>
      <c r="U240" s="5"/>
      <c r="V240" s="5"/>
      <c r="W240" s="5"/>
      <c r="X240" s="2"/>
    </row>
    <row r="241" spans="1:24" s="3" customFormat="1" x14ac:dyDescent="0.2">
      <c r="A241" s="4"/>
      <c r="B241" s="5"/>
      <c r="C241" s="5"/>
      <c r="D241" s="5"/>
      <c r="E241" s="471"/>
      <c r="F241" s="577"/>
      <c r="G241" s="577"/>
      <c r="H241" s="578"/>
      <c r="I241" s="5"/>
      <c r="J241" s="5"/>
      <c r="K241" s="470"/>
      <c r="L241" s="5"/>
      <c r="M241" s="86"/>
      <c r="N241" s="5"/>
      <c r="O241" s="86"/>
      <c r="P241" s="85"/>
      <c r="Q241" s="5"/>
      <c r="R241" s="5"/>
      <c r="S241" s="5"/>
      <c r="T241" s="5"/>
      <c r="U241" s="5"/>
      <c r="V241" s="5"/>
      <c r="W241" s="5"/>
      <c r="X241" s="2"/>
    </row>
    <row r="242" spans="1:24" s="3" customFormat="1" x14ac:dyDescent="0.2">
      <c r="A242" s="4"/>
      <c r="B242" s="5"/>
      <c r="C242" s="5"/>
      <c r="D242" s="5"/>
      <c r="E242" s="471"/>
      <c r="F242" s="577"/>
      <c r="G242" s="577"/>
      <c r="H242" s="578"/>
      <c r="I242" s="5"/>
      <c r="J242" s="5"/>
      <c r="K242" s="470"/>
      <c r="L242" s="5"/>
      <c r="M242" s="86"/>
      <c r="N242" s="5"/>
      <c r="O242" s="86"/>
      <c r="P242" s="85"/>
      <c r="Q242" s="5"/>
      <c r="R242" s="5"/>
      <c r="S242" s="5"/>
      <c r="T242" s="5"/>
      <c r="U242" s="5"/>
      <c r="V242" s="5"/>
      <c r="W242" s="5"/>
      <c r="X242" s="2"/>
    </row>
    <row r="243" spans="1:24" s="3" customFormat="1" x14ac:dyDescent="0.2">
      <c r="A243" s="4"/>
      <c r="B243" s="5"/>
      <c r="C243" s="5"/>
      <c r="D243" s="5"/>
      <c r="E243" s="471"/>
      <c r="F243" s="577"/>
      <c r="G243" s="577"/>
      <c r="H243" s="578"/>
      <c r="I243" s="5"/>
      <c r="J243" s="5"/>
      <c r="K243" s="470"/>
      <c r="L243" s="5"/>
      <c r="M243" s="86"/>
      <c r="N243" s="5"/>
      <c r="O243" s="86"/>
      <c r="P243" s="85"/>
      <c r="Q243" s="5"/>
      <c r="R243" s="5"/>
      <c r="S243" s="5"/>
      <c r="T243" s="5"/>
      <c r="U243" s="5"/>
      <c r="V243" s="5"/>
      <c r="W243" s="5"/>
      <c r="X243" s="2"/>
    </row>
    <row r="244" spans="1:24" s="3" customFormat="1" x14ac:dyDescent="0.2">
      <c r="A244" s="4"/>
      <c r="B244" s="5"/>
      <c r="C244" s="5"/>
      <c r="D244" s="5"/>
      <c r="E244" s="471"/>
      <c r="F244" s="577"/>
      <c r="G244" s="577"/>
      <c r="H244" s="578"/>
      <c r="I244" s="5"/>
      <c r="J244" s="5"/>
      <c r="K244" s="470"/>
      <c r="L244" s="5"/>
      <c r="M244" s="86"/>
      <c r="N244" s="5"/>
      <c r="O244" s="86"/>
      <c r="P244" s="85"/>
      <c r="Q244" s="5"/>
      <c r="R244" s="5"/>
      <c r="S244" s="5"/>
      <c r="T244" s="5"/>
      <c r="U244" s="5"/>
      <c r="V244" s="5"/>
      <c r="W244" s="5"/>
      <c r="X244" s="2"/>
    </row>
    <row r="245" spans="1:24" s="3" customFormat="1" x14ac:dyDescent="0.2">
      <c r="A245" s="4"/>
      <c r="B245" s="5"/>
      <c r="C245" s="5"/>
      <c r="D245" s="5"/>
      <c r="E245" s="471"/>
      <c r="F245" s="577"/>
      <c r="G245" s="577"/>
      <c r="H245" s="578"/>
      <c r="I245" s="5"/>
      <c r="J245" s="5"/>
      <c r="K245" s="470"/>
      <c r="L245" s="5"/>
      <c r="M245" s="86"/>
      <c r="N245" s="5"/>
      <c r="O245" s="86"/>
      <c r="P245" s="85"/>
      <c r="Q245" s="5"/>
      <c r="R245" s="5"/>
      <c r="S245" s="5"/>
      <c r="T245" s="5"/>
      <c r="U245" s="5"/>
      <c r="V245" s="5"/>
      <c r="W245" s="5"/>
      <c r="X245" s="2"/>
    </row>
    <row r="246" spans="1:24" s="3" customFormat="1" x14ac:dyDescent="0.2">
      <c r="A246" s="4"/>
      <c r="B246" s="5"/>
      <c r="C246" s="5"/>
      <c r="D246" s="5"/>
      <c r="E246" s="471"/>
      <c r="F246" s="577"/>
      <c r="G246" s="577"/>
      <c r="H246" s="578"/>
      <c r="I246" s="5"/>
      <c r="J246" s="5"/>
      <c r="K246" s="470"/>
      <c r="L246" s="5"/>
      <c r="M246" s="86"/>
      <c r="N246" s="5"/>
      <c r="O246" s="86"/>
      <c r="P246" s="85"/>
      <c r="Q246" s="5"/>
      <c r="R246" s="5"/>
      <c r="S246" s="5"/>
      <c r="T246" s="5"/>
      <c r="U246" s="5"/>
      <c r="V246" s="5"/>
      <c r="W246" s="5"/>
      <c r="X246" s="2"/>
    </row>
    <row r="247" spans="1:24" s="3" customFormat="1" x14ac:dyDescent="0.2">
      <c r="A247" s="4"/>
      <c r="B247" s="5"/>
      <c r="C247" s="5"/>
      <c r="D247" s="5"/>
      <c r="E247" s="471"/>
      <c r="F247" s="577"/>
      <c r="G247" s="577"/>
      <c r="H247" s="578"/>
      <c r="I247" s="5"/>
      <c r="J247" s="5"/>
      <c r="K247" s="470"/>
      <c r="L247" s="5"/>
      <c r="M247" s="86"/>
      <c r="N247" s="5"/>
      <c r="O247" s="86"/>
      <c r="P247" s="85"/>
      <c r="Q247" s="5"/>
      <c r="R247" s="5"/>
      <c r="S247" s="5"/>
      <c r="T247" s="5"/>
      <c r="U247" s="5"/>
      <c r="V247" s="5"/>
      <c r="W247" s="5"/>
      <c r="X247" s="2"/>
    </row>
    <row r="248" spans="1:24" s="3" customFormat="1" x14ac:dyDescent="0.2">
      <c r="A248" s="4"/>
      <c r="B248" s="5"/>
      <c r="C248" s="5"/>
      <c r="D248" s="5"/>
      <c r="E248" s="471"/>
      <c r="F248" s="577"/>
      <c r="G248" s="577"/>
      <c r="H248" s="578"/>
      <c r="I248" s="5"/>
      <c r="J248" s="5"/>
      <c r="K248" s="470"/>
      <c r="L248" s="5"/>
      <c r="M248" s="86"/>
      <c r="N248" s="5"/>
      <c r="O248" s="86"/>
      <c r="P248" s="85"/>
      <c r="Q248" s="5"/>
      <c r="R248" s="5"/>
      <c r="S248" s="5"/>
      <c r="T248" s="5"/>
      <c r="U248" s="5"/>
      <c r="V248" s="5"/>
      <c r="W248" s="5"/>
      <c r="X248" s="2"/>
    </row>
    <row r="249" spans="1:24" s="3" customFormat="1" x14ac:dyDescent="0.2">
      <c r="A249" s="4"/>
      <c r="B249" s="5"/>
      <c r="C249" s="5"/>
      <c r="D249" s="5"/>
      <c r="E249" s="471"/>
      <c r="F249" s="577"/>
      <c r="G249" s="577"/>
      <c r="H249" s="578"/>
      <c r="I249" s="5"/>
      <c r="J249" s="5"/>
      <c r="K249" s="470"/>
      <c r="L249" s="5"/>
      <c r="M249" s="86"/>
      <c r="N249" s="5"/>
      <c r="O249" s="86"/>
      <c r="P249" s="85"/>
      <c r="Q249" s="5"/>
      <c r="R249" s="5"/>
      <c r="S249" s="5"/>
      <c r="T249" s="5"/>
      <c r="U249" s="5"/>
      <c r="V249" s="5"/>
      <c r="W249" s="5"/>
      <c r="X249" s="2"/>
    </row>
    <row r="250" spans="1:24" s="3" customFormat="1" x14ac:dyDescent="0.2">
      <c r="A250" s="4"/>
      <c r="B250" s="5"/>
      <c r="C250" s="5"/>
      <c r="D250" s="5"/>
      <c r="E250" s="471"/>
      <c r="F250" s="577"/>
      <c r="G250" s="577"/>
      <c r="H250" s="578"/>
      <c r="I250" s="5"/>
      <c r="J250" s="5"/>
      <c r="K250" s="470"/>
      <c r="L250" s="5"/>
      <c r="M250" s="86"/>
      <c r="N250" s="5"/>
      <c r="O250" s="86"/>
      <c r="P250" s="85"/>
      <c r="Q250" s="5"/>
      <c r="R250" s="5"/>
      <c r="S250" s="5"/>
      <c r="T250" s="5"/>
      <c r="U250" s="5"/>
      <c r="V250" s="5"/>
      <c r="W250" s="5"/>
      <c r="X250" s="2"/>
    </row>
    <row r="251" spans="1:24" s="3" customFormat="1" x14ac:dyDescent="0.2">
      <c r="A251" s="4"/>
      <c r="B251" s="5"/>
      <c r="C251" s="5"/>
      <c r="D251" s="5"/>
      <c r="E251" s="471"/>
      <c r="F251" s="577"/>
      <c r="G251" s="577"/>
      <c r="H251" s="578"/>
      <c r="I251" s="5"/>
      <c r="J251" s="5"/>
      <c r="K251" s="470"/>
      <c r="L251" s="5"/>
      <c r="M251" s="86"/>
      <c r="N251" s="5"/>
      <c r="O251" s="86"/>
      <c r="P251" s="85"/>
      <c r="Q251" s="5"/>
      <c r="R251" s="5"/>
      <c r="S251" s="5"/>
      <c r="T251" s="5"/>
      <c r="U251" s="5"/>
      <c r="V251" s="5"/>
      <c r="W251" s="5"/>
      <c r="X251" s="2"/>
    </row>
    <row r="252" spans="1:24" s="3" customFormat="1" x14ac:dyDescent="0.2">
      <c r="A252" s="4"/>
      <c r="B252" s="5"/>
      <c r="C252" s="5"/>
      <c r="D252" s="5"/>
      <c r="E252" s="471"/>
      <c r="F252" s="577"/>
      <c r="G252" s="577"/>
      <c r="H252" s="578"/>
      <c r="I252" s="5"/>
      <c r="J252" s="5"/>
      <c r="K252" s="470"/>
      <c r="L252" s="5"/>
      <c r="M252" s="86"/>
      <c r="N252" s="5"/>
      <c r="O252" s="86"/>
      <c r="P252" s="85"/>
      <c r="Q252" s="5"/>
      <c r="R252" s="5"/>
      <c r="S252" s="5"/>
      <c r="T252" s="5"/>
      <c r="U252" s="5"/>
      <c r="V252" s="5"/>
      <c r="W252" s="5"/>
      <c r="X252" s="2"/>
    </row>
    <row r="253" spans="1:24" s="3" customFormat="1" x14ac:dyDescent="0.2">
      <c r="A253" s="4"/>
      <c r="B253" s="5"/>
      <c r="C253" s="5"/>
      <c r="D253" s="5"/>
      <c r="E253" s="471"/>
      <c r="F253" s="577"/>
      <c r="G253" s="577"/>
      <c r="H253" s="578"/>
      <c r="I253" s="5"/>
      <c r="J253" s="5"/>
      <c r="K253" s="470"/>
      <c r="L253" s="5"/>
      <c r="M253" s="86"/>
      <c r="N253" s="5"/>
      <c r="O253" s="86"/>
      <c r="P253" s="85"/>
      <c r="Q253" s="5"/>
      <c r="R253" s="5"/>
      <c r="S253" s="5"/>
      <c r="T253" s="5"/>
      <c r="U253" s="5"/>
      <c r="V253" s="5"/>
      <c r="W253" s="5"/>
      <c r="X253" s="2"/>
    </row>
    <row r="254" spans="1:24" s="3" customFormat="1" x14ac:dyDescent="0.2">
      <c r="A254" s="4"/>
      <c r="B254" s="5"/>
      <c r="C254" s="5"/>
      <c r="D254" s="5"/>
      <c r="E254" s="471"/>
      <c r="F254" s="577"/>
      <c r="G254" s="577"/>
      <c r="H254" s="578"/>
      <c r="I254" s="5"/>
      <c r="J254" s="5"/>
      <c r="K254" s="470"/>
      <c r="L254" s="5"/>
      <c r="M254" s="86"/>
      <c r="N254" s="5"/>
      <c r="O254" s="86"/>
      <c r="P254" s="85"/>
      <c r="Q254" s="5"/>
      <c r="R254" s="5"/>
      <c r="S254" s="5"/>
      <c r="T254" s="5"/>
      <c r="U254" s="5"/>
      <c r="V254" s="5"/>
      <c r="W254" s="5"/>
      <c r="X254" s="2"/>
    </row>
    <row r="255" spans="1:24" s="3" customFormat="1" x14ac:dyDescent="0.2">
      <c r="A255" s="4"/>
      <c r="B255" s="5"/>
      <c r="C255" s="5"/>
      <c r="D255" s="5"/>
      <c r="E255" s="471"/>
      <c r="F255" s="577"/>
      <c r="G255" s="577"/>
      <c r="H255" s="578"/>
      <c r="I255" s="5"/>
      <c r="J255" s="5"/>
      <c r="K255" s="470"/>
      <c r="L255" s="5"/>
      <c r="M255" s="86"/>
      <c r="N255" s="5"/>
      <c r="O255" s="86"/>
      <c r="P255" s="85"/>
      <c r="Q255" s="5"/>
      <c r="R255" s="5"/>
      <c r="S255" s="5"/>
      <c r="T255" s="5"/>
      <c r="U255" s="5"/>
      <c r="V255" s="5"/>
      <c r="W255" s="5"/>
      <c r="X255" s="2"/>
    </row>
    <row r="256" spans="1:24" s="3" customFormat="1" x14ac:dyDescent="0.2">
      <c r="A256" s="4"/>
      <c r="B256" s="5"/>
      <c r="C256" s="5"/>
      <c r="D256" s="5"/>
      <c r="E256" s="471"/>
      <c r="F256" s="577"/>
      <c r="G256" s="577"/>
      <c r="H256" s="578"/>
      <c r="I256" s="5"/>
      <c r="J256" s="5"/>
      <c r="K256" s="470"/>
      <c r="L256" s="5"/>
      <c r="M256" s="86"/>
      <c r="N256" s="5"/>
      <c r="O256" s="86"/>
      <c r="P256" s="85"/>
      <c r="Q256" s="5"/>
      <c r="R256" s="5"/>
      <c r="S256" s="5"/>
      <c r="T256" s="5"/>
      <c r="U256" s="5"/>
      <c r="V256" s="5"/>
      <c r="W256" s="5"/>
      <c r="X256" s="2"/>
    </row>
    <row r="257" spans="1:24" s="3" customFormat="1" x14ac:dyDescent="0.2">
      <c r="A257" s="4"/>
      <c r="B257" s="5"/>
      <c r="C257" s="5"/>
      <c r="D257" s="5"/>
      <c r="E257" s="471"/>
      <c r="F257" s="577"/>
      <c r="G257" s="577"/>
      <c r="H257" s="578"/>
      <c r="I257" s="5"/>
      <c r="J257" s="5"/>
      <c r="K257" s="470"/>
      <c r="L257" s="5"/>
      <c r="M257" s="86"/>
      <c r="N257" s="5"/>
      <c r="O257" s="86"/>
      <c r="P257" s="85"/>
      <c r="Q257" s="5"/>
      <c r="R257" s="5"/>
      <c r="S257" s="5"/>
      <c r="T257" s="5"/>
      <c r="U257" s="5"/>
      <c r="V257" s="5"/>
      <c r="W257" s="5"/>
      <c r="X257" s="2"/>
    </row>
    <row r="258" spans="1:24" s="3" customFormat="1" x14ac:dyDescent="0.2">
      <c r="A258" s="4"/>
      <c r="B258" s="5"/>
      <c r="C258" s="5"/>
      <c r="D258" s="5"/>
      <c r="E258" s="471"/>
      <c r="F258" s="577"/>
      <c r="G258" s="577"/>
      <c r="H258" s="578"/>
      <c r="I258" s="5"/>
      <c r="J258" s="5"/>
      <c r="K258" s="470"/>
      <c r="L258" s="5"/>
      <c r="M258" s="86"/>
      <c r="N258" s="5"/>
      <c r="O258" s="86"/>
      <c r="P258" s="85"/>
      <c r="Q258" s="5"/>
      <c r="R258" s="5"/>
      <c r="S258" s="5"/>
      <c r="T258" s="5"/>
      <c r="U258" s="5"/>
      <c r="V258" s="5"/>
      <c r="W258" s="5"/>
      <c r="X258" s="2"/>
    </row>
    <row r="259" spans="1:24" s="3" customFormat="1" x14ac:dyDescent="0.2">
      <c r="A259" s="4"/>
      <c r="B259" s="5"/>
      <c r="C259" s="5"/>
      <c r="D259" s="5"/>
      <c r="E259" s="471"/>
      <c r="F259" s="577"/>
      <c r="G259" s="577"/>
      <c r="H259" s="578"/>
      <c r="I259" s="5"/>
      <c r="J259" s="5"/>
      <c r="K259" s="470"/>
      <c r="L259" s="5"/>
      <c r="M259" s="86"/>
      <c r="N259" s="5"/>
      <c r="O259" s="86"/>
      <c r="P259" s="85"/>
      <c r="Q259" s="5"/>
      <c r="R259" s="5"/>
      <c r="S259" s="5"/>
      <c r="T259" s="5"/>
      <c r="U259" s="5"/>
      <c r="V259" s="5"/>
      <c r="W259" s="5"/>
      <c r="X259" s="2"/>
    </row>
    <row r="260" spans="1:24" s="3" customFormat="1" x14ac:dyDescent="0.2">
      <c r="A260" s="4"/>
      <c r="B260" s="5"/>
      <c r="C260" s="5"/>
      <c r="D260" s="5"/>
      <c r="E260" s="471"/>
      <c r="F260" s="577"/>
      <c r="G260" s="577"/>
      <c r="H260" s="578"/>
      <c r="I260" s="5"/>
      <c r="J260" s="5"/>
      <c r="K260" s="470"/>
      <c r="L260" s="5"/>
      <c r="M260" s="86"/>
      <c r="N260" s="5"/>
      <c r="O260" s="86"/>
      <c r="P260" s="85"/>
      <c r="Q260" s="5"/>
      <c r="R260" s="5"/>
      <c r="S260" s="5"/>
      <c r="T260" s="5"/>
      <c r="U260" s="5"/>
      <c r="V260" s="5"/>
      <c r="W260" s="5"/>
      <c r="X260" s="2"/>
    </row>
    <row r="261" spans="1:24" s="3" customFormat="1" x14ac:dyDescent="0.2">
      <c r="A261" s="4"/>
      <c r="B261" s="5"/>
      <c r="C261" s="5"/>
      <c r="D261" s="5"/>
      <c r="E261" s="471"/>
      <c r="F261" s="577"/>
      <c r="G261" s="577"/>
      <c r="H261" s="578"/>
      <c r="I261" s="5"/>
      <c r="J261" s="5"/>
      <c r="K261" s="470"/>
      <c r="L261" s="5"/>
      <c r="M261" s="86"/>
      <c r="N261" s="5"/>
      <c r="O261" s="86"/>
      <c r="P261" s="85"/>
      <c r="Q261" s="5"/>
      <c r="R261" s="5"/>
      <c r="S261" s="5"/>
      <c r="T261" s="5"/>
      <c r="U261" s="5"/>
      <c r="V261" s="5"/>
      <c r="W261" s="5"/>
      <c r="X261" s="2"/>
    </row>
    <row r="262" spans="1:24" s="3" customFormat="1" x14ac:dyDescent="0.2">
      <c r="A262" s="4"/>
      <c r="B262" s="5"/>
      <c r="C262" s="5"/>
      <c r="D262" s="5"/>
      <c r="E262" s="471"/>
      <c r="F262" s="577"/>
      <c r="G262" s="577"/>
      <c r="H262" s="578"/>
      <c r="I262" s="5"/>
      <c r="J262" s="5"/>
      <c r="K262" s="470"/>
      <c r="L262" s="5"/>
      <c r="M262" s="86"/>
      <c r="N262" s="5"/>
      <c r="O262" s="86"/>
      <c r="P262" s="85"/>
      <c r="Q262" s="5"/>
      <c r="R262" s="5"/>
      <c r="S262" s="5"/>
      <c r="T262" s="5"/>
      <c r="U262" s="5"/>
      <c r="V262" s="5"/>
      <c r="W262" s="5"/>
      <c r="X262" s="2"/>
    </row>
    <row r="263" spans="1:24" s="3" customFormat="1" x14ac:dyDescent="0.2">
      <c r="A263" s="4"/>
      <c r="B263" s="5"/>
      <c r="C263" s="5"/>
      <c r="D263" s="5"/>
      <c r="E263" s="471"/>
      <c r="F263" s="577"/>
      <c r="G263" s="577"/>
      <c r="H263" s="578"/>
      <c r="I263" s="5"/>
      <c r="J263" s="5"/>
      <c r="K263" s="470"/>
      <c r="L263" s="5"/>
      <c r="M263" s="86"/>
      <c r="N263" s="5"/>
      <c r="O263" s="86"/>
      <c r="P263" s="85"/>
      <c r="Q263" s="5"/>
      <c r="R263" s="5"/>
      <c r="S263" s="5"/>
      <c r="T263" s="5"/>
      <c r="U263" s="5"/>
      <c r="V263" s="5"/>
      <c r="W263" s="5"/>
      <c r="X263" s="2"/>
    </row>
    <row r="264" spans="1:24" s="3" customFormat="1" x14ac:dyDescent="0.2">
      <c r="A264" s="4"/>
      <c r="B264" s="5"/>
      <c r="C264" s="5"/>
      <c r="D264" s="5"/>
      <c r="E264" s="471"/>
      <c r="F264" s="577"/>
      <c r="G264" s="577"/>
      <c r="H264" s="578"/>
      <c r="I264" s="5"/>
      <c r="J264" s="5"/>
      <c r="K264" s="470"/>
      <c r="L264" s="5"/>
      <c r="M264" s="86"/>
      <c r="N264" s="5"/>
      <c r="O264" s="86"/>
      <c r="P264" s="85"/>
      <c r="Q264" s="5"/>
      <c r="R264" s="5"/>
      <c r="S264" s="5"/>
      <c r="T264" s="5"/>
      <c r="U264" s="5"/>
      <c r="V264" s="5"/>
      <c r="W264" s="5"/>
      <c r="X264" s="2"/>
    </row>
    <row r="265" spans="1:24" s="3" customFormat="1" x14ac:dyDescent="0.2">
      <c r="A265" s="4"/>
      <c r="B265" s="5"/>
      <c r="C265" s="5"/>
      <c r="D265" s="5"/>
      <c r="E265" s="471"/>
      <c r="F265" s="577"/>
      <c r="G265" s="577"/>
      <c r="H265" s="578"/>
      <c r="I265" s="5"/>
      <c r="J265" s="5"/>
      <c r="K265" s="470"/>
      <c r="L265" s="5"/>
      <c r="M265" s="86"/>
      <c r="N265" s="5"/>
      <c r="O265" s="86"/>
      <c r="P265" s="85"/>
      <c r="Q265" s="5"/>
      <c r="R265" s="5"/>
      <c r="S265" s="5"/>
      <c r="T265" s="5"/>
      <c r="U265" s="5"/>
      <c r="V265" s="5"/>
      <c r="W265" s="5"/>
      <c r="X265" s="2"/>
    </row>
    <row r="266" spans="1:24" s="3" customFormat="1" x14ac:dyDescent="0.2">
      <c r="A266" s="4"/>
      <c r="B266" s="5"/>
      <c r="C266" s="5"/>
      <c r="D266" s="5"/>
      <c r="E266" s="471"/>
      <c r="F266" s="577"/>
      <c r="G266" s="577"/>
      <c r="H266" s="578"/>
      <c r="I266" s="5"/>
      <c r="J266" s="5"/>
      <c r="K266" s="470"/>
      <c r="L266" s="5"/>
      <c r="M266" s="86"/>
      <c r="N266" s="5"/>
      <c r="O266" s="86"/>
      <c r="P266" s="85"/>
      <c r="Q266" s="5"/>
      <c r="R266" s="5"/>
      <c r="S266" s="5"/>
      <c r="T266" s="5"/>
      <c r="U266" s="5"/>
      <c r="V266" s="5"/>
      <c r="W266" s="5"/>
      <c r="X266" s="2"/>
    </row>
    <row r="267" spans="1:24" s="3" customFormat="1" x14ac:dyDescent="0.2">
      <c r="A267" s="4"/>
      <c r="B267" s="5"/>
      <c r="C267" s="5"/>
      <c r="D267" s="5"/>
      <c r="E267" s="471"/>
      <c r="F267" s="577"/>
      <c r="G267" s="577"/>
      <c r="H267" s="578"/>
      <c r="I267" s="5"/>
      <c r="J267" s="5"/>
      <c r="K267" s="470"/>
      <c r="L267" s="5"/>
      <c r="M267" s="86"/>
      <c r="N267" s="5"/>
      <c r="O267" s="86"/>
      <c r="P267" s="85"/>
      <c r="Q267" s="5"/>
      <c r="R267" s="5"/>
      <c r="S267" s="5"/>
      <c r="T267" s="5"/>
      <c r="U267" s="5"/>
      <c r="V267" s="5"/>
      <c r="W267" s="5"/>
      <c r="X267" s="2"/>
    </row>
    <row r="268" spans="1:24" s="3" customFormat="1" x14ac:dyDescent="0.2">
      <c r="A268" s="4"/>
      <c r="B268" s="5"/>
      <c r="C268" s="5"/>
      <c r="D268" s="5"/>
      <c r="E268" s="471"/>
      <c r="F268" s="577"/>
      <c r="G268" s="577"/>
      <c r="H268" s="578"/>
      <c r="I268" s="5"/>
      <c r="J268" s="5"/>
      <c r="K268" s="470"/>
      <c r="L268" s="5"/>
      <c r="M268" s="86"/>
      <c r="N268" s="5"/>
      <c r="O268" s="86"/>
      <c r="P268" s="85"/>
      <c r="Q268" s="5"/>
      <c r="R268" s="5"/>
      <c r="S268" s="5"/>
      <c r="T268" s="5"/>
      <c r="U268" s="5"/>
      <c r="V268" s="5"/>
      <c r="W268" s="5"/>
      <c r="X268" s="2"/>
    </row>
    <row r="269" spans="1:24" s="3" customFormat="1" x14ac:dyDescent="0.2">
      <c r="A269" s="4"/>
      <c r="B269" s="5"/>
      <c r="C269" s="5"/>
      <c r="D269" s="5"/>
      <c r="E269" s="471"/>
      <c r="F269" s="577"/>
      <c r="G269" s="577"/>
      <c r="H269" s="578"/>
      <c r="I269" s="5"/>
      <c r="J269" s="5"/>
      <c r="K269" s="470"/>
      <c r="L269" s="5"/>
      <c r="M269" s="86"/>
      <c r="N269" s="5"/>
      <c r="O269" s="86"/>
      <c r="P269" s="85"/>
      <c r="Q269" s="5"/>
      <c r="R269" s="5"/>
      <c r="S269" s="5"/>
      <c r="T269" s="5"/>
      <c r="U269" s="5"/>
      <c r="V269" s="5"/>
      <c r="W269" s="5"/>
      <c r="X269" s="2"/>
    </row>
    <row r="270" spans="1:24" s="3" customFormat="1" x14ac:dyDescent="0.2">
      <c r="A270" s="4"/>
      <c r="B270" s="5"/>
      <c r="C270" s="5"/>
      <c r="D270" s="5"/>
      <c r="E270" s="471"/>
      <c r="F270" s="577"/>
      <c r="G270" s="577"/>
      <c r="H270" s="578"/>
      <c r="I270" s="5"/>
      <c r="J270" s="5"/>
      <c r="K270" s="470"/>
      <c r="L270" s="5"/>
      <c r="M270" s="86"/>
      <c r="N270" s="5"/>
      <c r="O270" s="86"/>
      <c r="P270" s="85"/>
      <c r="Q270" s="5"/>
      <c r="R270" s="5"/>
      <c r="S270" s="5"/>
      <c r="T270" s="5"/>
      <c r="U270" s="5"/>
      <c r="V270" s="5"/>
      <c r="W270" s="5"/>
      <c r="X270" s="2"/>
    </row>
    <row r="271" spans="1:24" s="3" customFormat="1" x14ac:dyDescent="0.2">
      <c r="A271" s="4"/>
      <c r="B271" s="5"/>
      <c r="C271" s="5"/>
      <c r="D271" s="5"/>
      <c r="E271" s="471"/>
      <c r="F271" s="577"/>
      <c r="G271" s="577"/>
      <c r="H271" s="578"/>
      <c r="I271" s="5"/>
      <c r="J271" s="5"/>
      <c r="K271" s="470"/>
      <c r="L271" s="5"/>
      <c r="M271" s="86"/>
      <c r="N271" s="5"/>
      <c r="O271" s="86"/>
      <c r="P271" s="85"/>
      <c r="Q271" s="5"/>
      <c r="R271" s="5"/>
      <c r="S271" s="5"/>
      <c r="T271" s="5"/>
      <c r="U271" s="5"/>
      <c r="V271" s="5"/>
      <c r="W271" s="5"/>
      <c r="X271" s="2"/>
    </row>
    <row r="272" spans="1:24" s="3" customFormat="1" x14ac:dyDescent="0.2">
      <c r="A272" s="4"/>
      <c r="B272" s="5"/>
      <c r="C272" s="5"/>
      <c r="D272" s="5"/>
      <c r="E272" s="471"/>
      <c r="F272" s="577"/>
      <c r="G272" s="577"/>
      <c r="H272" s="578"/>
      <c r="I272" s="5"/>
      <c r="J272" s="5"/>
      <c r="K272" s="470"/>
      <c r="L272" s="5"/>
      <c r="M272" s="86"/>
      <c r="N272" s="5"/>
      <c r="O272" s="86"/>
      <c r="P272" s="85"/>
      <c r="Q272" s="5"/>
      <c r="R272" s="5"/>
      <c r="S272" s="5"/>
      <c r="T272" s="5"/>
      <c r="U272" s="5"/>
      <c r="V272" s="5"/>
      <c r="W272" s="5"/>
      <c r="X272" s="2"/>
    </row>
    <row r="273" spans="1:24" s="3" customFormat="1" x14ac:dyDescent="0.2">
      <c r="A273" s="4"/>
      <c r="B273" s="5"/>
      <c r="C273" s="5"/>
      <c r="D273" s="5"/>
      <c r="E273" s="471"/>
      <c r="F273" s="577"/>
      <c r="G273" s="577"/>
      <c r="H273" s="578"/>
      <c r="I273" s="5"/>
      <c r="J273" s="5"/>
      <c r="K273" s="470"/>
      <c r="L273" s="5"/>
      <c r="M273" s="86"/>
      <c r="N273" s="5"/>
      <c r="O273" s="86"/>
      <c r="P273" s="85"/>
      <c r="Q273" s="5"/>
      <c r="R273" s="5"/>
      <c r="S273" s="5"/>
      <c r="T273" s="5"/>
      <c r="U273" s="5"/>
      <c r="V273" s="5"/>
      <c r="W273" s="5"/>
      <c r="X273" s="2"/>
    </row>
    <row r="274" spans="1:24" s="3" customFormat="1" x14ac:dyDescent="0.2">
      <c r="A274" s="4"/>
      <c r="B274" s="5"/>
      <c r="C274" s="5"/>
      <c r="D274" s="5"/>
      <c r="E274" s="471"/>
      <c r="F274" s="577"/>
      <c r="G274" s="577"/>
      <c r="H274" s="578"/>
      <c r="I274" s="5"/>
      <c r="J274" s="5"/>
      <c r="K274" s="470"/>
      <c r="L274" s="5"/>
      <c r="M274" s="86"/>
      <c r="N274" s="5"/>
      <c r="O274" s="86"/>
      <c r="P274" s="85"/>
      <c r="Q274" s="5"/>
      <c r="R274" s="5"/>
      <c r="S274" s="5"/>
      <c r="T274" s="5"/>
      <c r="U274" s="5"/>
      <c r="V274" s="5"/>
      <c r="W274" s="5"/>
      <c r="X274" s="2"/>
    </row>
    <row r="275" spans="1:24" s="3" customFormat="1" x14ac:dyDescent="0.2">
      <c r="A275" s="4"/>
      <c r="B275" s="5"/>
      <c r="C275" s="5"/>
      <c r="D275" s="5"/>
      <c r="E275" s="471"/>
      <c r="F275" s="577"/>
      <c r="G275" s="577"/>
      <c r="H275" s="578"/>
      <c r="I275" s="5"/>
      <c r="J275" s="5"/>
      <c r="K275" s="470"/>
      <c r="L275" s="5"/>
      <c r="M275" s="86"/>
      <c r="N275" s="5"/>
      <c r="O275" s="86"/>
      <c r="P275" s="85"/>
      <c r="Q275" s="5"/>
      <c r="R275" s="5"/>
      <c r="S275" s="5"/>
      <c r="T275" s="5"/>
      <c r="U275" s="5"/>
      <c r="V275" s="5"/>
      <c r="W275" s="5"/>
      <c r="X275" s="2"/>
    </row>
    <row r="276" spans="1:24" s="3" customFormat="1" x14ac:dyDescent="0.2">
      <c r="A276" s="4"/>
      <c r="B276" s="5"/>
      <c r="C276" s="5"/>
      <c r="D276" s="5"/>
      <c r="E276" s="471"/>
      <c r="F276" s="577"/>
      <c r="G276" s="577"/>
      <c r="H276" s="578"/>
      <c r="I276" s="5"/>
      <c r="J276" s="5"/>
      <c r="K276" s="470"/>
      <c r="L276" s="5"/>
      <c r="M276" s="86"/>
      <c r="N276" s="5"/>
      <c r="O276" s="86"/>
      <c r="P276" s="85"/>
      <c r="Q276" s="5"/>
      <c r="R276" s="5"/>
      <c r="S276" s="5"/>
      <c r="T276" s="5"/>
      <c r="U276" s="5"/>
      <c r="V276" s="5"/>
      <c r="W276" s="5"/>
      <c r="X276" s="2"/>
    </row>
    <row r="277" spans="1:24" s="3" customFormat="1" x14ac:dyDescent="0.2">
      <c r="A277" s="4"/>
      <c r="B277" s="5"/>
      <c r="C277" s="5"/>
      <c r="D277" s="5"/>
      <c r="E277" s="471"/>
      <c r="F277" s="577"/>
      <c r="G277" s="577"/>
      <c r="H277" s="578"/>
      <c r="I277" s="5"/>
      <c r="J277" s="5"/>
      <c r="K277" s="470"/>
      <c r="L277" s="5"/>
      <c r="M277" s="86"/>
      <c r="N277" s="5"/>
      <c r="O277" s="86"/>
      <c r="P277" s="85"/>
      <c r="Q277" s="5"/>
      <c r="R277" s="5"/>
      <c r="S277" s="5"/>
      <c r="T277" s="5"/>
      <c r="U277" s="5"/>
      <c r="V277" s="5"/>
      <c r="W277" s="5"/>
      <c r="X277" s="2"/>
    </row>
    <row r="278" spans="1:24" s="3" customFormat="1" x14ac:dyDescent="0.2">
      <c r="A278" s="4"/>
      <c r="B278" s="5"/>
      <c r="C278" s="5"/>
      <c r="D278" s="5"/>
      <c r="E278" s="471"/>
      <c r="F278" s="577"/>
      <c r="G278" s="577"/>
      <c r="H278" s="578"/>
      <c r="I278" s="5"/>
      <c r="J278" s="5"/>
      <c r="K278" s="470"/>
      <c r="L278" s="5"/>
      <c r="M278" s="86"/>
      <c r="N278" s="5"/>
      <c r="O278" s="86"/>
      <c r="P278" s="85"/>
      <c r="Q278" s="5"/>
      <c r="R278" s="5"/>
      <c r="S278" s="5"/>
      <c r="T278" s="5"/>
      <c r="U278" s="5"/>
      <c r="V278" s="5"/>
      <c r="W278" s="5"/>
      <c r="X278" s="2"/>
    </row>
    <row r="279" spans="1:24" s="3" customFormat="1" x14ac:dyDescent="0.2">
      <c r="A279" s="4"/>
      <c r="B279" s="5"/>
      <c r="C279" s="5"/>
      <c r="D279" s="5"/>
      <c r="E279" s="471"/>
      <c r="F279" s="577"/>
      <c r="G279" s="577"/>
      <c r="H279" s="578"/>
      <c r="I279" s="5"/>
      <c r="J279" s="5"/>
      <c r="K279" s="470"/>
      <c r="L279" s="5"/>
      <c r="M279" s="86"/>
      <c r="N279" s="5"/>
      <c r="O279" s="86"/>
      <c r="P279" s="85"/>
      <c r="Q279" s="5"/>
      <c r="R279" s="5"/>
      <c r="S279" s="5"/>
      <c r="T279" s="5"/>
      <c r="U279" s="5"/>
      <c r="V279" s="5"/>
      <c r="W279" s="5"/>
      <c r="X279" s="2"/>
    </row>
    <row r="280" spans="1:24" s="3" customFormat="1" x14ac:dyDescent="0.2">
      <c r="A280" s="4"/>
      <c r="B280" s="5"/>
      <c r="C280" s="5"/>
      <c r="D280" s="5"/>
      <c r="E280" s="471"/>
      <c r="F280" s="577"/>
      <c r="G280" s="577"/>
      <c r="H280" s="578"/>
      <c r="I280" s="5"/>
      <c r="J280" s="5"/>
      <c r="K280" s="470"/>
      <c r="L280" s="5"/>
      <c r="M280" s="86"/>
      <c r="N280" s="5"/>
      <c r="O280" s="86"/>
      <c r="P280" s="85"/>
      <c r="Q280" s="5"/>
      <c r="R280" s="5"/>
      <c r="S280" s="5"/>
      <c r="T280" s="5"/>
      <c r="U280" s="5"/>
      <c r="V280" s="5"/>
      <c r="W280" s="5"/>
      <c r="X280" s="2"/>
    </row>
    <row r="281" spans="1:24" s="3" customFormat="1" x14ac:dyDescent="0.2">
      <c r="A281" s="4"/>
      <c r="B281" s="5"/>
      <c r="C281" s="5"/>
      <c r="D281" s="5"/>
      <c r="E281" s="471"/>
      <c r="F281" s="577"/>
      <c r="G281" s="577"/>
      <c r="H281" s="578"/>
      <c r="I281" s="5"/>
      <c r="J281" s="5"/>
      <c r="K281" s="470"/>
      <c r="L281" s="5"/>
      <c r="M281" s="86"/>
      <c r="N281" s="5"/>
      <c r="O281" s="86"/>
      <c r="P281" s="85"/>
      <c r="Q281" s="5"/>
      <c r="R281" s="5"/>
      <c r="S281" s="5"/>
      <c r="T281" s="5"/>
      <c r="U281" s="5"/>
      <c r="V281" s="5"/>
      <c r="W281" s="5"/>
      <c r="X281" s="2"/>
    </row>
    <row r="282" spans="1:24" s="3" customFormat="1" x14ac:dyDescent="0.2">
      <c r="A282" s="4"/>
      <c r="B282" s="5"/>
      <c r="C282" s="5"/>
      <c r="D282" s="5"/>
      <c r="E282" s="471"/>
      <c r="F282" s="577"/>
      <c r="G282" s="577"/>
      <c r="H282" s="578"/>
      <c r="I282" s="5"/>
      <c r="J282" s="5"/>
      <c r="K282" s="470"/>
      <c r="L282" s="5"/>
      <c r="M282" s="86"/>
      <c r="N282" s="5"/>
      <c r="O282" s="86"/>
      <c r="P282" s="85"/>
      <c r="Q282" s="5"/>
      <c r="R282" s="5"/>
      <c r="S282" s="5"/>
      <c r="T282" s="5"/>
      <c r="U282" s="5"/>
      <c r="V282" s="5"/>
      <c r="W282" s="5"/>
      <c r="X282" s="2"/>
    </row>
    <row r="283" spans="1:24" s="3" customFormat="1" x14ac:dyDescent="0.2">
      <c r="A283" s="4"/>
      <c r="B283" s="5"/>
      <c r="C283" s="5"/>
      <c r="D283" s="5"/>
      <c r="E283" s="471"/>
      <c r="F283" s="577"/>
      <c r="G283" s="577"/>
      <c r="H283" s="578"/>
      <c r="I283" s="5"/>
      <c r="J283" s="5"/>
      <c r="K283" s="470"/>
      <c r="L283" s="5"/>
      <c r="M283" s="86"/>
      <c r="N283" s="5"/>
      <c r="O283" s="86"/>
      <c r="P283" s="85"/>
      <c r="Q283" s="5"/>
      <c r="R283" s="5"/>
      <c r="S283" s="5"/>
      <c r="T283" s="5"/>
      <c r="U283" s="5"/>
      <c r="V283" s="5"/>
      <c r="W283" s="5"/>
      <c r="X283" s="2"/>
    </row>
    <row r="284" spans="1:24" s="3" customFormat="1" x14ac:dyDescent="0.2">
      <c r="A284" s="4"/>
      <c r="B284" s="5"/>
      <c r="C284" s="5"/>
      <c r="D284" s="5"/>
      <c r="E284" s="471"/>
      <c r="F284" s="577"/>
      <c r="G284" s="577"/>
      <c r="H284" s="578"/>
      <c r="I284" s="5"/>
      <c r="J284" s="5"/>
      <c r="K284" s="470"/>
      <c r="L284" s="5"/>
      <c r="M284" s="86"/>
      <c r="N284" s="5"/>
      <c r="O284" s="86"/>
      <c r="P284" s="85"/>
      <c r="Q284" s="5"/>
      <c r="R284" s="5"/>
      <c r="S284" s="5"/>
      <c r="T284" s="5"/>
      <c r="U284" s="5"/>
      <c r="V284" s="5"/>
      <c r="W284" s="5"/>
      <c r="X284" s="2"/>
    </row>
    <row r="285" spans="1:24" s="3" customFormat="1" x14ac:dyDescent="0.2">
      <c r="A285" s="4"/>
      <c r="B285" s="5"/>
      <c r="C285" s="5"/>
      <c r="D285" s="5"/>
      <c r="E285" s="471"/>
      <c r="F285" s="577"/>
      <c r="G285" s="577"/>
      <c r="H285" s="578"/>
      <c r="I285" s="5"/>
      <c r="J285" s="5"/>
      <c r="K285" s="470"/>
      <c r="L285" s="5"/>
      <c r="M285" s="86"/>
      <c r="N285" s="5"/>
      <c r="O285" s="86"/>
      <c r="P285" s="85"/>
      <c r="Q285" s="5"/>
      <c r="R285" s="5"/>
      <c r="S285" s="5"/>
      <c r="T285" s="5"/>
      <c r="U285" s="5"/>
      <c r="V285" s="5"/>
      <c r="W285" s="5"/>
      <c r="X285" s="2"/>
    </row>
    <row r="286" spans="1:24" s="3" customFormat="1" x14ac:dyDescent="0.2">
      <c r="A286" s="4"/>
      <c r="B286" s="5"/>
      <c r="C286" s="5"/>
      <c r="D286" s="5"/>
      <c r="E286" s="471"/>
      <c r="F286" s="577"/>
      <c r="G286" s="577"/>
      <c r="H286" s="578"/>
      <c r="I286" s="5"/>
      <c r="J286" s="5"/>
      <c r="K286" s="470"/>
      <c r="L286" s="5"/>
      <c r="M286" s="86"/>
      <c r="N286" s="5"/>
      <c r="O286" s="86"/>
      <c r="P286" s="85"/>
      <c r="Q286" s="5"/>
      <c r="R286" s="5"/>
      <c r="S286" s="5"/>
      <c r="T286" s="5"/>
      <c r="U286" s="5"/>
      <c r="V286" s="5"/>
      <c r="W286" s="5"/>
      <c r="X286" s="2"/>
    </row>
    <row r="287" spans="1:24" s="3" customFormat="1" x14ac:dyDescent="0.2">
      <c r="A287" s="4"/>
      <c r="B287" s="5"/>
      <c r="C287" s="5"/>
      <c r="D287" s="5"/>
      <c r="E287" s="471"/>
      <c r="F287" s="577"/>
      <c r="G287" s="577"/>
      <c r="H287" s="578"/>
      <c r="I287" s="5"/>
      <c r="J287" s="5"/>
      <c r="K287" s="470"/>
      <c r="L287" s="5"/>
      <c r="M287" s="86"/>
      <c r="N287" s="5"/>
      <c r="O287" s="86"/>
      <c r="P287" s="85"/>
      <c r="Q287" s="5"/>
      <c r="R287" s="5"/>
      <c r="S287" s="5"/>
      <c r="T287" s="5"/>
      <c r="U287" s="5"/>
      <c r="V287" s="5"/>
      <c r="W287" s="5"/>
      <c r="X287" s="2"/>
    </row>
    <row r="288" spans="1:24" s="3" customFormat="1" x14ac:dyDescent="0.2">
      <c r="A288" s="4"/>
      <c r="B288" s="5"/>
      <c r="C288" s="5"/>
      <c r="D288" s="5"/>
      <c r="E288" s="471"/>
      <c r="F288" s="577"/>
      <c r="G288" s="577"/>
      <c r="H288" s="578"/>
      <c r="I288" s="5"/>
      <c r="J288" s="5"/>
      <c r="K288" s="470"/>
      <c r="L288" s="5"/>
      <c r="M288" s="86"/>
      <c r="N288" s="5"/>
      <c r="O288" s="86"/>
      <c r="P288" s="85"/>
      <c r="Q288" s="5"/>
      <c r="R288" s="5"/>
      <c r="S288" s="5"/>
      <c r="T288" s="5"/>
      <c r="U288" s="5"/>
      <c r="V288" s="5"/>
      <c r="W288" s="5"/>
      <c r="X288" s="2"/>
    </row>
    <row r="289" spans="1:24" s="3" customFormat="1" x14ac:dyDescent="0.2">
      <c r="A289" s="4"/>
      <c r="B289" s="5"/>
      <c r="C289" s="5"/>
      <c r="D289" s="5"/>
      <c r="E289" s="471"/>
      <c r="F289" s="577"/>
      <c r="G289" s="577"/>
      <c r="H289" s="578"/>
      <c r="I289" s="5"/>
      <c r="J289" s="5"/>
      <c r="K289" s="470"/>
      <c r="L289" s="5"/>
      <c r="M289" s="86"/>
      <c r="N289" s="5"/>
      <c r="O289" s="86"/>
      <c r="P289" s="85"/>
      <c r="Q289" s="5"/>
      <c r="R289" s="5"/>
      <c r="S289" s="5"/>
      <c r="T289" s="5"/>
      <c r="U289" s="5"/>
      <c r="V289" s="5"/>
      <c r="W289" s="5"/>
      <c r="X289" s="2"/>
    </row>
    <row r="290" spans="1:24" s="3" customFormat="1" x14ac:dyDescent="0.2">
      <c r="A290" s="4"/>
      <c r="B290" s="5"/>
      <c r="C290" s="5"/>
      <c r="D290" s="5"/>
      <c r="E290" s="471"/>
      <c r="F290" s="577"/>
      <c r="G290" s="577"/>
      <c r="H290" s="578"/>
      <c r="I290" s="5"/>
      <c r="J290" s="5"/>
      <c r="K290" s="470"/>
      <c r="L290" s="5"/>
      <c r="M290" s="86"/>
      <c r="N290" s="5"/>
      <c r="O290" s="86"/>
      <c r="P290" s="85"/>
      <c r="Q290" s="5"/>
      <c r="R290" s="5"/>
      <c r="S290" s="5"/>
      <c r="T290" s="5"/>
      <c r="U290" s="5"/>
      <c r="V290" s="5"/>
      <c r="W290" s="5"/>
      <c r="X290" s="2"/>
    </row>
    <row r="291" spans="1:24" s="3" customFormat="1" x14ac:dyDescent="0.2">
      <c r="A291" s="4"/>
      <c r="B291" s="5"/>
      <c r="C291" s="5"/>
      <c r="D291" s="5"/>
      <c r="E291" s="471"/>
      <c r="F291" s="577"/>
      <c r="G291" s="577"/>
      <c r="H291" s="578"/>
      <c r="I291" s="5"/>
      <c r="J291" s="5"/>
      <c r="K291" s="470"/>
      <c r="L291" s="5"/>
      <c r="M291" s="86"/>
      <c r="N291" s="5"/>
      <c r="O291" s="86"/>
      <c r="P291" s="85"/>
      <c r="Q291" s="5"/>
      <c r="R291" s="5"/>
      <c r="S291" s="5"/>
      <c r="T291" s="5"/>
      <c r="U291" s="5"/>
      <c r="V291" s="5"/>
      <c r="W291" s="5"/>
      <c r="X291" s="2"/>
    </row>
    <row r="292" spans="1:24" s="3" customFormat="1" x14ac:dyDescent="0.2">
      <c r="A292" s="4"/>
      <c r="B292" s="5"/>
      <c r="C292" s="5"/>
      <c r="D292" s="5"/>
      <c r="E292" s="471"/>
      <c r="F292" s="577"/>
      <c r="G292" s="577"/>
      <c r="H292" s="578"/>
      <c r="I292" s="5"/>
      <c r="J292" s="5"/>
      <c r="K292" s="470"/>
      <c r="L292" s="5"/>
      <c r="M292" s="86"/>
      <c r="N292" s="5"/>
      <c r="O292" s="86"/>
      <c r="P292" s="85"/>
      <c r="Q292" s="5"/>
      <c r="R292" s="5"/>
      <c r="S292" s="5"/>
      <c r="T292" s="5"/>
      <c r="U292" s="5"/>
      <c r="V292" s="5"/>
      <c r="W292" s="5"/>
      <c r="X292" s="2"/>
    </row>
    <row r="293" spans="1:24" s="3" customFormat="1" x14ac:dyDescent="0.2">
      <c r="A293" s="4"/>
      <c r="B293" s="5"/>
      <c r="C293" s="5"/>
      <c r="D293" s="5"/>
      <c r="E293" s="471"/>
      <c r="F293" s="577"/>
      <c r="G293" s="577"/>
      <c r="H293" s="578"/>
      <c r="I293" s="5"/>
      <c r="J293" s="5"/>
      <c r="K293" s="470"/>
      <c r="L293" s="5"/>
      <c r="M293" s="86"/>
      <c r="N293" s="5"/>
      <c r="O293" s="86"/>
      <c r="P293" s="85"/>
      <c r="Q293" s="5"/>
      <c r="R293" s="5"/>
      <c r="S293" s="5"/>
      <c r="T293" s="5"/>
      <c r="U293" s="5"/>
      <c r="V293" s="5"/>
      <c r="W293" s="5"/>
      <c r="X293" s="2"/>
    </row>
    <row r="294" spans="1:24" s="3" customFormat="1" x14ac:dyDescent="0.2">
      <c r="A294" s="4"/>
      <c r="B294" s="5"/>
      <c r="C294" s="5"/>
      <c r="D294" s="5"/>
      <c r="E294" s="471"/>
      <c r="F294" s="577"/>
      <c r="G294" s="577"/>
      <c r="H294" s="578"/>
      <c r="I294" s="5"/>
      <c r="J294" s="5"/>
      <c r="K294" s="470"/>
      <c r="L294" s="5"/>
      <c r="M294" s="86"/>
      <c r="N294" s="5"/>
      <c r="O294" s="86"/>
      <c r="P294" s="85"/>
      <c r="Q294" s="5"/>
      <c r="R294" s="5"/>
      <c r="S294" s="5"/>
      <c r="T294" s="5"/>
      <c r="U294" s="5"/>
      <c r="V294" s="5"/>
      <c r="W294" s="5"/>
      <c r="X294" s="2"/>
    </row>
    <row r="295" spans="1:24" s="3" customFormat="1" x14ac:dyDescent="0.2">
      <c r="A295" s="4"/>
      <c r="B295" s="5"/>
      <c r="C295" s="5"/>
      <c r="D295" s="5"/>
      <c r="E295" s="471"/>
      <c r="F295" s="577"/>
      <c r="G295" s="577"/>
      <c r="H295" s="578"/>
      <c r="I295" s="5"/>
      <c r="J295" s="5"/>
      <c r="K295" s="470"/>
      <c r="L295" s="5"/>
      <c r="M295" s="86"/>
      <c r="N295" s="5"/>
      <c r="O295" s="86"/>
      <c r="P295" s="85"/>
      <c r="Q295" s="5"/>
      <c r="R295" s="5"/>
      <c r="S295" s="5"/>
      <c r="T295" s="5"/>
      <c r="U295" s="5"/>
      <c r="V295" s="5"/>
      <c r="W295" s="5"/>
      <c r="X295" s="2"/>
    </row>
    <row r="296" spans="1:24" s="3" customFormat="1" x14ac:dyDescent="0.2">
      <c r="A296" s="4"/>
      <c r="B296" s="5"/>
      <c r="C296" s="5"/>
      <c r="D296" s="5"/>
      <c r="E296" s="471"/>
      <c r="F296" s="577"/>
      <c r="G296" s="577"/>
      <c r="H296" s="578"/>
      <c r="I296" s="5"/>
      <c r="J296" s="5"/>
      <c r="K296" s="470"/>
      <c r="L296" s="5"/>
      <c r="M296" s="86"/>
      <c r="N296" s="5"/>
      <c r="O296" s="86"/>
      <c r="P296" s="85"/>
      <c r="Q296" s="5"/>
      <c r="R296" s="5"/>
      <c r="S296" s="5"/>
      <c r="T296" s="5"/>
      <c r="U296" s="5"/>
      <c r="V296" s="5"/>
      <c r="W296" s="5"/>
      <c r="X296" s="2"/>
    </row>
    <row r="297" spans="1:24" s="3" customFormat="1" x14ac:dyDescent="0.2">
      <c r="A297" s="4"/>
      <c r="B297" s="5"/>
      <c r="C297" s="5"/>
      <c r="D297" s="5"/>
      <c r="E297" s="471"/>
      <c r="F297" s="577"/>
      <c r="G297" s="577"/>
      <c r="H297" s="578"/>
      <c r="I297" s="5"/>
      <c r="J297" s="5"/>
      <c r="K297" s="470"/>
      <c r="L297" s="5"/>
      <c r="M297" s="86"/>
      <c r="N297" s="5"/>
      <c r="O297" s="86"/>
      <c r="P297" s="85"/>
      <c r="Q297" s="5"/>
      <c r="R297" s="5"/>
      <c r="S297" s="5"/>
      <c r="T297" s="5"/>
      <c r="U297" s="5"/>
      <c r="V297" s="5"/>
      <c r="W297" s="5"/>
      <c r="X297" s="2"/>
    </row>
    <row r="298" spans="1:24" s="3" customFormat="1" x14ac:dyDescent="0.2">
      <c r="A298" s="4"/>
      <c r="B298" s="5"/>
      <c r="C298" s="5"/>
      <c r="D298" s="5"/>
      <c r="E298" s="471"/>
      <c r="F298" s="577"/>
      <c r="G298" s="577"/>
      <c r="H298" s="578"/>
      <c r="I298" s="5"/>
      <c r="J298" s="5"/>
      <c r="K298" s="470"/>
      <c r="L298" s="5"/>
      <c r="M298" s="86"/>
      <c r="N298" s="5"/>
      <c r="O298" s="86"/>
      <c r="P298" s="85"/>
      <c r="Q298" s="5"/>
      <c r="R298" s="5"/>
      <c r="S298" s="5"/>
      <c r="T298" s="5"/>
      <c r="U298" s="5"/>
      <c r="V298" s="5"/>
      <c r="W298" s="5"/>
      <c r="X298" s="2"/>
    </row>
    <row r="299" spans="1:24" s="3" customFormat="1" x14ac:dyDescent="0.2">
      <c r="A299" s="4"/>
      <c r="B299" s="5"/>
      <c r="C299" s="5"/>
      <c r="D299" s="5"/>
      <c r="E299" s="471"/>
      <c r="F299" s="577"/>
      <c r="G299" s="577"/>
      <c r="H299" s="578"/>
      <c r="I299" s="5"/>
      <c r="J299" s="5"/>
      <c r="K299" s="470"/>
      <c r="L299" s="5"/>
      <c r="M299" s="86"/>
      <c r="N299" s="5"/>
      <c r="O299" s="86"/>
      <c r="P299" s="85"/>
      <c r="Q299" s="5"/>
      <c r="R299" s="5"/>
      <c r="S299" s="5"/>
      <c r="T299" s="5"/>
      <c r="U299" s="5"/>
      <c r="V299" s="5"/>
      <c r="W299" s="5"/>
      <c r="X299" s="2"/>
    </row>
    <row r="300" spans="1:24" s="3" customFormat="1" x14ac:dyDescent="0.2">
      <c r="A300" s="4"/>
      <c r="B300" s="5"/>
      <c r="C300" s="5"/>
      <c r="D300" s="5"/>
      <c r="E300" s="471"/>
      <c r="F300" s="577"/>
      <c r="G300" s="577"/>
      <c r="H300" s="578"/>
      <c r="I300" s="5"/>
      <c r="J300" s="5"/>
      <c r="K300" s="470"/>
      <c r="L300" s="5"/>
      <c r="M300" s="86"/>
      <c r="N300" s="5"/>
      <c r="O300" s="86"/>
      <c r="P300" s="85"/>
      <c r="Q300" s="5"/>
      <c r="R300" s="5"/>
      <c r="S300" s="5"/>
      <c r="T300" s="5"/>
      <c r="U300" s="5"/>
      <c r="V300" s="5"/>
      <c r="W300" s="5"/>
      <c r="X300" s="2"/>
    </row>
    <row r="301" spans="1:24" s="3" customFormat="1" x14ac:dyDescent="0.2">
      <c r="A301" s="4"/>
      <c r="B301" s="5"/>
      <c r="C301" s="5"/>
      <c r="D301" s="5"/>
      <c r="E301" s="471"/>
      <c r="F301" s="577"/>
      <c r="G301" s="577"/>
      <c r="H301" s="578"/>
      <c r="I301" s="5"/>
      <c r="J301" s="5"/>
      <c r="K301" s="470"/>
      <c r="L301" s="5"/>
      <c r="M301" s="86"/>
      <c r="N301" s="5"/>
      <c r="O301" s="86"/>
      <c r="P301" s="85"/>
      <c r="Q301" s="5"/>
      <c r="R301" s="5"/>
      <c r="S301" s="5"/>
      <c r="T301" s="5"/>
      <c r="U301" s="5"/>
      <c r="V301" s="5"/>
      <c r="W301" s="5"/>
      <c r="X301" s="2"/>
    </row>
    <row r="302" spans="1:24" s="3" customFormat="1" x14ac:dyDescent="0.2">
      <c r="A302" s="4"/>
      <c r="B302" s="5"/>
      <c r="C302" s="5"/>
      <c r="D302" s="5"/>
      <c r="E302" s="471"/>
      <c r="F302" s="577"/>
      <c r="G302" s="577"/>
      <c r="H302" s="578"/>
      <c r="I302" s="5"/>
      <c r="J302" s="5"/>
      <c r="K302" s="470"/>
      <c r="L302" s="5"/>
      <c r="M302" s="86"/>
      <c r="N302" s="5"/>
      <c r="O302" s="86"/>
      <c r="P302" s="85"/>
      <c r="Q302" s="5"/>
      <c r="R302" s="5"/>
      <c r="S302" s="5"/>
      <c r="T302" s="5"/>
      <c r="U302" s="5"/>
      <c r="V302" s="5"/>
      <c r="W302" s="5"/>
      <c r="X302" s="2"/>
    </row>
    <row r="303" spans="1:24" s="3" customFormat="1" x14ac:dyDescent="0.2">
      <c r="A303" s="4"/>
      <c r="B303" s="5"/>
      <c r="C303" s="5"/>
      <c r="D303" s="5"/>
      <c r="E303" s="471"/>
      <c r="F303" s="577"/>
      <c r="G303" s="577"/>
      <c r="H303" s="578"/>
      <c r="I303" s="5"/>
      <c r="J303" s="5"/>
      <c r="K303" s="470"/>
      <c r="L303" s="5"/>
      <c r="M303" s="86"/>
      <c r="N303" s="5"/>
      <c r="O303" s="86"/>
      <c r="P303" s="85"/>
      <c r="Q303" s="5"/>
      <c r="R303" s="5"/>
      <c r="S303" s="5"/>
      <c r="T303" s="5"/>
      <c r="U303" s="5"/>
      <c r="V303" s="5"/>
      <c r="W303" s="5"/>
      <c r="X303" s="2"/>
    </row>
    <row r="304" spans="1:24" s="3" customFormat="1" x14ac:dyDescent="0.2">
      <c r="A304" s="4"/>
      <c r="B304" s="5"/>
      <c r="C304" s="5"/>
      <c r="D304" s="5"/>
      <c r="E304" s="471"/>
      <c r="F304" s="577"/>
      <c r="G304" s="577"/>
      <c r="H304" s="578"/>
      <c r="I304" s="5"/>
      <c r="J304" s="5"/>
      <c r="K304" s="470"/>
      <c r="L304" s="5"/>
      <c r="M304" s="86"/>
      <c r="N304" s="5"/>
      <c r="O304" s="86"/>
      <c r="P304" s="85"/>
      <c r="Q304" s="5"/>
      <c r="R304" s="5"/>
      <c r="S304" s="5"/>
      <c r="T304" s="5"/>
      <c r="U304" s="5"/>
      <c r="V304" s="5"/>
      <c r="W304" s="5"/>
      <c r="X304" s="2"/>
    </row>
    <row r="305" spans="1:24" s="3" customFormat="1" x14ac:dyDescent="0.2">
      <c r="A305" s="4"/>
      <c r="B305" s="5"/>
      <c r="C305" s="5"/>
      <c r="D305" s="5"/>
      <c r="E305" s="471"/>
      <c r="F305" s="577"/>
      <c r="G305" s="577"/>
      <c r="H305" s="578"/>
      <c r="I305" s="5"/>
      <c r="J305" s="5"/>
      <c r="K305" s="470"/>
      <c r="L305" s="5"/>
      <c r="M305" s="86"/>
      <c r="N305" s="5"/>
      <c r="O305" s="86"/>
      <c r="P305" s="85"/>
      <c r="Q305" s="5"/>
      <c r="R305" s="5"/>
      <c r="S305" s="5"/>
      <c r="T305" s="5"/>
      <c r="U305" s="5"/>
      <c r="V305" s="5"/>
      <c r="W305" s="5"/>
      <c r="X305" s="2"/>
    </row>
    <row r="306" spans="1:24" s="3" customFormat="1" x14ac:dyDescent="0.2">
      <c r="A306" s="4"/>
      <c r="B306" s="5"/>
      <c r="C306" s="5"/>
      <c r="D306" s="5"/>
      <c r="E306" s="471"/>
      <c r="F306" s="577"/>
      <c r="G306" s="577"/>
      <c r="H306" s="578"/>
      <c r="I306" s="5"/>
      <c r="J306" s="5"/>
      <c r="K306" s="470"/>
      <c r="L306" s="5"/>
      <c r="M306" s="86"/>
      <c r="N306" s="5"/>
      <c r="O306" s="86"/>
      <c r="P306" s="85"/>
      <c r="Q306" s="5"/>
      <c r="R306" s="5"/>
      <c r="S306" s="5"/>
      <c r="T306" s="5"/>
      <c r="U306" s="5"/>
      <c r="V306" s="5"/>
      <c r="W306" s="5"/>
      <c r="X306" s="2"/>
    </row>
    <row r="307" spans="1:24" s="3" customFormat="1" x14ac:dyDescent="0.2">
      <c r="A307" s="4"/>
      <c r="B307" s="5"/>
      <c r="C307" s="5"/>
      <c r="D307" s="5"/>
      <c r="E307" s="471"/>
      <c r="F307" s="577"/>
      <c r="G307" s="577"/>
      <c r="H307" s="578"/>
      <c r="I307" s="5"/>
      <c r="J307" s="5"/>
      <c r="K307" s="470"/>
      <c r="L307" s="5"/>
      <c r="M307" s="86"/>
      <c r="N307" s="5"/>
      <c r="O307" s="86"/>
      <c r="P307" s="85"/>
      <c r="Q307" s="5"/>
      <c r="R307" s="5"/>
      <c r="S307" s="5"/>
      <c r="T307" s="5"/>
      <c r="U307" s="5"/>
      <c r="V307" s="5"/>
      <c r="W307" s="5"/>
      <c r="X307" s="2"/>
    </row>
    <row r="308" spans="1:24" s="3" customFormat="1" x14ac:dyDescent="0.2">
      <c r="A308" s="4"/>
      <c r="B308" s="5"/>
      <c r="C308" s="5"/>
      <c r="D308" s="5"/>
      <c r="E308" s="471"/>
      <c r="F308" s="577"/>
      <c r="G308" s="577"/>
      <c r="H308" s="578"/>
      <c r="I308" s="5"/>
      <c r="J308" s="5"/>
      <c r="K308" s="470"/>
      <c r="L308" s="5"/>
      <c r="M308" s="86"/>
      <c r="N308" s="5"/>
      <c r="O308" s="86"/>
      <c r="P308" s="85"/>
      <c r="Q308" s="5"/>
      <c r="R308" s="5"/>
      <c r="S308" s="5"/>
      <c r="T308" s="5"/>
      <c r="U308" s="5"/>
      <c r="V308" s="5"/>
      <c r="W308" s="5"/>
      <c r="X308" s="2"/>
    </row>
    <row r="309" spans="1:24" s="3" customFormat="1" x14ac:dyDescent="0.2">
      <c r="A309" s="4"/>
      <c r="B309" s="5"/>
      <c r="C309" s="5"/>
      <c r="D309" s="5"/>
      <c r="E309" s="471"/>
      <c r="F309" s="577"/>
      <c r="G309" s="577"/>
      <c r="H309" s="578"/>
      <c r="I309" s="5"/>
      <c r="J309" s="5"/>
      <c r="K309" s="470"/>
      <c r="L309" s="5"/>
      <c r="M309" s="86"/>
      <c r="N309" s="5"/>
      <c r="O309" s="86"/>
      <c r="P309" s="85"/>
      <c r="Q309" s="5"/>
      <c r="R309" s="5"/>
      <c r="S309" s="5"/>
      <c r="T309" s="5"/>
      <c r="U309" s="5"/>
      <c r="V309" s="5"/>
      <c r="W309" s="5"/>
      <c r="X309" s="2"/>
    </row>
    <row r="310" spans="1:24" s="3" customFormat="1" x14ac:dyDescent="0.2">
      <c r="A310" s="4"/>
      <c r="B310" s="5"/>
      <c r="C310" s="5"/>
      <c r="D310" s="5"/>
      <c r="E310" s="471"/>
      <c r="F310" s="577"/>
      <c r="G310" s="577"/>
      <c r="H310" s="578"/>
      <c r="I310" s="5"/>
      <c r="J310" s="5"/>
      <c r="K310" s="470"/>
      <c r="L310" s="5"/>
      <c r="M310" s="86"/>
      <c r="N310" s="5"/>
      <c r="O310" s="86"/>
      <c r="P310" s="85"/>
      <c r="Q310" s="5"/>
      <c r="R310" s="5"/>
      <c r="S310" s="5"/>
      <c r="T310" s="5"/>
      <c r="U310" s="5"/>
      <c r="V310" s="5"/>
      <c r="W310" s="5"/>
      <c r="X310" s="2"/>
    </row>
    <row r="311" spans="1:24" s="3" customFormat="1" x14ac:dyDescent="0.2">
      <c r="A311" s="4"/>
      <c r="B311" s="5"/>
      <c r="C311" s="5"/>
      <c r="D311" s="5"/>
      <c r="E311" s="471"/>
      <c r="F311" s="577"/>
      <c r="G311" s="577"/>
      <c r="H311" s="578"/>
      <c r="I311" s="5"/>
      <c r="J311" s="5"/>
      <c r="K311" s="470"/>
      <c r="L311" s="5"/>
      <c r="M311" s="86"/>
      <c r="N311" s="5"/>
      <c r="O311" s="86"/>
      <c r="P311" s="85"/>
      <c r="Q311" s="5"/>
      <c r="R311" s="5"/>
      <c r="S311" s="5"/>
      <c r="T311" s="5"/>
      <c r="U311" s="5"/>
      <c r="V311" s="5"/>
      <c r="W311" s="5"/>
      <c r="X311" s="2"/>
    </row>
    <row r="312" spans="1:24" s="3" customFormat="1" x14ac:dyDescent="0.2">
      <c r="A312" s="4"/>
      <c r="B312" s="5"/>
      <c r="C312" s="5"/>
      <c r="D312" s="5"/>
      <c r="E312" s="471"/>
      <c r="F312" s="577"/>
      <c r="G312" s="577"/>
      <c r="H312" s="578"/>
      <c r="I312" s="5"/>
      <c r="J312" s="5"/>
      <c r="K312" s="470"/>
      <c r="L312" s="5"/>
      <c r="M312" s="86"/>
      <c r="N312" s="5"/>
      <c r="O312" s="86"/>
      <c r="P312" s="85"/>
      <c r="Q312" s="5"/>
      <c r="R312" s="5"/>
      <c r="S312" s="5"/>
      <c r="T312" s="5"/>
      <c r="U312" s="5"/>
      <c r="V312" s="5"/>
      <c r="W312" s="5"/>
      <c r="X312" s="2"/>
    </row>
    <row r="313" spans="1:24" s="3" customFormat="1" x14ac:dyDescent="0.2">
      <c r="A313" s="4"/>
      <c r="B313" s="5"/>
      <c r="C313" s="5"/>
      <c r="D313" s="5"/>
      <c r="E313" s="471"/>
      <c r="F313" s="577"/>
      <c r="G313" s="577"/>
      <c r="H313" s="578"/>
      <c r="I313" s="5"/>
      <c r="J313" s="5"/>
      <c r="K313" s="470"/>
      <c r="L313" s="5"/>
      <c r="M313" s="86"/>
      <c r="N313" s="5"/>
      <c r="O313" s="86"/>
      <c r="P313" s="85"/>
      <c r="Q313" s="5"/>
      <c r="R313" s="5"/>
      <c r="S313" s="5"/>
      <c r="T313" s="5"/>
      <c r="U313" s="5"/>
      <c r="V313" s="5"/>
      <c r="W313" s="5"/>
      <c r="X313" s="2"/>
    </row>
    <row r="314" spans="1:24" s="3" customFormat="1" x14ac:dyDescent="0.2">
      <c r="A314" s="4"/>
      <c r="B314" s="5"/>
      <c r="C314" s="5"/>
      <c r="D314" s="5"/>
      <c r="E314" s="471"/>
      <c r="F314" s="577"/>
      <c r="G314" s="577"/>
      <c r="H314" s="578"/>
      <c r="I314" s="5"/>
      <c r="J314" s="5"/>
      <c r="K314" s="470"/>
      <c r="L314" s="5"/>
      <c r="M314" s="86"/>
      <c r="N314" s="5"/>
      <c r="O314" s="86"/>
      <c r="P314" s="85"/>
      <c r="Q314" s="5"/>
      <c r="R314" s="5"/>
      <c r="S314" s="5"/>
      <c r="T314" s="5"/>
      <c r="U314" s="5"/>
      <c r="V314" s="5"/>
      <c r="W314" s="5"/>
      <c r="X314" s="2"/>
    </row>
    <row r="315" spans="1:24" s="3" customFormat="1" x14ac:dyDescent="0.2">
      <c r="A315" s="4"/>
      <c r="B315" s="5"/>
      <c r="C315" s="5"/>
      <c r="D315" s="5"/>
      <c r="E315" s="471"/>
      <c r="F315" s="577"/>
      <c r="G315" s="577"/>
      <c r="H315" s="578"/>
      <c r="I315" s="5"/>
      <c r="J315" s="5"/>
      <c r="K315" s="470"/>
      <c r="L315" s="5"/>
      <c r="M315" s="86"/>
      <c r="N315" s="5"/>
      <c r="O315" s="86"/>
      <c r="P315" s="85"/>
      <c r="Q315" s="5"/>
      <c r="R315" s="5"/>
      <c r="S315" s="5"/>
      <c r="T315" s="5"/>
      <c r="U315" s="5"/>
      <c r="V315" s="5"/>
      <c r="W315" s="5"/>
      <c r="X315" s="2"/>
    </row>
    <row r="316" spans="1:24" s="3" customFormat="1" x14ac:dyDescent="0.2">
      <c r="A316" s="4"/>
      <c r="B316" s="5"/>
      <c r="C316" s="5"/>
      <c r="D316" s="5"/>
      <c r="E316" s="471"/>
      <c r="F316" s="577"/>
      <c r="G316" s="577"/>
      <c r="H316" s="578"/>
      <c r="I316" s="5"/>
      <c r="J316" s="5"/>
      <c r="K316" s="470"/>
      <c r="L316" s="5"/>
      <c r="M316" s="86"/>
      <c r="N316" s="5"/>
      <c r="O316" s="86"/>
      <c r="P316" s="85"/>
      <c r="Q316" s="5"/>
      <c r="R316" s="5"/>
      <c r="S316" s="5"/>
      <c r="T316" s="5"/>
      <c r="U316" s="5"/>
      <c r="V316" s="5"/>
      <c r="W316" s="5"/>
      <c r="X316" s="2"/>
    </row>
    <row r="317" spans="1:24" s="3" customFormat="1" x14ac:dyDescent="0.2">
      <c r="A317" s="4"/>
      <c r="B317" s="5"/>
      <c r="C317" s="5"/>
      <c r="D317" s="5"/>
      <c r="E317" s="471"/>
      <c r="F317" s="577"/>
      <c r="G317" s="577"/>
      <c r="H317" s="578"/>
      <c r="I317" s="5"/>
      <c r="J317" s="5"/>
      <c r="K317" s="470"/>
      <c r="L317" s="5"/>
      <c r="M317" s="86"/>
      <c r="N317" s="5"/>
      <c r="O317" s="86"/>
      <c r="P317" s="85"/>
      <c r="Q317" s="5"/>
      <c r="R317" s="5"/>
      <c r="S317" s="5"/>
      <c r="T317" s="5"/>
      <c r="U317" s="5"/>
      <c r="V317" s="5"/>
      <c r="W317" s="5"/>
      <c r="X317" s="2"/>
    </row>
    <row r="318" spans="1:24" s="3" customFormat="1" x14ac:dyDescent="0.2">
      <c r="A318" s="4"/>
      <c r="B318" s="5"/>
      <c r="C318" s="5"/>
      <c r="D318" s="5"/>
      <c r="E318" s="471"/>
      <c r="F318" s="577"/>
      <c r="G318" s="577"/>
      <c r="H318" s="578"/>
      <c r="I318" s="5"/>
      <c r="J318" s="5"/>
      <c r="K318" s="470"/>
      <c r="L318" s="5"/>
      <c r="M318" s="86"/>
      <c r="N318" s="5"/>
      <c r="O318" s="86"/>
      <c r="P318" s="85"/>
      <c r="Q318" s="5"/>
      <c r="R318" s="5"/>
      <c r="S318" s="5"/>
      <c r="T318" s="5"/>
      <c r="U318" s="5"/>
      <c r="V318" s="5"/>
      <c r="W318" s="5"/>
      <c r="X318" s="2"/>
    </row>
    <row r="319" spans="1:24" s="3" customFormat="1" x14ac:dyDescent="0.2">
      <c r="A319" s="4"/>
      <c r="B319" s="5"/>
      <c r="C319" s="5"/>
      <c r="D319" s="5"/>
      <c r="E319" s="471"/>
      <c r="F319" s="577"/>
      <c r="G319" s="577"/>
      <c r="H319" s="578"/>
      <c r="I319" s="5"/>
      <c r="J319" s="5"/>
      <c r="K319" s="470"/>
      <c r="L319" s="5"/>
      <c r="M319" s="86"/>
      <c r="N319" s="5"/>
      <c r="O319" s="86"/>
      <c r="P319" s="85"/>
      <c r="Q319" s="5"/>
      <c r="R319" s="5"/>
      <c r="S319" s="5"/>
      <c r="T319" s="5"/>
      <c r="U319" s="5"/>
      <c r="V319" s="5"/>
      <c r="W319" s="5"/>
      <c r="X319" s="2"/>
    </row>
    <row r="320" spans="1:24" s="3" customFormat="1" x14ac:dyDescent="0.2">
      <c r="A320" s="4"/>
      <c r="B320" s="5"/>
      <c r="C320" s="5"/>
      <c r="D320" s="5"/>
      <c r="E320" s="471"/>
      <c r="F320" s="577"/>
      <c r="G320" s="577"/>
      <c r="H320" s="578"/>
      <c r="I320" s="5"/>
      <c r="J320" s="5"/>
      <c r="K320" s="470"/>
      <c r="L320" s="5"/>
      <c r="M320" s="86"/>
      <c r="N320" s="5"/>
      <c r="O320" s="86"/>
      <c r="P320" s="85"/>
      <c r="Q320" s="5"/>
      <c r="R320" s="5"/>
      <c r="S320" s="5"/>
      <c r="T320" s="5"/>
      <c r="U320" s="5"/>
      <c r="V320" s="5"/>
      <c r="W320" s="5"/>
      <c r="X320" s="2"/>
    </row>
    <row r="321" spans="1:24" s="3" customFormat="1" x14ac:dyDescent="0.2">
      <c r="A321" s="4"/>
      <c r="B321" s="5"/>
      <c r="C321" s="5"/>
      <c r="D321" s="5"/>
      <c r="E321" s="471"/>
      <c r="F321" s="577"/>
      <c r="G321" s="577"/>
      <c r="H321" s="578"/>
      <c r="I321" s="5"/>
      <c r="J321" s="5"/>
      <c r="K321" s="470"/>
      <c r="L321" s="5"/>
      <c r="M321" s="86"/>
      <c r="N321" s="5"/>
      <c r="O321" s="86"/>
      <c r="P321" s="85"/>
      <c r="Q321" s="5"/>
      <c r="R321" s="5"/>
      <c r="S321" s="5"/>
      <c r="T321" s="5"/>
      <c r="U321" s="5"/>
      <c r="V321" s="5"/>
      <c r="W321" s="5"/>
      <c r="X321" s="2"/>
    </row>
    <row r="322" spans="1:24" s="3" customFormat="1" x14ac:dyDescent="0.2">
      <c r="A322" s="4"/>
      <c r="B322" s="5"/>
      <c r="C322" s="5"/>
      <c r="D322" s="5"/>
      <c r="E322" s="471"/>
      <c r="F322" s="577"/>
      <c r="G322" s="577"/>
      <c r="H322" s="578"/>
      <c r="I322" s="5"/>
      <c r="J322" s="5"/>
      <c r="K322" s="470"/>
      <c r="L322" s="5"/>
      <c r="M322" s="86"/>
      <c r="N322" s="5"/>
      <c r="O322" s="86"/>
      <c r="P322" s="85"/>
      <c r="Q322" s="5"/>
      <c r="R322" s="5"/>
      <c r="S322" s="5"/>
      <c r="T322" s="5"/>
      <c r="U322" s="5"/>
      <c r="V322" s="5"/>
      <c r="W322" s="5"/>
      <c r="X322" s="2"/>
    </row>
    <row r="323" spans="1:24" s="3" customFormat="1" x14ac:dyDescent="0.2">
      <c r="A323" s="4"/>
      <c r="B323" s="5"/>
      <c r="C323" s="5"/>
      <c r="D323" s="5"/>
      <c r="E323" s="471"/>
      <c r="F323" s="577"/>
      <c r="G323" s="577"/>
      <c r="H323" s="578"/>
      <c r="I323" s="5"/>
      <c r="J323" s="5"/>
      <c r="K323" s="470"/>
      <c r="L323" s="5"/>
      <c r="M323" s="86"/>
      <c r="N323" s="5"/>
      <c r="O323" s="86"/>
      <c r="P323" s="85"/>
      <c r="Q323" s="5"/>
      <c r="R323" s="5"/>
      <c r="S323" s="5"/>
      <c r="T323" s="5"/>
      <c r="U323" s="5"/>
      <c r="V323" s="5"/>
      <c r="W323" s="5"/>
      <c r="X323" s="2"/>
    </row>
    <row r="324" spans="1:24" s="3" customFormat="1" x14ac:dyDescent="0.2">
      <c r="A324" s="4"/>
      <c r="B324" s="5"/>
      <c r="C324" s="5"/>
      <c r="D324" s="5"/>
      <c r="E324" s="471"/>
      <c r="F324" s="577"/>
      <c r="G324" s="577"/>
      <c r="H324" s="578"/>
      <c r="I324" s="5"/>
      <c r="J324" s="5"/>
      <c r="K324" s="470"/>
      <c r="L324" s="5"/>
      <c r="M324" s="86"/>
      <c r="N324" s="5"/>
      <c r="O324" s="86"/>
      <c r="P324" s="85"/>
      <c r="Q324" s="5"/>
      <c r="R324" s="5"/>
      <c r="S324" s="5"/>
      <c r="T324" s="5"/>
      <c r="U324" s="5"/>
      <c r="V324" s="5"/>
      <c r="W324" s="5"/>
      <c r="X324" s="2"/>
    </row>
    <row r="325" spans="1:24" s="3" customFormat="1" x14ac:dyDescent="0.2">
      <c r="A325" s="4"/>
      <c r="B325" s="5"/>
      <c r="C325" s="5"/>
      <c r="D325" s="5"/>
      <c r="E325" s="471"/>
      <c r="F325" s="577"/>
      <c r="G325" s="577"/>
      <c r="H325" s="578"/>
      <c r="I325" s="5"/>
      <c r="J325" s="5"/>
      <c r="K325" s="470"/>
      <c r="L325" s="5"/>
      <c r="M325" s="86"/>
      <c r="N325" s="5"/>
      <c r="O325" s="86"/>
      <c r="P325" s="85"/>
      <c r="Q325" s="5"/>
      <c r="R325" s="5"/>
      <c r="S325" s="5"/>
      <c r="T325" s="5"/>
      <c r="U325" s="5"/>
      <c r="V325" s="5"/>
      <c r="W325" s="5"/>
      <c r="X325" s="2"/>
    </row>
    <row r="326" spans="1:24" s="3" customFormat="1" x14ac:dyDescent="0.2">
      <c r="A326" s="4"/>
      <c r="B326" s="5"/>
      <c r="C326" s="5"/>
      <c r="D326" s="5"/>
      <c r="E326" s="471"/>
      <c r="F326" s="577"/>
      <c r="G326" s="577"/>
      <c r="H326" s="578"/>
      <c r="I326" s="5"/>
      <c r="J326" s="5"/>
      <c r="K326" s="470"/>
      <c r="L326" s="5"/>
      <c r="M326" s="86"/>
      <c r="N326" s="5"/>
      <c r="O326" s="86"/>
      <c r="P326" s="85"/>
      <c r="Q326" s="5"/>
      <c r="R326" s="5"/>
      <c r="S326" s="5"/>
      <c r="T326" s="5"/>
      <c r="U326" s="5"/>
      <c r="V326" s="5"/>
      <c r="W326" s="5"/>
      <c r="X326" s="2"/>
    </row>
    <row r="327" spans="1:24" s="3" customFormat="1" x14ac:dyDescent="0.2">
      <c r="A327" s="4"/>
      <c r="B327" s="5"/>
      <c r="C327" s="5"/>
      <c r="D327" s="5"/>
      <c r="E327" s="471"/>
      <c r="F327" s="577"/>
      <c r="G327" s="577"/>
      <c r="H327" s="578"/>
      <c r="I327" s="5"/>
      <c r="J327" s="5"/>
      <c r="K327" s="470"/>
      <c r="L327" s="5"/>
      <c r="M327" s="86"/>
      <c r="N327" s="5"/>
      <c r="O327" s="86"/>
      <c r="P327" s="85"/>
      <c r="Q327" s="5"/>
      <c r="R327" s="5"/>
      <c r="S327" s="5"/>
      <c r="T327" s="5"/>
      <c r="U327" s="5"/>
      <c r="V327" s="5"/>
      <c r="W327" s="5"/>
      <c r="X327" s="2"/>
    </row>
    <row r="328" spans="1:24" s="3" customFormat="1" x14ac:dyDescent="0.2">
      <c r="A328" s="4"/>
      <c r="B328" s="5"/>
      <c r="C328" s="5"/>
      <c r="D328" s="5"/>
      <c r="E328" s="471"/>
      <c r="F328" s="577"/>
      <c r="G328" s="577"/>
      <c r="H328" s="578"/>
      <c r="I328" s="5"/>
      <c r="J328" s="5"/>
      <c r="K328" s="470"/>
      <c r="L328" s="5"/>
      <c r="M328" s="86"/>
      <c r="N328" s="5"/>
      <c r="O328" s="86"/>
      <c r="P328" s="85"/>
      <c r="Q328" s="5"/>
      <c r="R328" s="5"/>
      <c r="S328" s="5"/>
      <c r="T328" s="5"/>
      <c r="U328" s="5"/>
      <c r="V328" s="5"/>
      <c r="W328" s="5"/>
      <c r="X328" s="2"/>
    </row>
    <row r="329" spans="1:24" s="3" customFormat="1" x14ac:dyDescent="0.2">
      <c r="A329" s="4"/>
      <c r="B329" s="5"/>
      <c r="C329" s="5"/>
      <c r="D329" s="5"/>
      <c r="E329" s="471"/>
      <c r="F329" s="577"/>
      <c r="G329" s="577"/>
      <c r="H329" s="578"/>
      <c r="I329" s="5"/>
      <c r="J329" s="5"/>
      <c r="K329" s="470"/>
      <c r="L329" s="5"/>
      <c r="M329" s="86"/>
      <c r="N329" s="5"/>
      <c r="O329" s="86"/>
      <c r="P329" s="85"/>
      <c r="Q329" s="5"/>
      <c r="R329" s="5"/>
      <c r="S329" s="5"/>
      <c r="T329" s="5"/>
      <c r="U329" s="5"/>
      <c r="V329" s="5"/>
      <c r="W329" s="5"/>
      <c r="X329" s="2"/>
    </row>
    <row r="330" spans="1:24" s="3" customFormat="1" x14ac:dyDescent="0.2">
      <c r="A330" s="4"/>
      <c r="B330" s="5"/>
      <c r="C330" s="5"/>
      <c r="D330" s="5"/>
      <c r="E330" s="471"/>
      <c r="F330" s="577"/>
      <c r="G330" s="577"/>
      <c r="H330" s="578"/>
      <c r="I330" s="5"/>
      <c r="J330" s="5"/>
      <c r="K330" s="470"/>
      <c r="L330" s="5"/>
      <c r="M330" s="86"/>
      <c r="N330" s="5"/>
      <c r="O330" s="86"/>
      <c r="P330" s="85"/>
      <c r="Q330" s="5"/>
      <c r="R330" s="5"/>
      <c r="S330" s="5"/>
      <c r="T330" s="5"/>
      <c r="U330" s="5"/>
      <c r="V330" s="5"/>
      <c r="W330" s="5"/>
      <c r="X330" s="2"/>
    </row>
    <row r="331" spans="1:24" s="3" customFormat="1" x14ac:dyDescent="0.2">
      <c r="A331" s="4"/>
      <c r="B331" s="5"/>
      <c r="C331" s="5"/>
      <c r="D331" s="5"/>
      <c r="E331" s="471"/>
      <c r="F331" s="577"/>
      <c r="G331" s="577"/>
      <c r="H331" s="578"/>
      <c r="I331" s="5"/>
      <c r="J331" s="5"/>
      <c r="K331" s="470"/>
      <c r="L331" s="5"/>
      <c r="M331" s="86"/>
      <c r="N331" s="5"/>
      <c r="O331" s="86"/>
      <c r="P331" s="85"/>
      <c r="Q331" s="5"/>
      <c r="R331" s="5"/>
      <c r="S331" s="5"/>
      <c r="T331" s="5"/>
      <c r="U331" s="5"/>
      <c r="V331" s="5"/>
      <c r="W331" s="5"/>
      <c r="X331" s="2"/>
    </row>
    <row r="332" spans="1:24" s="3" customFormat="1" x14ac:dyDescent="0.2">
      <c r="A332" s="4"/>
      <c r="B332" s="5"/>
      <c r="C332" s="5"/>
      <c r="D332" s="5"/>
      <c r="E332" s="471"/>
      <c r="F332" s="577"/>
      <c r="G332" s="577"/>
      <c r="H332" s="578"/>
      <c r="I332" s="5"/>
      <c r="J332" s="5"/>
      <c r="K332" s="470"/>
      <c r="L332" s="5"/>
      <c r="M332" s="86"/>
      <c r="N332" s="5"/>
      <c r="O332" s="86"/>
      <c r="P332" s="85"/>
      <c r="Q332" s="5"/>
      <c r="R332" s="5"/>
      <c r="S332" s="5"/>
      <c r="T332" s="5"/>
      <c r="U332" s="5"/>
      <c r="V332" s="5"/>
      <c r="W332" s="5"/>
      <c r="X332" s="2"/>
    </row>
    <row r="333" spans="1:24" s="3" customFormat="1" x14ac:dyDescent="0.2">
      <c r="A333" s="4"/>
      <c r="B333" s="5"/>
      <c r="C333" s="5"/>
      <c r="D333" s="5"/>
      <c r="E333" s="471"/>
      <c r="F333" s="577"/>
      <c r="G333" s="577"/>
      <c r="H333" s="578"/>
      <c r="I333" s="5"/>
      <c r="J333" s="5"/>
      <c r="K333" s="470"/>
      <c r="L333" s="5"/>
      <c r="M333" s="86"/>
      <c r="N333" s="5"/>
      <c r="O333" s="86"/>
      <c r="P333" s="85"/>
      <c r="Q333" s="5"/>
      <c r="R333" s="5"/>
      <c r="S333" s="5"/>
      <c r="T333" s="5"/>
      <c r="U333" s="5"/>
      <c r="V333" s="5"/>
      <c r="W333" s="5"/>
      <c r="X333" s="2"/>
    </row>
    <row r="334" spans="1:24" s="3" customFormat="1" x14ac:dyDescent="0.2">
      <c r="A334" s="4"/>
      <c r="B334" s="5"/>
      <c r="C334" s="5"/>
      <c r="D334" s="5"/>
      <c r="E334" s="471"/>
      <c r="F334" s="577"/>
      <c r="G334" s="577"/>
      <c r="H334" s="578"/>
      <c r="I334" s="5"/>
      <c r="J334" s="5"/>
      <c r="K334" s="470"/>
      <c r="L334" s="5"/>
      <c r="M334" s="86"/>
      <c r="N334" s="5"/>
      <c r="O334" s="86"/>
      <c r="P334" s="85"/>
      <c r="Q334" s="5"/>
      <c r="R334" s="5"/>
      <c r="S334" s="5"/>
      <c r="T334" s="5"/>
      <c r="U334" s="5"/>
      <c r="V334" s="5"/>
      <c r="W334" s="5"/>
      <c r="X334" s="2"/>
    </row>
    <row r="335" spans="1:24" s="3" customFormat="1" x14ac:dyDescent="0.2">
      <c r="A335" s="4"/>
      <c r="B335" s="5"/>
      <c r="C335" s="5"/>
      <c r="D335" s="5"/>
      <c r="E335" s="471"/>
      <c r="F335" s="577"/>
      <c r="G335" s="577"/>
      <c r="H335" s="578"/>
      <c r="I335" s="5"/>
      <c r="J335" s="5"/>
      <c r="K335" s="470"/>
      <c r="L335" s="5"/>
      <c r="M335" s="86"/>
      <c r="N335" s="5"/>
      <c r="O335" s="86"/>
      <c r="P335" s="85"/>
      <c r="Q335" s="5"/>
      <c r="R335" s="5"/>
      <c r="S335" s="5"/>
      <c r="T335" s="5"/>
      <c r="U335" s="5"/>
      <c r="V335" s="5"/>
      <c r="W335" s="5"/>
      <c r="X335" s="2"/>
    </row>
    <row r="336" spans="1:24" s="3" customFormat="1" x14ac:dyDescent="0.2">
      <c r="A336" s="4"/>
      <c r="B336" s="5"/>
      <c r="C336" s="5"/>
      <c r="D336" s="5"/>
      <c r="E336" s="471"/>
      <c r="F336" s="577"/>
      <c r="G336" s="577"/>
      <c r="H336" s="578"/>
      <c r="I336" s="5"/>
      <c r="J336" s="5"/>
      <c r="K336" s="470"/>
      <c r="L336" s="5"/>
      <c r="M336" s="86"/>
      <c r="N336" s="5"/>
      <c r="O336" s="86"/>
      <c r="P336" s="85"/>
      <c r="Q336" s="5"/>
      <c r="R336" s="5"/>
      <c r="S336" s="5"/>
      <c r="T336" s="5"/>
      <c r="U336" s="5"/>
      <c r="V336" s="5"/>
      <c r="W336" s="5"/>
      <c r="X336" s="2"/>
    </row>
    <row r="337" spans="1:24" s="3" customFormat="1" x14ac:dyDescent="0.2">
      <c r="A337" s="4"/>
      <c r="B337" s="5"/>
      <c r="C337" s="5"/>
      <c r="D337" s="5"/>
      <c r="E337" s="471"/>
      <c r="F337" s="577"/>
      <c r="G337" s="577"/>
      <c r="H337" s="578"/>
      <c r="I337" s="5"/>
      <c r="J337" s="5"/>
      <c r="K337" s="470"/>
      <c r="L337" s="5"/>
      <c r="M337" s="86"/>
      <c r="N337" s="5"/>
      <c r="O337" s="86"/>
      <c r="P337" s="85"/>
      <c r="Q337" s="5"/>
      <c r="R337" s="5"/>
      <c r="S337" s="5"/>
      <c r="T337" s="5"/>
      <c r="U337" s="5"/>
      <c r="V337" s="5"/>
      <c r="W337" s="5"/>
      <c r="X337" s="2"/>
    </row>
    <row r="338" spans="1:24" s="3" customFormat="1" x14ac:dyDescent="0.2">
      <c r="A338" s="4"/>
      <c r="B338" s="5"/>
      <c r="C338" s="5"/>
      <c r="D338" s="5"/>
      <c r="E338" s="471"/>
      <c r="F338" s="577"/>
      <c r="G338" s="577"/>
      <c r="H338" s="578"/>
      <c r="I338" s="5"/>
      <c r="J338" s="5"/>
      <c r="K338" s="470"/>
      <c r="L338" s="5"/>
      <c r="M338" s="86"/>
      <c r="N338" s="5"/>
      <c r="O338" s="86"/>
      <c r="P338" s="85"/>
      <c r="Q338" s="5"/>
      <c r="R338" s="5"/>
      <c r="S338" s="5"/>
      <c r="T338" s="5"/>
      <c r="U338" s="5"/>
      <c r="V338" s="5"/>
      <c r="W338" s="5"/>
      <c r="X338" s="2"/>
    </row>
    <row r="339" spans="1:24" s="3" customFormat="1" x14ac:dyDescent="0.2">
      <c r="A339" s="4"/>
      <c r="B339" s="5"/>
      <c r="C339" s="5"/>
      <c r="D339" s="5"/>
      <c r="E339" s="471"/>
      <c r="F339" s="577"/>
      <c r="G339" s="577"/>
      <c r="H339" s="578"/>
      <c r="I339" s="5"/>
      <c r="J339" s="5"/>
      <c r="K339" s="470"/>
      <c r="L339" s="5"/>
      <c r="M339" s="86"/>
      <c r="N339" s="5"/>
      <c r="O339" s="86"/>
      <c r="P339" s="85"/>
      <c r="Q339" s="5"/>
      <c r="R339" s="5"/>
      <c r="S339" s="5"/>
      <c r="T339" s="5"/>
      <c r="U339" s="5"/>
      <c r="V339" s="5"/>
      <c r="W339" s="5"/>
      <c r="X339" s="2"/>
    </row>
    <row r="340" spans="1:24" s="3" customFormat="1" x14ac:dyDescent="0.2">
      <c r="A340" s="4"/>
      <c r="B340" s="5"/>
      <c r="C340" s="5"/>
      <c r="D340" s="5"/>
      <c r="E340" s="471"/>
      <c r="F340" s="577"/>
      <c r="G340" s="577"/>
      <c r="H340" s="578"/>
      <c r="I340" s="5"/>
      <c r="J340" s="5"/>
      <c r="K340" s="470"/>
      <c r="L340" s="5"/>
      <c r="M340" s="86"/>
      <c r="N340" s="5"/>
      <c r="O340" s="86"/>
      <c r="P340" s="85"/>
      <c r="Q340" s="5"/>
      <c r="R340" s="5"/>
      <c r="S340" s="5"/>
      <c r="T340" s="5"/>
      <c r="U340" s="5"/>
      <c r="V340" s="5"/>
      <c r="W340" s="5"/>
      <c r="X340" s="2"/>
    </row>
    <row r="341" spans="1:24" s="3" customFormat="1" x14ac:dyDescent="0.2">
      <c r="A341" s="4"/>
      <c r="B341" s="5"/>
      <c r="C341" s="5"/>
      <c r="D341" s="5"/>
      <c r="E341" s="471"/>
      <c r="F341" s="577"/>
      <c r="G341" s="577"/>
      <c r="H341" s="578"/>
      <c r="I341" s="5"/>
      <c r="J341" s="5"/>
      <c r="K341" s="470"/>
      <c r="L341" s="5"/>
      <c r="M341" s="86"/>
      <c r="N341" s="5"/>
      <c r="O341" s="86"/>
      <c r="P341" s="85"/>
      <c r="Q341" s="5"/>
      <c r="R341" s="5"/>
      <c r="S341" s="5"/>
      <c r="T341" s="5"/>
      <c r="U341" s="5"/>
      <c r="V341" s="5"/>
      <c r="W341" s="5"/>
      <c r="X341" s="2"/>
    </row>
    <row r="342" spans="1:24" s="3" customFormat="1" x14ac:dyDescent="0.2">
      <c r="A342" s="4"/>
      <c r="B342" s="5"/>
      <c r="C342" s="5"/>
      <c r="D342" s="5"/>
      <c r="E342" s="471"/>
      <c r="F342" s="577"/>
      <c r="G342" s="577"/>
      <c r="H342" s="578"/>
      <c r="I342" s="5"/>
      <c r="J342" s="5"/>
      <c r="K342" s="470"/>
      <c r="L342" s="5"/>
      <c r="M342" s="86"/>
      <c r="N342" s="5"/>
      <c r="O342" s="86"/>
      <c r="P342" s="85"/>
      <c r="Q342" s="5"/>
      <c r="R342" s="5"/>
      <c r="S342" s="5"/>
      <c r="T342" s="5"/>
      <c r="U342" s="5"/>
      <c r="V342" s="5"/>
      <c r="W342" s="5"/>
      <c r="X342" s="2"/>
    </row>
    <row r="343" spans="1:24" s="3" customFormat="1" x14ac:dyDescent="0.2">
      <c r="A343" s="4"/>
      <c r="B343" s="5"/>
      <c r="C343" s="5"/>
      <c r="D343" s="5"/>
      <c r="E343" s="471"/>
      <c r="F343" s="577"/>
      <c r="G343" s="577"/>
      <c r="H343" s="578"/>
      <c r="I343" s="5"/>
      <c r="J343" s="5"/>
      <c r="K343" s="470"/>
      <c r="L343" s="5"/>
      <c r="M343" s="86"/>
      <c r="N343" s="5"/>
      <c r="O343" s="86"/>
      <c r="P343" s="85"/>
      <c r="Q343" s="5"/>
      <c r="R343" s="5"/>
      <c r="S343" s="5"/>
      <c r="T343" s="5"/>
      <c r="U343" s="5"/>
      <c r="V343" s="5"/>
      <c r="W343" s="5"/>
      <c r="X343" s="2"/>
    </row>
    <row r="344" spans="1:24" s="3" customFormat="1" x14ac:dyDescent="0.2">
      <c r="A344" s="4"/>
      <c r="B344" s="5"/>
      <c r="C344" s="5"/>
      <c r="D344" s="5"/>
      <c r="E344" s="471"/>
      <c r="F344" s="577"/>
      <c r="G344" s="577"/>
      <c r="H344" s="578"/>
      <c r="I344" s="5"/>
      <c r="J344" s="5"/>
      <c r="K344" s="470"/>
      <c r="L344" s="5"/>
      <c r="M344" s="86"/>
      <c r="N344" s="5"/>
      <c r="O344" s="86"/>
      <c r="P344" s="85"/>
      <c r="Q344" s="5"/>
      <c r="R344" s="5"/>
      <c r="S344" s="5"/>
      <c r="T344" s="5"/>
      <c r="U344" s="5"/>
      <c r="V344" s="5"/>
      <c r="W344" s="5"/>
      <c r="X344" s="2"/>
    </row>
    <row r="345" spans="1:24" s="3" customFormat="1" x14ac:dyDescent="0.2">
      <c r="A345" s="4"/>
      <c r="B345" s="5"/>
      <c r="C345" s="5"/>
      <c r="D345" s="5"/>
      <c r="E345" s="471"/>
      <c r="F345" s="577"/>
      <c r="G345" s="577"/>
      <c r="H345" s="578"/>
      <c r="I345" s="5"/>
      <c r="J345" s="5"/>
      <c r="K345" s="470"/>
      <c r="L345" s="5"/>
      <c r="M345" s="86"/>
      <c r="N345" s="5"/>
      <c r="O345" s="86"/>
      <c r="P345" s="85"/>
      <c r="Q345" s="5"/>
      <c r="R345" s="5"/>
      <c r="S345" s="5"/>
      <c r="T345" s="5"/>
      <c r="U345" s="5"/>
      <c r="V345" s="5"/>
      <c r="W345" s="5"/>
      <c r="X345" s="2"/>
    </row>
    <row r="346" spans="1:24" s="3" customFormat="1" x14ac:dyDescent="0.2">
      <c r="A346" s="4"/>
      <c r="B346" s="5"/>
      <c r="C346" s="5"/>
      <c r="D346" s="5"/>
      <c r="E346" s="471"/>
      <c r="F346" s="577"/>
      <c r="G346" s="577"/>
      <c r="H346" s="578"/>
      <c r="I346" s="5"/>
      <c r="J346" s="5"/>
      <c r="K346" s="470"/>
      <c r="L346" s="5"/>
      <c r="M346" s="86"/>
      <c r="N346" s="5"/>
      <c r="O346" s="86"/>
      <c r="P346" s="85"/>
      <c r="Q346" s="5"/>
      <c r="R346" s="5"/>
      <c r="S346" s="5"/>
      <c r="T346" s="5"/>
      <c r="U346" s="5"/>
      <c r="V346" s="5"/>
      <c r="W346" s="5"/>
      <c r="X346" s="2"/>
    </row>
    <row r="347" spans="1:24" s="3" customFormat="1" x14ac:dyDescent="0.2">
      <c r="A347" s="4"/>
      <c r="B347" s="5"/>
      <c r="C347" s="5"/>
      <c r="D347" s="5"/>
      <c r="E347" s="471"/>
      <c r="F347" s="577"/>
      <c r="G347" s="577"/>
      <c r="H347" s="578"/>
      <c r="I347" s="5"/>
      <c r="J347" s="5"/>
      <c r="K347" s="470"/>
      <c r="L347" s="5"/>
      <c r="M347" s="86"/>
      <c r="N347" s="5"/>
      <c r="O347" s="86"/>
      <c r="P347" s="85"/>
      <c r="Q347" s="5"/>
      <c r="R347" s="5"/>
      <c r="S347" s="5"/>
      <c r="T347" s="5"/>
      <c r="U347" s="5"/>
      <c r="V347" s="5"/>
      <c r="W347" s="5"/>
      <c r="X347" s="2"/>
    </row>
    <row r="348" spans="1:24" s="3" customFormat="1" x14ac:dyDescent="0.2">
      <c r="A348" s="4"/>
      <c r="B348" s="5"/>
      <c r="C348" s="5"/>
      <c r="D348" s="5"/>
      <c r="E348" s="471"/>
      <c r="F348" s="577"/>
      <c r="G348" s="577"/>
      <c r="H348" s="578"/>
      <c r="I348" s="5"/>
      <c r="J348" s="5"/>
      <c r="K348" s="470"/>
      <c r="L348" s="5"/>
      <c r="M348" s="86"/>
      <c r="N348" s="5"/>
      <c r="O348" s="86"/>
      <c r="P348" s="85"/>
      <c r="Q348" s="5"/>
      <c r="R348" s="5"/>
      <c r="S348" s="5"/>
      <c r="T348" s="5"/>
      <c r="U348" s="5"/>
      <c r="V348" s="5"/>
      <c r="W348" s="5"/>
      <c r="X348" s="2"/>
    </row>
    <row r="349" spans="1:24" s="3" customFormat="1" x14ac:dyDescent="0.2">
      <c r="A349" s="4"/>
      <c r="B349" s="5"/>
      <c r="C349" s="5"/>
      <c r="D349" s="5"/>
      <c r="E349" s="471"/>
      <c r="F349" s="577"/>
      <c r="G349" s="577"/>
      <c r="H349" s="578"/>
      <c r="I349" s="5"/>
      <c r="J349" s="5"/>
      <c r="K349" s="470"/>
      <c r="L349" s="5"/>
      <c r="M349" s="86"/>
      <c r="N349" s="5"/>
      <c r="O349" s="86"/>
      <c r="P349" s="85"/>
      <c r="Q349" s="5"/>
      <c r="R349" s="5"/>
      <c r="S349" s="5"/>
      <c r="T349" s="5"/>
      <c r="U349" s="5"/>
      <c r="V349" s="5"/>
      <c r="W349" s="5"/>
      <c r="X349" s="2"/>
    </row>
    <row r="350" spans="1:24" s="3" customFormat="1" x14ac:dyDescent="0.2">
      <c r="A350" s="4"/>
      <c r="B350" s="5"/>
      <c r="C350" s="5"/>
      <c r="D350" s="5"/>
      <c r="E350" s="471"/>
      <c r="F350" s="577"/>
      <c r="G350" s="577"/>
      <c r="H350" s="578"/>
      <c r="I350" s="5"/>
      <c r="J350" s="5"/>
      <c r="K350" s="470"/>
      <c r="L350" s="5"/>
      <c r="M350" s="86"/>
      <c r="N350" s="5"/>
      <c r="O350" s="86"/>
      <c r="P350" s="85"/>
      <c r="Q350" s="5"/>
      <c r="R350" s="5"/>
      <c r="S350" s="5"/>
      <c r="T350" s="5"/>
      <c r="U350" s="5"/>
      <c r="V350" s="5"/>
      <c r="W350" s="5"/>
      <c r="X350" s="2"/>
    </row>
    <row r="351" spans="1:24" s="3" customFormat="1" x14ac:dyDescent="0.2">
      <c r="A351" s="4"/>
      <c r="B351" s="5"/>
      <c r="C351" s="5"/>
      <c r="D351" s="5"/>
      <c r="E351" s="471"/>
      <c r="F351" s="577"/>
      <c r="G351" s="577"/>
      <c r="H351" s="578"/>
      <c r="I351" s="5"/>
      <c r="J351" s="5"/>
      <c r="K351" s="470"/>
      <c r="L351" s="5"/>
      <c r="M351" s="86"/>
      <c r="N351" s="5"/>
      <c r="O351" s="86"/>
      <c r="P351" s="85"/>
      <c r="Q351" s="5"/>
      <c r="R351" s="5"/>
      <c r="S351" s="5"/>
      <c r="T351" s="5"/>
      <c r="U351" s="5"/>
      <c r="V351" s="5"/>
      <c r="W351" s="5"/>
      <c r="X351" s="2"/>
    </row>
    <row r="352" spans="1:24" s="3" customFormat="1" x14ac:dyDescent="0.2">
      <c r="A352" s="4"/>
      <c r="B352" s="5"/>
      <c r="C352" s="5"/>
      <c r="D352" s="5"/>
      <c r="E352" s="471"/>
      <c r="F352" s="577"/>
      <c r="G352" s="577"/>
      <c r="H352" s="578"/>
      <c r="I352" s="5"/>
      <c r="J352" s="5"/>
      <c r="K352" s="470"/>
      <c r="L352" s="5"/>
      <c r="M352" s="86"/>
      <c r="N352" s="5"/>
      <c r="O352" s="86"/>
      <c r="P352" s="85"/>
      <c r="Q352" s="5"/>
      <c r="R352" s="5"/>
      <c r="S352" s="5"/>
      <c r="T352" s="5"/>
      <c r="U352" s="5"/>
      <c r="V352" s="5"/>
      <c r="W352" s="5"/>
      <c r="X352" s="2"/>
    </row>
    <row r="353" spans="1:24" s="3" customFormat="1" x14ac:dyDescent="0.2">
      <c r="A353" s="4"/>
      <c r="B353" s="5"/>
      <c r="C353" s="5"/>
      <c r="D353" s="5"/>
      <c r="E353" s="471"/>
      <c r="F353" s="577"/>
      <c r="G353" s="577"/>
      <c r="H353" s="578"/>
      <c r="I353" s="5"/>
      <c r="J353" s="5"/>
      <c r="K353" s="470"/>
      <c r="L353" s="5"/>
      <c r="M353" s="86"/>
      <c r="N353" s="5"/>
      <c r="O353" s="86"/>
      <c r="P353" s="85"/>
      <c r="Q353" s="5"/>
      <c r="R353" s="5"/>
      <c r="S353" s="5"/>
      <c r="T353" s="5"/>
      <c r="U353" s="5"/>
      <c r="V353" s="5"/>
      <c r="W353" s="5"/>
      <c r="X353" s="2"/>
    </row>
    <row r="354" spans="1:24" s="3" customFormat="1" x14ac:dyDescent="0.2">
      <c r="A354" s="4"/>
      <c r="B354" s="5"/>
      <c r="C354" s="5"/>
      <c r="D354" s="5"/>
      <c r="E354" s="471"/>
      <c r="F354" s="577"/>
      <c r="G354" s="577"/>
      <c r="H354" s="578"/>
      <c r="I354" s="5"/>
      <c r="J354" s="5"/>
      <c r="K354" s="470"/>
      <c r="L354" s="5"/>
      <c r="M354" s="86"/>
      <c r="N354" s="5"/>
      <c r="O354" s="86"/>
      <c r="P354" s="85"/>
      <c r="Q354" s="5"/>
      <c r="R354" s="5"/>
      <c r="S354" s="5"/>
      <c r="T354" s="5"/>
      <c r="U354" s="5"/>
      <c r="V354" s="5"/>
      <c r="W354" s="5"/>
      <c r="X354" s="2"/>
    </row>
    <row r="355" spans="1:24" s="3" customFormat="1" x14ac:dyDescent="0.2">
      <c r="A355" s="4"/>
      <c r="B355" s="5"/>
      <c r="C355" s="5"/>
      <c r="D355" s="5"/>
      <c r="E355" s="471"/>
      <c r="F355" s="577"/>
      <c r="G355" s="577"/>
      <c r="H355" s="578"/>
      <c r="I355" s="5"/>
      <c r="J355" s="5"/>
      <c r="K355" s="470"/>
      <c r="L355" s="5"/>
      <c r="M355" s="86"/>
      <c r="N355" s="5"/>
      <c r="O355" s="86"/>
      <c r="P355" s="85"/>
      <c r="Q355" s="5"/>
      <c r="R355" s="5"/>
      <c r="S355" s="5"/>
      <c r="T355" s="5"/>
      <c r="U355" s="5"/>
      <c r="V355" s="5"/>
      <c r="W355" s="5"/>
      <c r="X355" s="2"/>
    </row>
    <row r="356" spans="1:24" s="3" customFormat="1" x14ac:dyDescent="0.2">
      <c r="A356" s="4"/>
      <c r="B356" s="5"/>
      <c r="C356" s="5"/>
      <c r="D356" s="5"/>
      <c r="E356" s="471"/>
      <c r="F356" s="577"/>
      <c r="G356" s="577"/>
      <c r="H356" s="578"/>
      <c r="I356" s="5"/>
      <c r="J356" s="5"/>
      <c r="K356" s="470"/>
      <c r="L356" s="5"/>
      <c r="M356" s="86"/>
      <c r="N356" s="5"/>
      <c r="O356" s="86"/>
      <c r="P356" s="85"/>
      <c r="Q356" s="5"/>
      <c r="R356" s="5"/>
      <c r="S356" s="5"/>
      <c r="T356" s="5"/>
      <c r="U356" s="5"/>
      <c r="V356" s="5"/>
      <c r="W356" s="5"/>
      <c r="X356" s="2"/>
    </row>
    <row r="357" spans="1:24" s="3" customFormat="1" x14ac:dyDescent="0.2">
      <c r="A357" s="4"/>
      <c r="B357" s="5"/>
      <c r="C357" s="5"/>
      <c r="D357" s="5"/>
      <c r="E357" s="471"/>
      <c r="F357" s="577"/>
      <c r="G357" s="577"/>
      <c r="H357" s="578"/>
      <c r="I357" s="5"/>
      <c r="J357" s="5"/>
      <c r="K357" s="470"/>
      <c r="L357" s="5"/>
      <c r="M357" s="86"/>
      <c r="N357" s="5"/>
      <c r="O357" s="86"/>
      <c r="P357" s="85"/>
      <c r="Q357" s="5"/>
      <c r="R357" s="5"/>
      <c r="S357" s="5"/>
      <c r="T357" s="5"/>
      <c r="U357" s="5"/>
      <c r="V357" s="5"/>
      <c r="W357" s="5"/>
      <c r="X357" s="2"/>
    </row>
    <row r="358" spans="1:24" s="3" customFormat="1" x14ac:dyDescent="0.2">
      <c r="A358" s="4"/>
      <c r="B358" s="5"/>
      <c r="C358" s="5"/>
      <c r="D358" s="5"/>
      <c r="E358" s="471"/>
      <c r="F358" s="577"/>
      <c r="G358" s="577"/>
      <c r="H358" s="578"/>
      <c r="I358" s="5"/>
      <c r="J358" s="5"/>
      <c r="K358" s="470"/>
      <c r="L358" s="5"/>
      <c r="M358" s="86"/>
      <c r="N358" s="5"/>
      <c r="O358" s="86"/>
      <c r="P358" s="85"/>
      <c r="Q358" s="5"/>
      <c r="R358" s="5"/>
      <c r="S358" s="5"/>
      <c r="T358" s="5"/>
      <c r="U358" s="5"/>
      <c r="V358" s="5"/>
      <c r="W358" s="5"/>
      <c r="X358" s="2"/>
    </row>
    <row r="359" spans="1:24" s="3" customFormat="1" x14ac:dyDescent="0.2">
      <c r="A359" s="4"/>
      <c r="B359" s="5"/>
      <c r="C359" s="5"/>
      <c r="D359" s="5"/>
      <c r="E359" s="471"/>
      <c r="F359" s="577"/>
      <c r="G359" s="577"/>
      <c r="H359" s="578"/>
      <c r="I359" s="5"/>
      <c r="J359" s="5"/>
      <c r="K359" s="470"/>
      <c r="L359" s="5"/>
      <c r="M359" s="86"/>
      <c r="N359" s="5"/>
      <c r="O359" s="86"/>
      <c r="P359" s="85"/>
      <c r="Q359" s="5"/>
      <c r="R359" s="5"/>
      <c r="S359" s="5"/>
      <c r="T359" s="5"/>
      <c r="U359" s="5"/>
      <c r="V359" s="5"/>
      <c r="W359" s="5"/>
      <c r="X359" s="2"/>
    </row>
    <row r="360" spans="1:24" s="3" customFormat="1" x14ac:dyDescent="0.2">
      <c r="A360" s="4"/>
      <c r="B360" s="5"/>
      <c r="C360" s="5"/>
      <c r="D360" s="5"/>
      <c r="E360" s="471"/>
      <c r="F360" s="577"/>
      <c r="G360" s="577"/>
      <c r="H360" s="578"/>
      <c r="I360" s="5"/>
      <c r="J360" s="5"/>
      <c r="K360" s="470"/>
      <c r="L360" s="5"/>
      <c r="M360" s="86"/>
      <c r="N360" s="5"/>
      <c r="O360" s="86"/>
      <c r="P360" s="85"/>
      <c r="Q360" s="5"/>
      <c r="R360" s="5"/>
      <c r="S360" s="5"/>
      <c r="T360" s="5"/>
      <c r="U360" s="5"/>
      <c r="V360" s="5"/>
      <c r="W360" s="5"/>
      <c r="X360" s="2"/>
    </row>
    <row r="361" spans="1:24" s="3" customFormat="1" x14ac:dyDescent="0.2">
      <c r="A361" s="4"/>
      <c r="B361" s="5"/>
      <c r="C361" s="5"/>
      <c r="D361" s="5"/>
      <c r="E361" s="471"/>
      <c r="F361" s="577"/>
      <c r="G361" s="577"/>
      <c r="H361" s="578"/>
      <c r="I361" s="5"/>
      <c r="J361" s="5"/>
      <c r="K361" s="470"/>
      <c r="L361" s="5"/>
      <c r="M361" s="86"/>
      <c r="N361" s="5"/>
      <c r="O361" s="86"/>
      <c r="P361" s="85"/>
      <c r="Q361" s="5"/>
      <c r="R361" s="5"/>
      <c r="S361" s="5"/>
      <c r="T361" s="5"/>
      <c r="U361" s="5"/>
      <c r="V361" s="5"/>
      <c r="W361" s="5"/>
      <c r="X361" s="2"/>
    </row>
    <row r="362" spans="1:24" s="3" customFormat="1" x14ac:dyDescent="0.2">
      <c r="A362" s="4"/>
      <c r="B362" s="5"/>
      <c r="C362" s="5"/>
      <c r="D362" s="5"/>
      <c r="E362" s="471"/>
      <c r="F362" s="577"/>
      <c r="G362" s="577"/>
      <c r="H362" s="578"/>
      <c r="I362" s="5"/>
      <c r="J362" s="5"/>
      <c r="K362" s="470"/>
      <c r="L362" s="5"/>
      <c r="M362" s="86"/>
      <c r="N362" s="5"/>
      <c r="O362" s="86"/>
      <c r="P362" s="85"/>
      <c r="Q362" s="5"/>
      <c r="R362" s="5"/>
      <c r="S362" s="5"/>
      <c r="T362" s="5"/>
      <c r="U362" s="5"/>
      <c r="V362" s="5"/>
      <c r="W362" s="5"/>
      <c r="X362" s="2"/>
    </row>
    <row r="363" spans="1:24" s="3" customFormat="1" x14ac:dyDescent="0.2">
      <c r="A363" s="4"/>
      <c r="B363" s="5"/>
      <c r="C363" s="5"/>
      <c r="D363" s="5"/>
      <c r="E363" s="471"/>
      <c r="F363" s="577"/>
      <c r="G363" s="577"/>
      <c r="H363" s="578"/>
      <c r="I363" s="5"/>
      <c r="J363" s="5"/>
      <c r="K363" s="470"/>
      <c r="L363" s="5"/>
      <c r="M363" s="86"/>
      <c r="N363" s="5"/>
      <c r="O363" s="86"/>
      <c r="P363" s="85"/>
      <c r="Q363" s="5"/>
      <c r="R363" s="5"/>
      <c r="S363" s="5"/>
      <c r="T363" s="5"/>
      <c r="U363" s="5"/>
      <c r="V363" s="5"/>
      <c r="W363" s="5"/>
      <c r="X363" s="2"/>
    </row>
    <row r="364" spans="1:24" s="3" customFormat="1" x14ac:dyDescent="0.2">
      <c r="A364" s="4"/>
      <c r="B364" s="5"/>
      <c r="C364" s="5"/>
      <c r="D364" s="5"/>
      <c r="E364" s="471"/>
      <c r="F364" s="577"/>
      <c r="G364" s="577"/>
      <c r="H364" s="578"/>
      <c r="I364" s="5"/>
      <c r="J364" s="5"/>
      <c r="K364" s="470"/>
      <c r="L364" s="5"/>
      <c r="M364" s="86"/>
      <c r="N364" s="5"/>
      <c r="O364" s="86"/>
      <c r="P364" s="85"/>
      <c r="Q364" s="5"/>
      <c r="R364" s="5"/>
      <c r="S364" s="5"/>
      <c r="T364" s="5"/>
      <c r="U364" s="5"/>
      <c r="V364" s="5"/>
      <c r="W364" s="5"/>
      <c r="X364" s="2"/>
    </row>
    <row r="365" spans="1:24" s="3" customFormat="1" x14ac:dyDescent="0.2">
      <c r="A365" s="4"/>
      <c r="B365" s="5"/>
      <c r="C365" s="5"/>
      <c r="D365" s="5"/>
      <c r="E365" s="471"/>
      <c r="F365" s="577"/>
      <c r="G365" s="577"/>
      <c r="H365" s="578"/>
      <c r="I365" s="5"/>
      <c r="J365" s="5"/>
      <c r="K365" s="470"/>
      <c r="L365" s="5"/>
      <c r="M365" s="86"/>
      <c r="N365" s="5"/>
      <c r="O365" s="86"/>
      <c r="P365" s="85"/>
      <c r="Q365" s="5"/>
      <c r="R365" s="5"/>
      <c r="S365" s="5"/>
      <c r="T365" s="5"/>
      <c r="U365" s="5"/>
      <c r="V365" s="5"/>
      <c r="W365" s="5"/>
      <c r="X365" s="2"/>
    </row>
    <row r="366" spans="1:24" s="3" customFormat="1" x14ac:dyDescent="0.2">
      <c r="A366" s="4"/>
      <c r="B366" s="5"/>
      <c r="C366" s="5"/>
      <c r="D366" s="5"/>
      <c r="E366" s="471"/>
      <c r="F366" s="577"/>
      <c r="G366" s="577"/>
      <c r="H366" s="578"/>
      <c r="I366" s="5"/>
      <c r="J366" s="5"/>
      <c r="K366" s="470"/>
      <c r="L366" s="5"/>
      <c r="M366" s="86"/>
      <c r="N366" s="5"/>
      <c r="O366" s="86"/>
      <c r="P366" s="85"/>
      <c r="Q366" s="5"/>
      <c r="R366" s="5"/>
      <c r="S366" s="5"/>
      <c r="T366" s="5"/>
      <c r="U366" s="5"/>
      <c r="V366" s="5"/>
      <c r="W366" s="5"/>
      <c r="X366" s="2"/>
    </row>
    <row r="367" spans="1:24" s="3" customFormat="1" x14ac:dyDescent="0.2">
      <c r="A367" s="4"/>
      <c r="B367" s="5"/>
      <c r="C367" s="5"/>
      <c r="D367" s="5"/>
      <c r="E367" s="471"/>
      <c r="F367" s="577"/>
      <c r="G367" s="577"/>
      <c r="H367" s="578"/>
      <c r="I367" s="5"/>
      <c r="J367" s="5"/>
      <c r="K367" s="470"/>
      <c r="L367" s="5"/>
      <c r="M367" s="86"/>
      <c r="N367" s="5"/>
      <c r="O367" s="86"/>
      <c r="P367" s="85"/>
      <c r="Q367" s="5"/>
      <c r="R367" s="5"/>
      <c r="S367" s="5"/>
      <c r="T367" s="5"/>
      <c r="U367" s="5"/>
      <c r="V367" s="5"/>
      <c r="W367" s="5"/>
      <c r="X367" s="2"/>
    </row>
    <row r="368" spans="1:24" s="3" customFormat="1" x14ac:dyDescent="0.2">
      <c r="A368" s="4"/>
      <c r="B368" s="5"/>
      <c r="C368" s="5"/>
      <c r="D368" s="5"/>
      <c r="E368" s="471"/>
      <c r="F368" s="577"/>
      <c r="G368" s="577"/>
      <c r="H368" s="578"/>
      <c r="I368" s="5"/>
      <c r="J368" s="5"/>
      <c r="K368" s="470"/>
      <c r="L368" s="5"/>
      <c r="M368" s="86"/>
      <c r="N368" s="5"/>
      <c r="O368" s="86"/>
      <c r="P368" s="85"/>
      <c r="Q368" s="5"/>
      <c r="R368" s="5"/>
      <c r="S368" s="5"/>
      <c r="T368" s="5"/>
      <c r="U368" s="5"/>
      <c r="V368" s="5"/>
      <c r="W368" s="5"/>
      <c r="X368" s="2"/>
    </row>
    <row r="369" spans="1:24" s="3" customFormat="1" x14ac:dyDescent="0.2">
      <c r="A369" s="4"/>
      <c r="B369" s="5"/>
      <c r="C369" s="5"/>
      <c r="D369" s="5"/>
      <c r="E369" s="471"/>
      <c r="F369" s="577"/>
      <c r="G369" s="577"/>
      <c r="H369" s="578"/>
      <c r="I369" s="5"/>
      <c r="J369" s="5"/>
      <c r="K369" s="470"/>
      <c r="L369" s="5"/>
      <c r="M369" s="86"/>
      <c r="N369" s="5"/>
      <c r="O369" s="86"/>
      <c r="P369" s="85"/>
      <c r="Q369" s="5"/>
      <c r="R369" s="5"/>
      <c r="S369" s="5"/>
      <c r="T369" s="5"/>
      <c r="U369" s="5"/>
      <c r="V369" s="5"/>
      <c r="W369" s="5"/>
      <c r="X369" s="2"/>
    </row>
    <row r="370" spans="1:24" s="3" customFormat="1" x14ac:dyDescent="0.2">
      <c r="A370" s="4"/>
      <c r="B370" s="5"/>
      <c r="C370" s="5"/>
      <c r="D370" s="5"/>
      <c r="E370" s="471"/>
      <c r="F370" s="577"/>
      <c r="G370" s="577"/>
      <c r="H370" s="578"/>
      <c r="I370" s="5"/>
      <c r="J370" s="5"/>
      <c r="K370" s="470"/>
      <c r="L370" s="5"/>
      <c r="M370" s="86"/>
      <c r="N370" s="5"/>
      <c r="O370" s="86"/>
      <c r="P370" s="85"/>
      <c r="Q370" s="5"/>
      <c r="R370" s="5"/>
      <c r="S370" s="5"/>
      <c r="T370" s="5"/>
      <c r="U370" s="5"/>
      <c r="V370" s="5"/>
      <c r="W370" s="5"/>
      <c r="X370" s="2"/>
    </row>
    <row r="371" spans="1:24" s="3" customFormat="1" x14ac:dyDescent="0.2">
      <c r="A371" s="4"/>
      <c r="B371" s="5"/>
      <c r="C371" s="5"/>
      <c r="D371" s="5"/>
      <c r="E371" s="471"/>
      <c r="F371" s="577"/>
      <c r="G371" s="577"/>
      <c r="H371" s="578"/>
      <c r="I371" s="5"/>
      <c r="J371" s="5"/>
      <c r="K371" s="470"/>
      <c r="L371" s="5"/>
      <c r="M371" s="86"/>
      <c r="N371" s="5"/>
      <c r="O371" s="86"/>
      <c r="P371" s="85"/>
      <c r="Q371" s="5"/>
      <c r="R371" s="5"/>
      <c r="S371" s="5"/>
      <c r="T371" s="5"/>
      <c r="U371" s="5"/>
      <c r="V371" s="5"/>
      <c r="W371" s="5"/>
      <c r="X371" s="2"/>
    </row>
    <row r="372" spans="1:24" s="3" customFormat="1" x14ac:dyDescent="0.2">
      <c r="A372" s="4"/>
      <c r="B372" s="5"/>
      <c r="C372" s="5"/>
      <c r="D372" s="5"/>
      <c r="E372" s="471"/>
      <c r="F372" s="577"/>
      <c r="G372" s="577"/>
      <c r="H372" s="578"/>
      <c r="I372" s="5"/>
      <c r="J372" s="5"/>
      <c r="K372" s="470"/>
      <c r="L372" s="5"/>
      <c r="M372" s="86"/>
      <c r="N372" s="5"/>
      <c r="O372" s="86"/>
      <c r="P372" s="85"/>
      <c r="Q372" s="5"/>
      <c r="R372" s="5"/>
      <c r="S372" s="5"/>
      <c r="T372" s="5"/>
      <c r="U372" s="5"/>
      <c r="V372" s="5"/>
      <c r="W372" s="5"/>
      <c r="X372" s="2"/>
    </row>
    <row r="373" spans="1:24" s="3" customFormat="1" x14ac:dyDescent="0.2">
      <c r="A373" s="4"/>
      <c r="B373" s="5"/>
      <c r="C373" s="5"/>
      <c r="D373" s="5"/>
      <c r="E373" s="471"/>
      <c r="F373" s="577"/>
      <c r="G373" s="577"/>
      <c r="H373" s="578"/>
      <c r="I373" s="5"/>
      <c r="J373" s="5"/>
      <c r="K373" s="470"/>
      <c r="L373" s="5"/>
      <c r="M373" s="86"/>
      <c r="N373" s="5"/>
      <c r="O373" s="86"/>
      <c r="P373" s="85"/>
      <c r="Q373" s="5"/>
      <c r="R373" s="5"/>
      <c r="S373" s="5"/>
      <c r="T373" s="5"/>
      <c r="U373" s="5"/>
      <c r="V373" s="5"/>
      <c r="W373" s="5"/>
      <c r="X373" s="2"/>
    </row>
    <row r="374" spans="1:24" s="3" customFormat="1" x14ac:dyDescent="0.2">
      <c r="A374" s="4"/>
      <c r="B374" s="5"/>
      <c r="C374" s="5"/>
      <c r="D374" s="5"/>
      <c r="E374" s="471"/>
      <c r="F374" s="577"/>
      <c r="G374" s="577"/>
      <c r="H374" s="578"/>
      <c r="I374" s="5"/>
      <c r="J374" s="5"/>
      <c r="K374" s="470"/>
      <c r="L374" s="5"/>
      <c r="M374" s="86"/>
      <c r="N374" s="5"/>
      <c r="O374" s="86"/>
      <c r="P374" s="85"/>
      <c r="Q374" s="5"/>
      <c r="R374" s="5"/>
      <c r="S374" s="5"/>
      <c r="T374" s="5"/>
      <c r="U374" s="5"/>
      <c r="V374" s="5"/>
      <c r="W374" s="5"/>
      <c r="X374" s="2"/>
    </row>
    <row r="375" spans="1:24" s="3" customFormat="1" x14ac:dyDescent="0.2">
      <c r="A375" s="4"/>
      <c r="B375" s="5"/>
      <c r="C375" s="5"/>
      <c r="D375" s="5"/>
      <c r="E375" s="471"/>
      <c r="F375" s="577"/>
      <c r="G375" s="577"/>
      <c r="H375" s="578"/>
      <c r="I375" s="5"/>
      <c r="J375" s="5"/>
      <c r="K375" s="470"/>
      <c r="L375" s="5"/>
      <c r="M375" s="86"/>
      <c r="N375" s="5"/>
      <c r="O375" s="86"/>
      <c r="P375" s="85"/>
      <c r="Q375" s="5"/>
      <c r="R375" s="5"/>
      <c r="S375" s="5"/>
      <c r="T375" s="5"/>
      <c r="U375" s="5"/>
      <c r="V375" s="5"/>
      <c r="W375" s="5"/>
      <c r="X375" s="2"/>
    </row>
    <row r="376" spans="1:24" s="3" customFormat="1" x14ac:dyDescent="0.2">
      <c r="A376" s="4"/>
      <c r="B376" s="5"/>
      <c r="C376" s="5"/>
      <c r="D376" s="5"/>
      <c r="E376" s="471"/>
      <c r="F376" s="577"/>
      <c r="G376" s="577"/>
      <c r="H376" s="578"/>
      <c r="I376" s="5"/>
      <c r="J376" s="5"/>
      <c r="K376" s="470"/>
      <c r="L376" s="5"/>
      <c r="M376" s="86"/>
      <c r="N376" s="5"/>
      <c r="O376" s="86"/>
      <c r="P376" s="85"/>
      <c r="Q376" s="5"/>
      <c r="R376" s="5"/>
      <c r="S376" s="5"/>
      <c r="T376" s="5"/>
      <c r="U376" s="5"/>
      <c r="V376" s="5"/>
      <c r="W376" s="5"/>
      <c r="X376" s="2"/>
    </row>
    <row r="377" spans="1:24" s="3" customFormat="1" x14ac:dyDescent="0.2">
      <c r="A377" s="4"/>
      <c r="B377" s="5"/>
      <c r="C377" s="5"/>
      <c r="D377" s="5"/>
      <c r="E377" s="471"/>
      <c r="F377" s="577"/>
      <c r="G377" s="577"/>
      <c r="H377" s="578"/>
      <c r="I377" s="5"/>
      <c r="J377" s="5"/>
      <c r="K377" s="470"/>
      <c r="L377" s="5"/>
      <c r="M377" s="86"/>
      <c r="N377" s="5"/>
      <c r="O377" s="86"/>
      <c r="P377" s="85"/>
      <c r="Q377" s="5"/>
      <c r="R377" s="5"/>
      <c r="S377" s="5"/>
      <c r="T377" s="5"/>
      <c r="U377" s="5"/>
      <c r="V377" s="5"/>
      <c r="W377" s="5"/>
      <c r="X377" s="2"/>
    </row>
    <row r="378" spans="1:24" s="3" customFormat="1" x14ac:dyDescent="0.2">
      <c r="A378" s="4"/>
      <c r="B378" s="5"/>
      <c r="C378" s="5"/>
      <c r="D378" s="5"/>
      <c r="E378" s="471"/>
      <c r="F378" s="577"/>
      <c r="G378" s="577"/>
      <c r="H378" s="578"/>
      <c r="I378" s="5"/>
      <c r="J378" s="5"/>
      <c r="K378" s="470"/>
      <c r="L378" s="5"/>
      <c r="M378" s="86"/>
      <c r="N378" s="5"/>
      <c r="O378" s="86"/>
      <c r="P378" s="85"/>
      <c r="Q378" s="5"/>
      <c r="R378" s="5"/>
      <c r="S378" s="5"/>
      <c r="T378" s="5"/>
      <c r="U378" s="5"/>
      <c r="V378" s="5"/>
      <c r="W378" s="5"/>
      <c r="X378" s="2"/>
    </row>
    <row r="379" spans="1:24" s="3" customFormat="1" x14ac:dyDescent="0.2">
      <c r="A379" s="4"/>
      <c r="B379" s="5"/>
      <c r="C379" s="5"/>
      <c r="D379" s="5"/>
      <c r="E379" s="471"/>
      <c r="F379" s="577"/>
      <c r="G379" s="577"/>
      <c r="H379" s="578"/>
      <c r="I379" s="5"/>
      <c r="J379" s="5"/>
      <c r="K379" s="470"/>
      <c r="L379" s="5"/>
      <c r="M379" s="86"/>
      <c r="N379" s="5"/>
      <c r="O379" s="86"/>
      <c r="P379" s="85"/>
      <c r="Q379" s="5"/>
      <c r="R379" s="5"/>
      <c r="S379" s="5"/>
      <c r="T379" s="5"/>
      <c r="U379" s="5"/>
      <c r="V379" s="5"/>
      <c r="W379" s="5"/>
      <c r="X379" s="2"/>
    </row>
    <row r="380" spans="1:24" s="3" customFormat="1" x14ac:dyDescent="0.2">
      <c r="A380" s="4"/>
      <c r="B380" s="5"/>
      <c r="C380" s="5"/>
      <c r="D380" s="5"/>
      <c r="E380" s="471"/>
      <c r="F380" s="577"/>
      <c r="G380" s="577"/>
      <c r="H380" s="578"/>
      <c r="I380" s="5"/>
      <c r="J380" s="5"/>
      <c r="K380" s="470"/>
      <c r="L380" s="5"/>
      <c r="M380" s="86"/>
      <c r="N380" s="5"/>
      <c r="O380" s="86"/>
      <c r="P380" s="85"/>
      <c r="Q380" s="5"/>
      <c r="R380" s="5"/>
      <c r="S380" s="5"/>
      <c r="T380" s="5"/>
      <c r="U380" s="5"/>
      <c r="V380" s="5"/>
      <c r="W380" s="5"/>
      <c r="X380" s="2"/>
    </row>
    <row r="381" spans="1:24" s="3" customFormat="1" x14ac:dyDescent="0.2">
      <c r="A381" s="4"/>
      <c r="B381" s="5"/>
      <c r="C381" s="5"/>
      <c r="D381" s="5"/>
      <c r="E381" s="471"/>
      <c r="F381" s="577"/>
      <c r="G381" s="577"/>
      <c r="H381" s="578"/>
      <c r="I381" s="5"/>
      <c r="J381" s="5"/>
      <c r="K381" s="470"/>
      <c r="L381" s="5"/>
      <c r="M381" s="86"/>
      <c r="N381" s="5"/>
      <c r="O381" s="86"/>
      <c r="P381" s="85"/>
      <c r="Q381" s="5"/>
      <c r="R381" s="5"/>
      <c r="S381" s="5"/>
      <c r="T381" s="5"/>
      <c r="U381" s="5"/>
      <c r="V381" s="5"/>
      <c r="W381" s="5"/>
      <c r="X381" s="2"/>
    </row>
    <row r="382" spans="1:24" s="3" customFormat="1" x14ac:dyDescent="0.2">
      <c r="A382" s="4"/>
      <c r="B382" s="5"/>
      <c r="C382" s="5"/>
      <c r="D382" s="5"/>
      <c r="E382" s="471"/>
      <c r="F382" s="577"/>
      <c r="G382" s="577"/>
      <c r="H382" s="578"/>
      <c r="I382" s="5"/>
      <c r="J382" s="5"/>
      <c r="K382" s="470"/>
      <c r="L382" s="5"/>
      <c r="M382" s="86"/>
      <c r="N382" s="5"/>
      <c r="O382" s="86"/>
      <c r="P382" s="85"/>
      <c r="Q382" s="5"/>
      <c r="R382" s="5"/>
      <c r="S382" s="5"/>
      <c r="T382" s="5"/>
      <c r="U382" s="5"/>
      <c r="V382" s="5"/>
      <c r="W382" s="5"/>
      <c r="X382" s="2"/>
    </row>
    <row r="383" spans="1:24" s="3" customFormat="1" x14ac:dyDescent="0.2">
      <c r="A383" s="4"/>
      <c r="B383" s="5"/>
      <c r="C383" s="5"/>
      <c r="D383" s="5"/>
      <c r="E383" s="471"/>
      <c r="F383" s="579"/>
      <c r="G383" s="579"/>
      <c r="H383" s="576"/>
      <c r="I383" s="4"/>
      <c r="J383" s="4"/>
      <c r="K383" s="472"/>
      <c r="L383" s="4"/>
      <c r="M383" s="83"/>
      <c r="N383" s="4"/>
      <c r="O383" s="83"/>
      <c r="P383" s="84"/>
      <c r="Q383" s="4"/>
      <c r="R383" s="4"/>
      <c r="S383" s="4"/>
      <c r="T383" s="4"/>
      <c r="U383" s="4"/>
      <c r="V383" s="4"/>
      <c r="W383" s="4"/>
    </row>
    <row r="384" spans="1:24" s="3" customFormat="1" x14ac:dyDescent="0.2">
      <c r="A384" s="4"/>
      <c r="B384" s="5"/>
      <c r="C384" s="5"/>
      <c r="D384" s="5"/>
      <c r="E384" s="471"/>
      <c r="F384" s="579"/>
      <c r="G384" s="579"/>
      <c r="H384" s="576"/>
      <c r="I384" s="4"/>
      <c r="J384" s="4"/>
      <c r="K384" s="472"/>
      <c r="L384" s="4"/>
      <c r="M384" s="83"/>
      <c r="N384" s="4"/>
      <c r="O384" s="83"/>
      <c r="P384" s="84"/>
      <c r="Q384" s="4"/>
      <c r="R384" s="4"/>
      <c r="S384" s="4"/>
      <c r="T384" s="4"/>
      <c r="U384" s="4"/>
      <c r="V384" s="4"/>
      <c r="W384" s="4"/>
    </row>
    <row r="385" spans="1:188" s="3" customFormat="1" x14ac:dyDescent="0.2">
      <c r="A385" s="4"/>
      <c r="B385" s="5"/>
      <c r="C385" s="5"/>
      <c r="D385" s="5"/>
      <c r="E385" s="471"/>
      <c r="F385" s="579"/>
      <c r="G385" s="579"/>
      <c r="H385" s="576"/>
      <c r="I385" s="4"/>
      <c r="J385" s="4"/>
      <c r="K385" s="472"/>
      <c r="L385" s="4"/>
      <c r="M385" s="83"/>
      <c r="N385" s="4"/>
      <c r="O385" s="83"/>
      <c r="P385" s="84"/>
      <c r="Q385" s="4"/>
      <c r="R385" s="4"/>
      <c r="S385" s="4"/>
      <c r="T385" s="4"/>
      <c r="U385" s="4"/>
      <c r="V385" s="4"/>
      <c r="W385" s="4"/>
    </row>
    <row r="386" spans="1:188" s="576" customFormat="1" x14ac:dyDescent="0.2">
      <c r="A386" s="4"/>
      <c r="B386" s="5"/>
      <c r="C386" s="5"/>
      <c r="D386" s="5"/>
      <c r="E386" s="471"/>
      <c r="F386" s="579"/>
      <c r="G386" s="579"/>
      <c r="I386" s="4"/>
      <c r="J386" s="4"/>
      <c r="K386" s="472"/>
      <c r="L386" s="4"/>
      <c r="M386" s="83"/>
      <c r="N386" s="4"/>
      <c r="O386" s="83"/>
      <c r="P386" s="84"/>
      <c r="Q386" s="4"/>
      <c r="R386" s="4"/>
      <c r="S386" s="4"/>
      <c r="T386" s="4"/>
      <c r="U386" s="4"/>
      <c r="V386" s="4"/>
      <c r="W386" s="4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</row>
    <row r="387" spans="1:188" s="576" customFormat="1" x14ac:dyDescent="0.2">
      <c r="A387" s="4"/>
      <c r="B387" s="5"/>
      <c r="C387" s="5"/>
      <c r="D387" s="5"/>
      <c r="E387" s="471"/>
      <c r="F387" s="579"/>
      <c r="G387" s="579"/>
      <c r="I387" s="4"/>
      <c r="J387" s="4"/>
      <c r="K387" s="472"/>
      <c r="L387" s="4"/>
      <c r="M387" s="83"/>
      <c r="N387" s="4"/>
      <c r="O387" s="83"/>
      <c r="P387" s="84"/>
      <c r="Q387" s="4"/>
      <c r="R387" s="4"/>
      <c r="S387" s="4"/>
      <c r="T387" s="4"/>
      <c r="U387" s="4"/>
      <c r="V387" s="4"/>
      <c r="W387" s="4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</row>
    <row r="388" spans="1:188" s="576" customFormat="1" x14ac:dyDescent="0.2">
      <c r="A388" s="4"/>
      <c r="B388" s="5"/>
      <c r="C388" s="5"/>
      <c r="D388" s="5"/>
      <c r="E388" s="471"/>
      <c r="F388" s="579"/>
      <c r="G388" s="579"/>
      <c r="I388" s="4"/>
      <c r="J388" s="4"/>
      <c r="K388" s="472"/>
      <c r="L388" s="4"/>
      <c r="M388" s="83"/>
      <c r="N388" s="4"/>
      <c r="O388" s="83"/>
      <c r="P388" s="84"/>
      <c r="Q388" s="4"/>
      <c r="R388" s="4"/>
      <c r="S388" s="4"/>
      <c r="T388" s="4"/>
      <c r="U388" s="4"/>
      <c r="V388" s="4"/>
      <c r="W388" s="4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</row>
    <row r="389" spans="1:188" s="576" customFormat="1" x14ac:dyDescent="0.2">
      <c r="A389" s="4"/>
      <c r="B389" s="5"/>
      <c r="C389" s="5"/>
      <c r="D389" s="5"/>
      <c r="E389" s="471"/>
      <c r="F389" s="579"/>
      <c r="G389" s="579"/>
      <c r="I389" s="4"/>
      <c r="J389" s="4"/>
      <c r="K389" s="472"/>
      <c r="L389" s="4"/>
      <c r="M389" s="83"/>
      <c r="N389" s="4"/>
      <c r="O389" s="83"/>
      <c r="P389" s="84"/>
      <c r="Q389" s="4"/>
      <c r="R389" s="4"/>
      <c r="S389" s="4"/>
      <c r="T389" s="4"/>
      <c r="U389" s="4"/>
      <c r="V389" s="4"/>
      <c r="W389" s="4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</row>
    <row r="390" spans="1:188" s="576" customFormat="1" x14ac:dyDescent="0.2">
      <c r="A390" s="4"/>
      <c r="B390" s="5"/>
      <c r="C390" s="5"/>
      <c r="D390" s="5"/>
      <c r="E390" s="471"/>
      <c r="F390" s="579"/>
      <c r="G390" s="579"/>
      <c r="I390" s="4"/>
      <c r="J390" s="4"/>
      <c r="K390" s="472"/>
      <c r="L390" s="4"/>
      <c r="M390" s="83"/>
      <c r="N390" s="4"/>
      <c r="O390" s="83"/>
      <c r="P390" s="84"/>
      <c r="Q390" s="4"/>
      <c r="R390" s="4"/>
      <c r="S390" s="4"/>
      <c r="T390" s="4"/>
      <c r="U390" s="4"/>
      <c r="V390" s="4"/>
      <c r="W390" s="4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</row>
    <row r="391" spans="1:188" s="576" customFormat="1" x14ac:dyDescent="0.2">
      <c r="A391" s="4"/>
      <c r="B391" s="5"/>
      <c r="C391" s="5"/>
      <c r="D391" s="5"/>
      <c r="E391" s="471"/>
      <c r="F391" s="579"/>
      <c r="G391" s="579"/>
      <c r="I391" s="4"/>
      <c r="J391" s="4"/>
      <c r="K391" s="472"/>
      <c r="L391" s="4"/>
      <c r="M391" s="83"/>
      <c r="N391" s="4"/>
      <c r="O391" s="83"/>
      <c r="P391" s="84"/>
      <c r="Q391" s="4"/>
      <c r="R391" s="4"/>
      <c r="S391" s="4"/>
      <c r="T391" s="4"/>
      <c r="U391" s="4"/>
      <c r="V391" s="4"/>
      <c r="W391" s="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</row>
    <row r="392" spans="1:188" s="576" customFormat="1" x14ac:dyDescent="0.2">
      <c r="A392" s="4"/>
      <c r="B392" s="5"/>
      <c r="C392" s="5"/>
      <c r="D392" s="5"/>
      <c r="E392" s="471"/>
      <c r="F392" s="579"/>
      <c r="G392" s="579"/>
      <c r="I392" s="4"/>
      <c r="J392" s="4"/>
      <c r="K392" s="472"/>
      <c r="L392" s="4"/>
      <c r="M392" s="83"/>
      <c r="N392" s="4"/>
      <c r="O392" s="83"/>
      <c r="P392" s="84"/>
      <c r="Q392" s="4"/>
      <c r="R392" s="4"/>
      <c r="S392" s="4"/>
      <c r="T392" s="4"/>
      <c r="U392" s="4"/>
      <c r="V392" s="4"/>
      <c r="W392" s="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</row>
    <row r="393" spans="1:188" s="576" customFormat="1" x14ac:dyDescent="0.2">
      <c r="A393" s="4"/>
      <c r="B393" s="5"/>
      <c r="C393" s="5"/>
      <c r="D393" s="5"/>
      <c r="E393" s="471"/>
      <c r="F393" s="579"/>
      <c r="G393" s="579"/>
      <c r="I393" s="4"/>
      <c r="J393" s="4"/>
      <c r="K393" s="472"/>
      <c r="L393" s="4"/>
      <c r="M393" s="83"/>
      <c r="N393" s="4"/>
      <c r="O393" s="83"/>
      <c r="P393" s="84"/>
      <c r="Q393" s="4"/>
      <c r="R393" s="4"/>
      <c r="S393" s="4"/>
      <c r="T393" s="4"/>
      <c r="U393" s="4"/>
      <c r="V393" s="4"/>
      <c r="W393" s="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</row>
    <row r="394" spans="1:188" s="576" customFormat="1" x14ac:dyDescent="0.2">
      <c r="A394" s="4"/>
      <c r="B394" s="5"/>
      <c r="C394" s="5"/>
      <c r="D394" s="5"/>
      <c r="E394" s="471"/>
      <c r="F394" s="579"/>
      <c r="G394" s="579"/>
      <c r="I394" s="4"/>
      <c r="J394" s="4"/>
      <c r="K394" s="472"/>
      <c r="L394" s="4"/>
      <c r="M394" s="83"/>
      <c r="N394" s="4"/>
      <c r="O394" s="83"/>
      <c r="P394" s="84"/>
      <c r="Q394" s="4"/>
      <c r="R394" s="4"/>
      <c r="S394" s="4"/>
      <c r="T394" s="4"/>
      <c r="U394" s="4"/>
      <c r="V394" s="4"/>
      <c r="W394" s="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</row>
    <row r="395" spans="1:188" s="576" customFormat="1" x14ac:dyDescent="0.2">
      <c r="A395" s="4"/>
      <c r="B395" s="5"/>
      <c r="C395" s="5"/>
      <c r="D395" s="5"/>
      <c r="E395" s="471"/>
      <c r="F395" s="579"/>
      <c r="G395" s="579"/>
      <c r="I395" s="4"/>
      <c r="J395" s="4"/>
      <c r="K395" s="472"/>
      <c r="L395" s="4"/>
      <c r="M395" s="83"/>
      <c r="N395" s="4"/>
      <c r="O395" s="83"/>
      <c r="P395" s="84"/>
      <c r="Q395" s="4"/>
      <c r="R395" s="4"/>
      <c r="S395" s="4"/>
      <c r="T395" s="4"/>
      <c r="U395" s="4"/>
      <c r="V395" s="4"/>
      <c r="W395" s="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</row>
    <row r="396" spans="1:188" s="576" customFormat="1" x14ac:dyDescent="0.2">
      <c r="A396" s="4"/>
      <c r="B396" s="5"/>
      <c r="C396" s="5"/>
      <c r="D396" s="5"/>
      <c r="E396" s="471"/>
      <c r="F396" s="579"/>
      <c r="G396" s="579"/>
      <c r="I396" s="4"/>
      <c r="J396" s="4"/>
      <c r="K396" s="472"/>
      <c r="L396" s="4"/>
      <c r="M396" s="83"/>
      <c r="N396" s="4"/>
      <c r="O396" s="83"/>
      <c r="P396" s="84"/>
      <c r="Q396" s="4"/>
      <c r="R396" s="4"/>
      <c r="S396" s="4"/>
      <c r="T396" s="4"/>
      <c r="U396" s="4"/>
      <c r="V396" s="4"/>
      <c r="W396" s="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</row>
    <row r="397" spans="1:188" s="576" customFormat="1" x14ac:dyDescent="0.2">
      <c r="A397" s="4"/>
      <c r="B397" s="5"/>
      <c r="C397" s="5"/>
      <c r="D397" s="5"/>
      <c r="E397" s="471"/>
      <c r="F397" s="579"/>
      <c r="G397" s="579"/>
      <c r="I397" s="4"/>
      <c r="J397" s="4"/>
      <c r="K397" s="472"/>
      <c r="L397" s="4"/>
      <c r="M397" s="83"/>
      <c r="N397" s="4"/>
      <c r="O397" s="83"/>
      <c r="P397" s="84"/>
      <c r="Q397" s="4"/>
      <c r="R397" s="4"/>
      <c r="S397" s="4"/>
      <c r="T397" s="4"/>
      <c r="U397" s="4"/>
      <c r="V397" s="4"/>
      <c r="W397" s="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</row>
    <row r="398" spans="1:188" s="576" customFormat="1" x14ac:dyDescent="0.2">
      <c r="A398" s="4"/>
      <c r="B398" s="5"/>
      <c r="C398" s="5"/>
      <c r="D398" s="5"/>
      <c r="E398" s="471"/>
      <c r="F398" s="579"/>
      <c r="G398" s="579"/>
      <c r="I398" s="4"/>
      <c r="J398" s="4"/>
      <c r="K398" s="472"/>
      <c r="L398" s="4"/>
      <c r="M398" s="83"/>
      <c r="N398" s="4"/>
      <c r="O398" s="83"/>
      <c r="P398" s="84"/>
      <c r="Q398" s="4"/>
      <c r="R398" s="4"/>
      <c r="S398" s="4"/>
      <c r="T398" s="4"/>
      <c r="U398" s="4"/>
      <c r="V398" s="4"/>
      <c r="W398" s="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</row>
    <row r="399" spans="1:188" s="576" customFormat="1" x14ac:dyDescent="0.2">
      <c r="A399" s="4"/>
      <c r="B399" s="5"/>
      <c r="C399" s="5"/>
      <c r="D399" s="5"/>
      <c r="E399" s="471"/>
      <c r="F399" s="579"/>
      <c r="G399" s="579"/>
      <c r="I399" s="4"/>
      <c r="J399" s="4"/>
      <c r="K399" s="472"/>
      <c r="L399" s="4"/>
      <c r="M399" s="83"/>
      <c r="N399" s="4"/>
      <c r="O399" s="83"/>
      <c r="P399" s="84"/>
      <c r="Q399" s="4"/>
      <c r="R399" s="4"/>
      <c r="S399" s="4"/>
      <c r="T399" s="4"/>
      <c r="U399" s="4"/>
      <c r="V399" s="4"/>
      <c r="W399" s="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</row>
    <row r="400" spans="1:188" s="576" customFormat="1" x14ac:dyDescent="0.2">
      <c r="A400" s="4"/>
      <c r="B400" s="5"/>
      <c r="C400" s="5"/>
      <c r="D400" s="5"/>
      <c r="E400" s="471"/>
      <c r="F400" s="579"/>
      <c r="G400" s="579"/>
      <c r="I400" s="4"/>
      <c r="J400" s="4"/>
      <c r="K400" s="472"/>
      <c r="L400" s="4"/>
      <c r="M400" s="83"/>
      <c r="N400" s="4"/>
      <c r="O400" s="83"/>
      <c r="P400" s="84"/>
      <c r="Q400" s="4"/>
      <c r="R400" s="4"/>
      <c r="S400" s="4"/>
      <c r="T400" s="4"/>
      <c r="U400" s="4"/>
      <c r="V400" s="4"/>
      <c r="W400" s="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</row>
    <row r="401" spans="1:188" s="576" customFormat="1" x14ac:dyDescent="0.2">
      <c r="A401" s="4"/>
      <c r="B401" s="5"/>
      <c r="C401" s="5"/>
      <c r="D401" s="5"/>
      <c r="E401" s="471"/>
      <c r="F401" s="579"/>
      <c r="G401" s="579"/>
      <c r="I401" s="4"/>
      <c r="J401" s="4"/>
      <c r="K401" s="472"/>
      <c r="L401" s="4"/>
      <c r="M401" s="83"/>
      <c r="N401" s="4"/>
      <c r="O401" s="83"/>
      <c r="P401" s="84"/>
      <c r="Q401" s="4"/>
      <c r="R401" s="4"/>
      <c r="S401" s="4"/>
      <c r="T401" s="4"/>
      <c r="U401" s="4"/>
      <c r="V401" s="4"/>
      <c r="W401" s="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</row>
    <row r="402" spans="1:188" s="576" customFormat="1" x14ac:dyDescent="0.2">
      <c r="A402" s="4"/>
      <c r="B402" s="5"/>
      <c r="C402" s="5"/>
      <c r="D402" s="5"/>
      <c r="E402" s="471"/>
      <c r="F402" s="579"/>
      <c r="G402" s="579"/>
      <c r="I402" s="4"/>
      <c r="J402" s="4"/>
      <c r="K402" s="472"/>
      <c r="L402" s="4"/>
      <c r="M402" s="83"/>
      <c r="N402" s="4"/>
      <c r="O402" s="83"/>
      <c r="P402" s="84"/>
      <c r="Q402" s="4"/>
      <c r="R402" s="4"/>
      <c r="S402" s="4"/>
      <c r="T402" s="4"/>
      <c r="U402" s="4"/>
      <c r="V402" s="4"/>
      <c r="W402" s="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</row>
    <row r="403" spans="1:188" s="576" customFormat="1" x14ac:dyDescent="0.2">
      <c r="A403" s="4"/>
      <c r="B403" s="5"/>
      <c r="C403" s="5"/>
      <c r="D403" s="5"/>
      <c r="E403" s="471"/>
      <c r="F403" s="579"/>
      <c r="G403" s="579"/>
      <c r="I403" s="4"/>
      <c r="J403" s="4"/>
      <c r="K403" s="472"/>
      <c r="L403" s="4"/>
      <c r="M403" s="83"/>
      <c r="N403" s="4"/>
      <c r="O403" s="83"/>
      <c r="P403" s="84"/>
      <c r="Q403" s="4"/>
      <c r="R403" s="4"/>
      <c r="S403" s="4"/>
      <c r="T403" s="4"/>
      <c r="U403" s="4"/>
      <c r="V403" s="4"/>
      <c r="W403" s="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</row>
    <row r="404" spans="1:188" s="576" customFormat="1" x14ac:dyDescent="0.2">
      <c r="A404" s="4"/>
      <c r="B404" s="5"/>
      <c r="C404" s="5"/>
      <c r="D404" s="5"/>
      <c r="E404" s="471"/>
      <c r="F404" s="579"/>
      <c r="G404" s="579"/>
      <c r="I404" s="4"/>
      <c r="J404" s="4"/>
      <c r="K404" s="472"/>
      <c r="L404" s="4"/>
      <c r="M404" s="83"/>
      <c r="N404" s="4"/>
      <c r="O404" s="83"/>
      <c r="P404" s="84"/>
      <c r="Q404" s="4"/>
      <c r="R404" s="4"/>
      <c r="S404" s="4"/>
      <c r="T404" s="4"/>
      <c r="U404" s="4"/>
      <c r="V404" s="4"/>
      <c r="W404" s="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</row>
    <row r="405" spans="1:188" s="576" customFormat="1" x14ac:dyDescent="0.2">
      <c r="A405" s="4"/>
      <c r="B405" s="5"/>
      <c r="C405" s="5"/>
      <c r="D405" s="5"/>
      <c r="E405" s="471"/>
      <c r="F405" s="579"/>
      <c r="G405" s="579"/>
      <c r="I405" s="4"/>
      <c r="J405" s="4"/>
      <c r="K405" s="472"/>
      <c r="L405" s="4"/>
      <c r="M405" s="83"/>
      <c r="N405" s="4"/>
      <c r="O405" s="83"/>
      <c r="P405" s="84"/>
      <c r="Q405" s="4"/>
      <c r="R405" s="4"/>
      <c r="S405" s="4"/>
      <c r="T405" s="4"/>
      <c r="U405" s="4"/>
      <c r="V405" s="4"/>
      <c r="W405" s="4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</row>
    <row r="406" spans="1:188" s="576" customFormat="1" x14ac:dyDescent="0.2">
      <c r="A406" s="4"/>
      <c r="B406" s="5"/>
      <c r="C406" s="5"/>
      <c r="D406" s="5"/>
      <c r="E406" s="471"/>
      <c r="F406" s="579"/>
      <c r="G406" s="579"/>
      <c r="I406" s="4"/>
      <c r="J406" s="4"/>
      <c r="K406" s="472"/>
      <c r="L406" s="4"/>
      <c r="M406" s="83"/>
      <c r="N406" s="4"/>
      <c r="O406" s="83"/>
      <c r="P406" s="84"/>
      <c r="Q406" s="4"/>
      <c r="R406" s="4"/>
      <c r="S406" s="4"/>
      <c r="T406" s="4"/>
      <c r="U406" s="4"/>
      <c r="V406" s="4"/>
      <c r="W406" s="4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</row>
    <row r="407" spans="1:188" s="576" customFormat="1" x14ac:dyDescent="0.2">
      <c r="A407" s="4"/>
      <c r="B407" s="5"/>
      <c r="C407" s="5"/>
      <c r="D407" s="5"/>
      <c r="E407" s="471"/>
      <c r="F407" s="579"/>
      <c r="G407" s="579"/>
      <c r="I407" s="4"/>
      <c r="J407" s="4"/>
      <c r="K407" s="472"/>
      <c r="L407" s="4"/>
      <c r="M407" s="83"/>
      <c r="N407" s="4"/>
      <c r="O407" s="83"/>
      <c r="P407" s="84"/>
      <c r="Q407" s="4"/>
      <c r="R407" s="4"/>
      <c r="S407" s="4"/>
      <c r="T407" s="4"/>
      <c r="U407" s="4"/>
      <c r="V407" s="4"/>
      <c r="W407" s="4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</row>
    <row r="408" spans="1:188" s="576" customFormat="1" x14ac:dyDescent="0.2">
      <c r="A408" s="4"/>
      <c r="B408" s="5"/>
      <c r="C408" s="5"/>
      <c r="D408" s="5"/>
      <c r="E408" s="471"/>
      <c r="F408" s="579"/>
      <c r="G408" s="579"/>
      <c r="I408" s="4"/>
      <c r="J408" s="4"/>
      <c r="K408" s="472"/>
      <c r="L408" s="4"/>
      <c r="M408" s="83"/>
      <c r="N408" s="4"/>
      <c r="O408" s="83"/>
      <c r="P408" s="84"/>
      <c r="Q408" s="4"/>
      <c r="R408" s="4"/>
      <c r="S408" s="4"/>
      <c r="T408" s="4"/>
      <c r="U408" s="4"/>
      <c r="V408" s="4"/>
      <c r="W408" s="4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</row>
    <row r="409" spans="1:188" s="576" customFormat="1" x14ac:dyDescent="0.2">
      <c r="A409" s="4"/>
      <c r="B409" s="5"/>
      <c r="C409" s="5"/>
      <c r="D409" s="5"/>
      <c r="E409" s="471"/>
      <c r="F409" s="579"/>
      <c r="G409" s="579"/>
      <c r="I409" s="4"/>
      <c r="J409" s="4"/>
      <c r="K409" s="472"/>
      <c r="L409" s="4"/>
      <c r="M409" s="83"/>
      <c r="N409" s="4"/>
      <c r="O409" s="83"/>
      <c r="P409" s="84"/>
      <c r="Q409" s="4"/>
      <c r="R409" s="4"/>
      <c r="S409" s="4"/>
      <c r="T409" s="4"/>
      <c r="U409" s="4"/>
      <c r="V409" s="4"/>
      <c r="W409" s="4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</row>
    <row r="410" spans="1:188" s="576" customFormat="1" x14ac:dyDescent="0.2">
      <c r="A410" s="4"/>
      <c r="B410" s="5"/>
      <c r="C410" s="5"/>
      <c r="D410" s="5"/>
      <c r="E410" s="471"/>
      <c r="F410" s="579"/>
      <c r="G410" s="579"/>
      <c r="I410" s="4"/>
      <c r="J410" s="4"/>
      <c r="K410" s="472"/>
      <c r="L410" s="4"/>
      <c r="M410" s="83"/>
      <c r="N410" s="4"/>
      <c r="O410" s="83"/>
      <c r="P410" s="84"/>
      <c r="Q410" s="4"/>
      <c r="R410" s="4"/>
      <c r="S410" s="4"/>
      <c r="T410" s="4"/>
      <c r="U410" s="4"/>
      <c r="V410" s="4"/>
      <c r="W410" s="4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</row>
    <row r="411" spans="1:188" s="576" customFormat="1" x14ac:dyDescent="0.2">
      <c r="A411" s="4"/>
      <c r="B411" s="5"/>
      <c r="C411" s="5"/>
      <c r="D411" s="5"/>
      <c r="E411" s="471"/>
      <c r="F411" s="579"/>
      <c r="G411" s="579"/>
      <c r="I411" s="4"/>
      <c r="J411" s="4"/>
      <c r="K411" s="472"/>
      <c r="L411" s="4"/>
      <c r="M411" s="83"/>
      <c r="N411" s="4"/>
      <c r="O411" s="83"/>
      <c r="P411" s="84"/>
      <c r="Q411" s="4"/>
      <c r="R411" s="4"/>
      <c r="S411" s="4"/>
      <c r="T411" s="4"/>
      <c r="U411" s="4"/>
      <c r="V411" s="4"/>
      <c r="W411" s="4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</row>
    <row r="412" spans="1:188" s="576" customFormat="1" x14ac:dyDescent="0.2">
      <c r="A412" s="4"/>
      <c r="B412" s="5"/>
      <c r="C412" s="5"/>
      <c r="D412" s="5"/>
      <c r="E412" s="471"/>
      <c r="F412" s="579"/>
      <c r="G412" s="579"/>
      <c r="I412" s="4"/>
      <c r="J412" s="4"/>
      <c r="K412" s="472"/>
      <c r="L412" s="4"/>
      <c r="M412" s="83"/>
      <c r="N412" s="4"/>
      <c r="O412" s="83"/>
      <c r="P412" s="84"/>
      <c r="Q412" s="4"/>
      <c r="R412" s="4"/>
      <c r="S412" s="4"/>
      <c r="T412" s="4"/>
      <c r="U412" s="4"/>
      <c r="V412" s="4"/>
      <c r="W412" s="4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</row>
    <row r="413" spans="1:188" s="576" customFormat="1" x14ac:dyDescent="0.2">
      <c r="A413" s="4"/>
      <c r="B413" s="5"/>
      <c r="C413" s="5"/>
      <c r="D413" s="5"/>
      <c r="E413" s="471"/>
      <c r="F413" s="579"/>
      <c r="G413" s="579"/>
      <c r="I413" s="4"/>
      <c r="J413" s="4"/>
      <c r="K413" s="472"/>
      <c r="L413" s="4"/>
      <c r="M413" s="83"/>
      <c r="N413" s="4"/>
      <c r="O413" s="83"/>
      <c r="P413" s="84"/>
      <c r="Q413" s="4"/>
      <c r="R413" s="4"/>
      <c r="S413" s="4"/>
      <c r="T413" s="4"/>
      <c r="U413" s="4"/>
      <c r="V413" s="4"/>
      <c r="W413" s="4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</row>
    <row r="414" spans="1:188" s="576" customFormat="1" x14ac:dyDescent="0.2">
      <c r="A414" s="4"/>
      <c r="B414" s="5"/>
      <c r="C414" s="5"/>
      <c r="D414" s="5"/>
      <c r="E414" s="471"/>
      <c r="F414" s="579"/>
      <c r="G414" s="579"/>
      <c r="I414" s="4"/>
      <c r="J414" s="4"/>
      <c r="K414" s="472"/>
      <c r="L414" s="4"/>
      <c r="M414" s="83"/>
      <c r="N414" s="4"/>
      <c r="O414" s="83"/>
      <c r="P414" s="84"/>
      <c r="Q414" s="4"/>
      <c r="R414" s="4"/>
      <c r="S414" s="4"/>
      <c r="T414" s="4"/>
      <c r="U414" s="4"/>
      <c r="V414" s="4"/>
      <c r="W414" s="4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</row>
    <row r="415" spans="1:188" s="576" customFormat="1" x14ac:dyDescent="0.2">
      <c r="A415" s="4"/>
      <c r="B415" s="5"/>
      <c r="C415" s="5"/>
      <c r="D415" s="5"/>
      <c r="E415" s="471"/>
      <c r="F415" s="579"/>
      <c r="G415" s="579"/>
      <c r="I415" s="4"/>
      <c r="J415" s="4"/>
      <c r="K415" s="472"/>
      <c r="L415" s="4"/>
      <c r="M415" s="83"/>
      <c r="N415" s="4"/>
      <c r="O415" s="83"/>
      <c r="P415" s="84"/>
      <c r="Q415" s="4"/>
      <c r="R415" s="4"/>
      <c r="S415" s="4"/>
      <c r="T415" s="4"/>
      <c r="U415" s="4"/>
      <c r="V415" s="4"/>
      <c r="W415" s="4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</row>
    <row r="416" spans="1:188" s="576" customFormat="1" x14ac:dyDescent="0.2">
      <c r="A416" s="4"/>
      <c r="B416" s="5"/>
      <c r="C416" s="5"/>
      <c r="D416" s="5"/>
      <c r="E416" s="471"/>
      <c r="F416" s="579"/>
      <c r="G416" s="579"/>
      <c r="I416" s="4"/>
      <c r="J416" s="4"/>
      <c r="K416" s="472"/>
      <c r="L416" s="4"/>
      <c r="M416" s="83"/>
      <c r="N416" s="4"/>
      <c r="O416" s="83"/>
      <c r="P416" s="84"/>
      <c r="Q416" s="4"/>
      <c r="R416" s="4"/>
      <c r="S416" s="4"/>
      <c r="T416" s="4"/>
      <c r="U416" s="4"/>
      <c r="V416" s="4"/>
      <c r="W416" s="4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</row>
    <row r="417" spans="1:188" s="576" customFormat="1" x14ac:dyDescent="0.2">
      <c r="A417" s="4"/>
      <c r="B417" s="5"/>
      <c r="C417" s="5"/>
      <c r="D417" s="5"/>
      <c r="E417" s="471"/>
      <c r="F417" s="579"/>
      <c r="G417" s="579"/>
      <c r="I417" s="4"/>
      <c r="J417" s="4"/>
      <c r="K417" s="472"/>
      <c r="L417" s="4"/>
      <c r="M417" s="83"/>
      <c r="N417" s="4"/>
      <c r="O417" s="83"/>
      <c r="P417" s="84"/>
      <c r="Q417" s="4"/>
      <c r="R417" s="4"/>
      <c r="S417" s="4"/>
      <c r="T417" s="4"/>
      <c r="U417" s="4"/>
      <c r="V417" s="4"/>
      <c r="W417" s="4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</row>
    <row r="418" spans="1:188" s="576" customFormat="1" x14ac:dyDescent="0.2">
      <c r="A418" s="4"/>
      <c r="B418" s="5"/>
      <c r="C418" s="5"/>
      <c r="D418" s="5"/>
      <c r="E418" s="471"/>
      <c r="F418" s="579"/>
      <c r="G418" s="579"/>
      <c r="I418" s="4"/>
      <c r="J418" s="4"/>
      <c r="K418" s="472"/>
      <c r="L418" s="4"/>
      <c r="M418" s="83"/>
      <c r="N418" s="4"/>
      <c r="O418" s="83"/>
      <c r="P418" s="84"/>
      <c r="Q418" s="4"/>
      <c r="R418" s="4"/>
      <c r="S418" s="4"/>
      <c r="T418" s="4"/>
      <c r="U418" s="4"/>
      <c r="V418" s="4"/>
      <c r="W418" s="4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</row>
    <row r="419" spans="1:188" s="576" customFormat="1" x14ac:dyDescent="0.2">
      <c r="A419" s="4"/>
      <c r="B419" s="5"/>
      <c r="C419" s="5"/>
      <c r="D419" s="5"/>
      <c r="E419" s="471"/>
      <c r="F419" s="579"/>
      <c r="G419" s="579"/>
      <c r="I419" s="4"/>
      <c r="J419" s="4"/>
      <c r="K419" s="472"/>
      <c r="L419" s="4"/>
      <c r="M419" s="83"/>
      <c r="N419" s="4"/>
      <c r="O419" s="83"/>
      <c r="P419" s="84"/>
      <c r="Q419" s="4"/>
      <c r="R419" s="4"/>
      <c r="S419" s="4"/>
      <c r="T419" s="4"/>
      <c r="U419" s="4"/>
      <c r="V419" s="4"/>
      <c r="W419" s="4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</row>
    <row r="420" spans="1:188" s="576" customFormat="1" x14ac:dyDescent="0.2">
      <c r="A420" s="4"/>
      <c r="B420" s="5"/>
      <c r="C420" s="5"/>
      <c r="D420" s="5"/>
      <c r="E420" s="471"/>
      <c r="F420" s="579"/>
      <c r="G420" s="579"/>
      <c r="I420" s="4"/>
      <c r="J420" s="4"/>
      <c r="K420" s="472"/>
      <c r="L420" s="4"/>
      <c r="M420" s="83"/>
      <c r="N420" s="4"/>
      <c r="O420" s="83"/>
      <c r="P420" s="84"/>
      <c r="Q420" s="4"/>
      <c r="R420" s="4"/>
      <c r="S420" s="4"/>
      <c r="T420" s="4"/>
      <c r="U420" s="4"/>
      <c r="V420" s="4"/>
      <c r="W420" s="4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</row>
    <row r="421" spans="1:188" s="576" customFormat="1" x14ac:dyDescent="0.2">
      <c r="A421" s="4"/>
      <c r="B421" s="5"/>
      <c r="C421" s="5"/>
      <c r="D421" s="5"/>
      <c r="E421" s="471"/>
      <c r="F421" s="579"/>
      <c r="G421" s="579"/>
      <c r="I421" s="4"/>
      <c r="J421" s="4"/>
      <c r="K421" s="472"/>
      <c r="L421" s="4"/>
      <c r="M421" s="83"/>
      <c r="N421" s="4"/>
      <c r="O421" s="83"/>
      <c r="P421" s="84"/>
      <c r="Q421" s="4"/>
      <c r="R421" s="4"/>
      <c r="S421" s="4"/>
      <c r="T421" s="4"/>
      <c r="U421" s="4"/>
      <c r="V421" s="4"/>
      <c r="W421" s="4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</row>
    <row r="422" spans="1:188" s="576" customFormat="1" x14ac:dyDescent="0.2">
      <c r="A422" s="4"/>
      <c r="B422" s="5"/>
      <c r="C422" s="5"/>
      <c r="D422" s="5"/>
      <c r="E422" s="471"/>
      <c r="F422" s="579"/>
      <c r="G422" s="579"/>
      <c r="I422" s="4"/>
      <c r="J422" s="4"/>
      <c r="K422" s="472"/>
      <c r="L422" s="4"/>
      <c r="M422" s="83"/>
      <c r="N422" s="4"/>
      <c r="O422" s="83"/>
      <c r="P422" s="84"/>
      <c r="Q422" s="4"/>
      <c r="R422" s="4"/>
      <c r="S422" s="4"/>
      <c r="T422" s="4"/>
      <c r="U422" s="4"/>
      <c r="V422" s="4"/>
      <c r="W422" s="4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</row>
    <row r="423" spans="1:188" s="576" customFormat="1" x14ac:dyDescent="0.2">
      <c r="A423" s="4"/>
      <c r="B423" s="5"/>
      <c r="C423" s="5"/>
      <c r="D423" s="5"/>
      <c r="E423" s="471"/>
      <c r="F423" s="579"/>
      <c r="G423" s="579"/>
      <c r="I423" s="4"/>
      <c r="J423" s="4"/>
      <c r="K423" s="472"/>
      <c r="L423" s="4"/>
      <c r="M423" s="83"/>
      <c r="N423" s="4"/>
      <c r="O423" s="83"/>
      <c r="P423" s="84"/>
      <c r="Q423" s="4"/>
      <c r="R423" s="4"/>
      <c r="S423" s="4"/>
      <c r="T423" s="4"/>
      <c r="U423" s="4"/>
      <c r="V423" s="4"/>
      <c r="W423" s="4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</row>
    <row r="424" spans="1:188" s="576" customFormat="1" x14ac:dyDescent="0.2">
      <c r="A424" s="4"/>
      <c r="B424" s="5"/>
      <c r="C424" s="5"/>
      <c r="D424" s="5"/>
      <c r="E424" s="471"/>
      <c r="F424" s="579"/>
      <c r="G424" s="579"/>
      <c r="I424" s="4"/>
      <c r="J424" s="4"/>
      <c r="K424" s="472"/>
      <c r="L424" s="4"/>
      <c r="M424" s="83"/>
      <c r="N424" s="4"/>
      <c r="O424" s="83"/>
      <c r="P424" s="84"/>
      <c r="Q424" s="4"/>
      <c r="R424" s="4"/>
      <c r="S424" s="4"/>
      <c r="T424" s="4"/>
      <c r="U424" s="4"/>
      <c r="V424" s="4"/>
      <c r="W424" s="4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</row>
    <row r="425" spans="1:188" s="576" customFormat="1" x14ac:dyDescent="0.2">
      <c r="A425" s="4"/>
      <c r="B425" s="5"/>
      <c r="C425" s="5"/>
      <c r="D425" s="5"/>
      <c r="E425" s="471"/>
      <c r="F425" s="579"/>
      <c r="G425" s="579"/>
      <c r="I425" s="4"/>
      <c r="J425" s="4"/>
      <c r="K425" s="472"/>
      <c r="L425" s="4"/>
      <c r="M425" s="83"/>
      <c r="N425" s="4"/>
      <c r="O425" s="83"/>
      <c r="P425" s="84"/>
      <c r="Q425" s="4"/>
      <c r="R425" s="4"/>
      <c r="S425" s="4"/>
      <c r="T425" s="4"/>
      <c r="U425" s="4"/>
      <c r="V425" s="4"/>
      <c r="W425" s="4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</row>
    <row r="426" spans="1:188" s="576" customFormat="1" x14ac:dyDescent="0.2">
      <c r="A426" s="4"/>
      <c r="B426" s="5"/>
      <c r="C426" s="5"/>
      <c r="D426" s="5"/>
      <c r="E426" s="471"/>
      <c r="F426" s="579"/>
      <c r="G426" s="579"/>
      <c r="I426" s="4"/>
      <c r="J426" s="4"/>
      <c r="K426" s="472"/>
      <c r="L426" s="4"/>
      <c r="M426" s="83"/>
      <c r="N426" s="4"/>
      <c r="O426" s="83"/>
      <c r="P426" s="84"/>
      <c r="Q426" s="4"/>
      <c r="R426" s="4"/>
      <c r="S426" s="4"/>
      <c r="T426" s="4"/>
      <c r="U426" s="4"/>
      <c r="V426" s="4"/>
      <c r="W426" s="4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</row>
    <row r="427" spans="1:188" s="576" customFormat="1" x14ac:dyDescent="0.2">
      <c r="A427" s="4"/>
      <c r="B427" s="5"/>
      <c r="C427" s="5"/>
      <c r="D427" s="5"/>
      <c r="E427" s="471"/>
      <c r="F427" s="579"/>
      <c r="G427" s="579"/>
      <c r="I427" s="4"/>
      <c r="J427" s="4"/>
      <c r="K427" s="472"/>
      <c r="L427" s="4"/>
      <c r="M427" s="83"/>
      <c r="N427" s="4"/>
      <c r="O427" s="83"/>
      <c r="P427" s="84"/>
      <c r="Q427" s="4"/>
      <c r="R427" s="4"/>
      <c r="S427" s="4"/>
      <c r="T427" s="4"/>
      <c r="U427" s="4"/>
      <c r="V427" s="4"/>
      <c r="W427" s="4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</row>
    <row r="428" spans="1:188" s="576" customFormat="1" x14ac:dyDescent="0.2">
      <c r="A428" s="4"/>
      <c r="B428" s="5"/>
      <c r="C428" s="5"/>
      <c r="D428" s="5"/>
      <c r="E428" s="471"/>
      <c r="F428" s="579"/>
      <c r="G428" s="579"/>
      <c r="I428" s="4"/>
      <c r="J428" s="4"/>
      <c r="K428" s="472"/>
      <c r="L428" s="4"/>
      <c r="M428" s="83"/>
      <c r="N428" s="4"/>
      <c r="O428" s="83"/>
      <c r="P428" s="84"/>
      <c r="Q428" s="4"/>
      <c r="R428" s="4"/>
      <c r="S428" s="4"/>
      <c r="T428" s="4"/>
      <c r="U428" s="4"/>
      <c r="V428" s="4"/>
      <c r="W428" s="4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</row>
    <row r="429" spans="1:188" s="576" customFormat="1" x14ac:dyDescent="0.2">
      <c r="A429" s="4"/>
      <c r="B429" s="5"/>
      <c r="C429" s="5"/>
      <c r="D429" s="5"/>
      <c r="E429" s="471"/>
      <c r="F429" s="579"/>
      <c r="G429" s="579"/>
      <c r="I429" s="4"/>
      <c r="J429" s="4"/>
      <c r="K429" s="472"/>
      <c r="L429" s="4"/>
      <c r="M429" s="83"/>
      <c r="N429" s="4"/>
      <c r="O429" s="83"/>
      <c r="P429" s="84"/>
      <c r="Q429" s="4"/>
      <c r="R429" s="4"/>
      <c r="S429" s="4"/>
      <c r="T429" s="4"/>
      <c r="U429" s="4"/>
      <c r="V429" s="4"/>
      <c r="W429" s="4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</row>
    <row r="430" spans="1:188" s="576" customFormat="1" x14ac:dyDescent="0.2">
      <c r="A430" s="4"/>
      <c r="B430" s="5"/>
      <c r="C430" s="5"/>
      <c r="D430" s="5"/>
      <c r="E430" s="471"/>
      <c r="F430" s="579"/>
      <c r="G430" s="579"/>
      <c r="I430" s="4"/>
      <c r="J430" s="4"/>
      <c r="K430" s="472"/>
      <c r="L430" s="4"/>
      <c r="M430" s="83"/>
      <c r="N430" s="4"/>
      <c r="O430" s="83"/>
      <c r="P430" s="84"/>
      <c r="Q430" s="4"/>
      <c r="R430" s="4"/>
      <c r="S430" s="4"/>
      <c r="T430" s="4"/>
      <c r="U430" s="4"/>
      <c r="V430" s="4"/>
      <c r="W430" s="4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</row>
    <row r="431" spans="1:188" s="576" customFormat="1" x14ac:dyDescent="0.2">
      <c r="A431" s="4"/>
      <c r="B431" s="5"/>
      <c r="C431" s="5"/>
      <c r="D431" s="5"/>
      <c r="E431" s="471"/>
      <c r="F431" s="579"/>
      <c r="G431" s="579"/>
      <c r="I431" s="4"/>
      <c r="J431" s="4"/>
      <c r="K431" s="472"/>
      <c r="L431" s="4"/>
      <c r="M431" s="83"/>
      <c r="N431" s="4"/>
      <c r="O431" s="83"/>
      <c r="P431" s="84"/>
      <c r="Q431" s="4"/>
      <c r="R431" s="4"/>
      <c r="S431" s="4"/>
      <c r="T431" s="4"/>
      <c r="U431" s="4"/>
      <c r="V431" s="4"/>
      <c r="W431" s="4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</row>
    <row r="432" spans="1:188" s="576" customFormat="1" x14ac:dyDescent="0.2">
      <c r="A432" s="4"/>
      <c r="B432" s="5"/>
      <c r="C432" s="5"/>
      <c r="D432" s="5"/>
      <c r="E432" s="471"/>
      <c r="F432" s="579"/>
      <c r="G432" s="579"/>
      <c r="I432" s="4"/>
      <c r="J432" s="4"/>
      <c r="K432" s="472"/>
      <c r="L432" s="4"/>
      <c r="M432" s="83"/>
      <c r="N432" s="4"/>
      <c r="O432" s="83"/>
      <c r="P432" s="84"/>
      <c r="Q432" s="4"/>
      <c r="R432" s="4"/>
      <c r="S432" s="4"/>
      <c r="T432" s="4"/>
      <c r="U432" s="4"/>
      <c r="V432" s="4"/>
      <c r="W432" s="4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</row>
    <row r="433" spans="1:188" s="576" customFormat="1" x14ac:dyDescent="0.2">
      <c r="A433" s="4"/>
      <c r="B433" s="5"/>
      <c r="C433" s="5"/>
      <c r="D433" s="5"/>
      <c r="E433" s="471"/>
      <c r="F433" s="579"/>
      <c r="G433" s="579"/>
      <c r="I433" s="4"/>
      <c r="J433" s="4"/>
      <c r="K433" s="472"/>
      <c r="L433" s="4"/>
      <c r="M433" s="83"/>
      <c r="N433" s="4"/>
      <c r="O433" s="83"/>
      <c r="P433" s="84"/>
      <c r="Q433" s="4"/>
      <c r="R433" s="4"/>
      <c r="S433" s="4"/>
      <c r="T433" s="4"/>
      <c r="U433" s="4"/>
      <c r="V433" s="4"/>
      <c r="W433" s="4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</row>
    <row r="434" spans="1:188" s="576" customFormat="1" x14ac:dyDescent="0.2">
      <c r="A434" s="4"/>
      <c r="B434" s="5"/>
      <c r="C434" s="5"/>
      <c r="D434" s="5"/>
      <c r="E434" s="471"/>
      <c r="F434" s="579"/>
      <c r="G434" s="579"/>
      <c r="I434" s="4"/>
      <c r="J434" s="4"/>
      <c r="K434" s="472"/>
      <c r="L434" s="4"/>
      <c r="M434" s="83"/>
      <c r="N434" s="4"/>
      <c r="O434" s="83"/>
      <c r="P434" s="84"/>
      <c r="Q434" s="4"/>
      <c r="R434" s="4"/>
      <c r="S434" s="4"/>
      <c r="T434" s="4"/>
      <c r="U434" s="4"/>
      <c r="V434" s="4"/>
      <c r="W434" s="4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</row>
    <row r="435" spans="1:188" s="576" customFormat="1" x14ac:dyDescent="0.2">
      <c r="A435" s="4"/>
      <c r="B435" s="5"/>
      <c r="C435" s="5"/>
      <c r="D435" s="5"/>
      <c r="E435" s="471"/>
      <c r="F435" s="579"/>
      <c r="G435" s="579"/>
      <c r="I435" s="4"/>
      <c r="J435" s="4"/>
      <c r="K435" s="472"/>
      <c r="L435" s="4"/>
      <c r="M435" s="83"/>
      <c r="N435" s="4"/>
      <c r="O435" s="83"/>
      <c r="P435" s="84"/>
      <c r="Q435" s="4"/>
      <c r="R435" s="4"/>
      <c r="S435" s="4"/>
      <c r="T435" s="4"/>
      <c r="U435" s="4"/>
      <c r="V435" s="4"/>
      <c r="W435" s="4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</row>
    <row r="436" spans="1:188" s="576" customFormat="1" x14ac:dyDescent="0.2">
      <c r="A436" s="4"/>
      <c r="B436" s="5"/>
      <c r="C436" s="5"/>
      <c r="D436" s="5"/>
      <c r="E436" s="471"/>
      <c r="F436" s="579"/>
      <c r="G436" s="579"/>
      <c r="I436" s="4"/>
      <c r="J436" s="4"/>
      <c r="K436" s="472"/>
      <c r="L436" s="4"/>
      <c r="M436" s="83"/>
      <c r="N436" s="4"/>
      <c r="O436" s="83"/>
      <c r="P436" s="84"/>
      <c r="Q436" s="4"/>
      <c r="R436" s="4"/>
      <c r="S436" s="4"/>
      <c r="T436" s="4"/>
      <c r="U436" s="4"/>
      <c r="V436" s="4"/>
      <c r="W436" s="4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</row>
    <row r="437" spans="1:188" s="576" customFormat="1" x14ac:dyDescent="0.2">
      <c r="A437" s="4"/>
      <c r="B437" s="5"/>
      <c r="C437" s="5"/>
      <c r="D437" s="5"/>
      <c r="E437" s="471"/>
      <c r="F437" s="579"/>
      <c r="G437" s="579"/>
      <c r="I437" s="4"/>
      <c r="J437" s="4"/>
      <c r="K437" s="472"/>
      <c r="L437" s="4"/>
      <c r="M437" s="83"/>
      <c r="N437" s="4"/>
      <c r="O437" s="83"/>
      <c r="P437" s="84"/>
      <c r="Q437" s="4"/>
      <c r="R437" s="4"/>
      <c r="S437" s="4"/>
      <c r="T437" s="4"/>
      <c r="U437" s="4"/>
      <c r="V437" s="4"/>
      <c r="W437" s="4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</row>
    <row r="438" spans="1:188" s="576" customFormat="1" x14ac:dyDescent="0.2">
      <c r="A438" s="4"/>
      <c r="B438" s="5"/>
      <c r="C438" s="5"/>
      <c r="D438" s="5"/>
      <c r="E438" s="471"/>
      <c r="F438" s="579"/>
      <c r="G438" s="579"/>
      <c r="I438" s="4"/>
      <c r="J438" s="4"/>
      <c r="K438" s="472"/>
      <c r="L438" s="4"/>
      <c r="M438" s="83"/>
      <c r="N438" s="4"/>
      <c r="O438" s="83"/>
      <c r="P438" s="84"/>
      <c r="Q438" s="4"/>
      <c r="R438" s="4"/>
      <c r="S438" s="4"/>
      <c r="T438" s="4"/>
      <c r="U438" s="4"/>
      <c r="V438" s="4"/>
      <c r="W438" s="4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</row>
    <row r="439" spans="1:188" s="576" customFormat="1" x14ac:dyDescent="0.2">
      <c r="A439" s="4"/>
      <c r="B439" s="5"/>
      <c r="C439" s="5"/>
      <c r="D439" s="5"/>
      <c r="E439" s="471"/>
      <c r="F439" s="579"/>
      <c r="G439" s="579"/>
      <c r="I439" s="4"/>
      <c r="J439" s="4"/>
      <c r="K439" s="472"/>
      <c r="L439" s="4"/>
      <c r="M439" s="83"/>
      <c r="N439" s="4"/>
      <c r="O439" s="83"/>
      <c r="P439" s="84"/>
      <c r="Q439" s="4"/>
      <c r="R439" s="4"/>
      <c r="S439" s="4"/>
      <c r="T439" s="4"/>
      <c r="U439" s="4"/>
      <c r="V439" s="4"/>
      <c r="W439" s="4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</row>
    <row r="440" spans="1:188" s="576" customFormat="1" x14ac:dyDescent="0.2">
      <c r="A440" s="4"/>
      <c r="B440" s="5"/>
      <c r="C440" s="5"/>
      <c r="D440" s="5"/>
      <c r="E440" s="471"/>
      <c r="F440" s="579"/>
      <c r="G440" s="579"/>
      <c r="I440" s="4"/>
      <c r="J440" s="4"/>
      <c r="K440" s="472"/>
      <c r="L440" s="4"/>
      <c r="M440" s="83"/>
      <c r="N440" s="4"/>
      <c r="O440" s="83"/>
      <c r="P440" s="84"/>
      <c r="Q440" s="4"/>
      <c r="R440" s="4"/>
      <c r="S440" s="4"/>
      <c r="T440" s="4"/>
      <c r="U440" s="4"/>
      <c r="V440" s="4"/>
      <c r="W440" s="4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</row>
    <row r="441" spans="1:188" s="576" customFormat="1" x14ac:dyDescent="0.2">
      <c r="A441" s="4"/>
      <c r="B441" s="5"/>
      <c r="C441" s="5"/>
      <c r="D441" s="5"/>
      <c r="E441" s="471"/>
      <c r="F441" s="579"/>
      <c r="G441" s="579"/>
      <c r="I441" s="4"/>
      <c r="J441" s="4"/>
      <c r="K441" s="472"/>
      <c r="L441" s="4"/>
      <c r="M441" s="83"/>
      <c r="N441" s="4"/>
      <c r="O441" s="83"/>
      <c r="P441" s="84"/>
      <c r="Q441" s="4"/>
      <c r="R441" s="4"/>
      <c r="S441" s="4"/>
      <c r="T441" s="4"/>
      <c r="U441" s="4"/>
      <c r="V441" s="4"/>
      <c r="W441" s="4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</row>
    <row r="442" spans="1:188" s="576" customFormat="1" x14ac:dyDescent="0.2">
      <c r="A442" s="4"/>
      <c r="B442" s="5"/>
      <c r="C442" s="5"/>
      <c r="D442" s="5"/>
      <c r="E442" s="471"/>
      <c r="F442" s="579"/>
      <c r="G442" s="579"/>
      <c r="I442" s="4"/>
      <c r="J442" s="4"/>
      <c r="K442" s="472"/>
      <c r="L442" s="4"/>
      <c r="M442" s="83"/>
      <c r="N442" s="4"/>
      <c r="O442" s="83"/>
      <c r="P442" s="84"/>
      <c r="Q442" s="4"/>
      <c r="R442" s="4"/>
      <c r="S442" s="4"/>
      <c r="T442" s="4"/>
      <c r="U442" s="4"/>
      <c r="V442" s="4"/>
      <c r="W442" s="4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</row>
    <row r="443" spans="1:188" s="576" customFormat="1" x14ac:dyDescent="0.2">
      <c r="A443" s="4"/>
      <c r="B443" s="5"/>
      <c r="C443" s="5"/>
      <c r="D443" s="5"/>
      <c r="E443" s="471"/>
      <c r="F443" s="579"/>
      <c r="G443" s="579"/>
      <c r="I443" s="4"/>
      <c r="J443" s="4"/>
      <c r="K443" s="472"/>
      <c r="L443" s="4"/>
      <c r="M443" s="83"/>
      <c r="N443" s="4"/>
      <c r="O443" s="83"/>
      <c r="P443" s="84"/>
      <c r="Q443" s="4"/>
      <c r="R443" s="4"/>
      <c r="S443" s="4"/>
      <c r="T443" s="4"/>
      <c r="U443" s="4"/>
      <c r="V443" s="4"/>
      <c r="W443" s="4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</row>
    <row r="444" spans="1:188" s="576" customFormat="1" x14ac:dyDescent="0.2">
      <c r="A444" s="4"/>
      <c r="B444" s="5"/>
      <c r="C444" s="5"/>
      <c r="D444" s="5"/>
      <c r="E444" s="471"/>
      <c r="F444" s="579"/>
      <c r="G444" s="579"/>
      <c r="I444" s="4"/>
      <c r="J444" s="4"/>
      <c r="K444" s="472"/>
      <c r="L444" s="4"/>
      <c r="M444" s="83"/>
      <c r="N444" s="4"/>
      <c r="O444" s="83"/>
      <c r="P444" s="84"/>
      <c r="Q444" s="4"/>
      <c r="R444" s="4"/>
      <c r="S444" s="4"/>
      <c r="T444" s="4"/>
      <c r="U444" s="4"/>
      <c r="V444" s="4"/>
      <c r="W444" s="4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</row>
    <row r="445" spans="1:188" s="576" customFormat="1" x14ac:dyDescent="0.2">
      <c r="A445" s="4"/>
      <c r="B445" s="5"/>
      <c r="C445" s="5"/>
      <c r="D445" s="5"/>
      <c r="E445" s="471"/>
      <c r="F445" s="579"/>
      <c r="G445" s="579"/>
      <c r="I445" s="4"/>
      <c r="J445" s="4"/>
      <c r="K445" s="472"/>
      <c r="L445" s="4"/>
      <c r="M445" s="83"/>
      <c r="N445" s="4"/>
      <c r="O445" s="83"/>
      <c r="P445" s="84"/>
      <c r="Q445" s="4"/>
      <c r="R445" s="4"/>
      <c r="S445" s="4"/>
      <c r="T445" s="4"/>
      <c r="U445" s="4"/>
      <c r="V445" s="4"/>
      <c r="W445" s="4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</row>
    <row r="446" spans="1:188" s="576" customFormat="1" x14ac:dyDescent="0.2">
      <c r="A446" s="4"/>
      <c r="B446" s="5"/>
      <c r="C446" s="5"/>
      <c r="D446" s="5"/>
      <c r="E446" s="471"/>
      <c r="F446" s="579"/>
      <c r="G446" s="579"/>
      <c r="I446" s="4"/>
      <c r="J446" s="4"/>
      <c r="K446" s="472"/>
      <c r="L446" s="4"/>
      <c r="M446" s="83"/>
      <c r="N446" s="4"/>
      <c r="O446" s="83"/>
      <c r="P446" s="84"/>
      <c r="Q446" s="4"/>
      <c r="R446" s="4"/>
      <c r="S446" s="4"/>
      <c r="T446" s="4"/>
      <c r="U446" s="4"/>
      <c r="V446" s="4"/>
      <c r="W446" s="4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</row>
    <row r="447" spans="1:188" s="576" customFormat="1" x14ac:dyDescent="0.2">
      <c r="A447" s="4"/>
      <c r="B447" s="5"/>
      <c r="C447" s="5"/>
      <c r="D447" s="5"/>
      <c r="E447" s="471"/>
      <c r="F447" s="579"/>
      <c r="G447" s="579"/>
      <c r="I447" s="4"/>
      <c r="J447" s="4"/>
      <c r="K447" s="472"/>
      <c r="L447" s="4"/>
      <c r="M447" s="83"/>
      <c r="N447" s="4"/>
      <c r="O447" s="83"/>
      <c r="P447" s="84"/>
      <c r="Q447" s="4"/>
      <c r="R447" s="4"/>
      <c r="S447" s="4"/>
      <c r="T447" s="4"/>
      <c r="U447" s="4"/>
      <c r="V447" s="4"/>
      <c r="W447" s="4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</row>
    <row r="448" spans="1:188" s="576" customFormat="1" x14ac:dyDescent="0.2">
      <c r="A448" s="4"/>
      <c r="B448" s="5"/>
      <c r="C448" s="5"/>
      <c r="D448" s="5"/>
      <c r="E448" s="471"/>
      <c r="F448" s="579"/>
      <c r="G448" s="579"/>
      <c r="I448" s="4"/>
      <c r="J448" s="4"/>
      <c r="K448" s="472"/>
      <c r="L448" s="4"/>
      <c r="M448" s="83"/>
      <c r="N448" s="4"/>
      <c r="O448" s="83"/>
      <c r="P448" s="84"/>
      <c r="Q448" s="4"/>
      <c r="R448" s="4"/>
      <c r="S448" s="4"/>
      <c r="T448" s="4"/>
      <c r="U448" s="4"/>
      <c r="V448" s="4"/>
      <c r="W448" s="4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</row>
    <row r="449" spans="1:188" s="576" customFormat="1" x14ac:dyDescent="0.2">
      <c r="A449" s="4"/>
      <c r="B449" s="5"/>
      <c r="C449" s="5"/>
      <c r="D449" s="5"/>
      <c r="E449" s="471"/>
      <c r="F449" s="579"/>
      <c r="G449" s="579"/>
      <c r="I449" s="4"/>
      <c r="J449" s="4"/>
      <c r="K449" s="472"/>
      <c r="L449" s="4"/>
      <c r="M449" s="83"/>
      <c r="N449" s="4"/>
      <c r="O449" s="83"/>
      <c r="P449" s="84"/>
      <c r="Q449" s="4"/>
      <c r="R449" s="4"/>
      <c r="S449" s="4"/>
      <c r="T449" s="4"/>
      <c r="U449" s="4"/>
      <c r="V449" s="4"/>
      <c r="W449" s="4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</row>
    <row r="450" spans="1:188" s="576" customFormat="1" x14ac:dyDescent="0.2">
      <c r="A450" s="4"/>
      <c r="B450" s="5"/>
      <c r="C450" s="5"/>
      <c r="D450" s="5"/>
      <c r="E450" s="471"/>
      <c r="F450" s="579"/>
      <c r="G450" s="579"/>
      <c r="I450" s="4"/>
      <c r="J450" s="4"/>
      <c r="K450" s="472"/>
      <c r="L450" s="4"/>
      <c r="M450" s="83"/>
      <c r="N450" s="4"/>
      <c r="O450" s="83"/>
      <c r="P450" s="84"/>
      <c r="Q450" s="4"/>
      <c r="R450" s="4"/>
      <c r="S450" s="4"/>
      <c r="T450" s="4"/>
      <c r="U450" s="4"/>
      <c r="V450" s="4"/>
      <c r="W450" s="4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</row>
    <row r="451" spans="1:188" s="576" customFormat="1" x14ac:dyDescent="0.2">
      <c r="A451" s="4"/>
      <c r="B451" s="5"/>
      <c r="C451" s="5"/>
      <c r="D451" s="5"/>
      <c r="E451" s="471"/>
      <c r="F451" s="579"/>
      <c r="G451" s="579"/>
      <c r="I451" s="4"/>
      <c r="J451" s="4"/>
      <c r="K451" s="472"/>
      <c r="L451" s="4"/>
      <c r="M451" s="83"/>
      <c r="N451" s="4"/>
      <c r="O451" s="83"/>
      <c r="P451" s="84"/>
      <c r="Q451" s="4"/>
      <c r="R451" s="4"/>
      <c r="S451" s="4"/>
      <c r="T451" s="4"/>
      <c r="U451" s="4"/>
      <c r="V451" s="4"/>
      <c r="W451" s="4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</row>
    <row r="452" spans="1:188" s="576" customFormat="1" x14ac:dyDescent="0.2">
      <c r="A452" s="4"/>
      <c r="B452" s="5"/>
      <c r="C452" s="5"/>
      <c r="D452" s="5"/>
      <c r="E452" s="471"/>
      <c r="F452" s="579"/>
      <c r="G452" s="579"/>
      <c r="I452" s="4"/>
      <c r="J452" s="4"/>
      <c r="K452" s="472"/>
      <c r="L452" s="4"/>
      <c r="M452" s="83"/>
      <c r="N452" s="4"/>
      <c r="O452" s="83"/>
      <c r="P452" s="84"/>
      <c r="Q452" s="4"/>
      <c r="R452" s="4"/>
      <c r="S452" s="4"/>
      <c r="T452" s="4"/>
      <c r="U452" s="4"/>
      <c r="V452" s="4"/>
      <c r="W452" s="4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</row>
    <row r="453" spans="1:188" s="576" customFormat="1" x14ac:dyDescent="0.2">
      <c r="A453" s="4"/>
      <c r="B453" s="5"/>
      <c r="C453" s="5"/>
      <c r="D453" s="5"/>
      <c r="E453" s="471"/>
      <c r="F453" s="579"/>
      <c r="G453" s="579"/>
      <c r="I453" s="4"/>
      <c r="J453" s="4"/>
      <c r="K453" s="472"/>
      <c r="L453" s="4"/>
      <c r="M453" s="83"/>
      <c r="N453" s="4"/>
      <c r="O453" s="83"/>
      <c r="P453" s="84"/>
      <c r="Q453" s="4"/>
      <c r="R453" s="4"/>
      <c r="S453" s="4"/>
      <c r="T453" s="4"/>
      <c r="U453" s="4"/>
      <c r="V453" s="4"/>
      <c r="W453" s="4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</row>
    <row r="454" spans="1:188" s="576" customFormat="1" x14ac:dyDescent="0.2">
      <c r="A454" s="4"/>
      <c r="B454" s="5"/>
      <c r="C454" s="5"/>
      <c r="D454" s="5"/>
      <c r="E454" s="471"/>
      <c r="F454" s="579"/>
      <c r="G454" s="579"/>
      <c r="I454" s="4"/>
      <c r="J454" s="4"/>
      <c r="K454" s="472"/>
      <c r="L454" s="4"/>
      <c r="M454" s="83"/>
      <c r="N454" s="4"/>
      <c r="O454" s="83"/>
      <c r="P454" s="84"/>
      <c r="Q454" s="4"/>
      <c r="R454" s="4"/>
      <c r="S454" s="4"/>
      <c r="T454" s="4"/>
      <c r="U454" s="4"/>
      <c r="V454" s="4"/>
      <c r="W454" s="4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</row>
    <row r="455" spans="1:188" s="576" customFormat="1" x14ac:dyDescent="0.2">
      <c r="A455" s="4"/>
      <c r="B455" s="5"/>
      <c r="C455" s="5"/>
      <c r="D455" s="5"/>
      <c r="E455" s="471"/>
      <c r="F455" s="579"/>
      <c r="G455" s="579"/>
      <c r="I455" s="4"/>
      <c r="J455" s="4"/>
      <c r="K455" s="472"/>
      <c r="L455" s="4"/>
      <c r="M455" s="83"/>
      <c r="N455" s="4"/>
      <c r="O455" s="83"/>
      <c r="P455" s="84"/>
      <c r="Q455" s="4"/>
      <c r="R455" s="4"/>
      <c r="S455" s="4"/>
      <c r="T455" s="4"/>
      <c r="U455" s="4"/>
      <c r="V455" s="4"/>
      <c r="W455" s="4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</row>
    <row r="456" spans="1:188" s="576" customFormat="1" x14ac:dyDescent="0.2">
      <c r="A456" s="4"/>
      <c r="B456" s="5"/>
      <c r="C456" s="5"/>
      <c r="D456" s="5"/>
      <c r="E456" s="471"/>
      <c r="F456" s="579"/>
      <c r="G456" s="579"/>
      <c r="I456" s="4"/>
      <c r="J456" s="4"/>
      <c r="K456" s="472"/>
      <c r="L456" s="4"/>
      <c r="M456" s="83"/>
      <c r="N456" s="4"/>
      <c r="O456" s="83"/>
      <c r="P456" s="84"/>
      <c r="Q456" s="4"/>
      <c r="R456" s="4"/>
      <c r="S456" s="4"/>
      <c r="T456" s="4"/>
      <c r="U456" s="4"/>
      <c r="V456" s="4"/>
      <c r="W456" s="4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</row>
    <row r="457" spans="1:188" s="576" customFormat="1" x14ac:dyDescent="0.2">
      <c r="A457" s="4"/>
      <c r="B457" s="5"/>
      <c r="C457" s="5"/>
      <c r="D457" s="5"/>
      <c r="E457" s="471"/>
      <c r="F457" s="579"/>
      <c r="G457" s="579"/>
      <c r="I457" s="4"/>
      <c r="J457" s="4"/>
      <c r="K457" s="472"/>
      <c r="L457" s="4"/>
      <c r="M457" s="83"/>
      <c r="N457" s="4"/>
      <c r="O457" s="83"/>
      <c r="P457" s="84"/>
      <c r="Q457" s="4"/>
      <c r="R457" s="4"/>
      <c r="S457" s="4"/>
      <c r="T457" s="4"/>
      <c r="U457" s="4"/>
      <c r="V457" s="4"/>
      <c r="W457" s="4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</row>
    <row r="458" spans="1:188" s="576" customFormat="1" x14ac:dyDescent="0.2">
      <c r="A458" s="4"/>
      <c r="B458" s="5"/>
      <c r="C458" s="5"/>
      <c r="D458" s="5"/>
      <c r="E458" s="471"/>
      <c r="F458" s="579"/>
      <c r="G458" s="579"/>
      <c r="I458" s="4"/>
      <c r="J458" s="4"/>
      <c r="K458" s="472"/>
      <c r="L458" s="4"/>
      <c r="M458" s="83"/>
      <c r="N458" s="4"/>
      <c r="O458" s="83"/>
      <c r="P458" s="84"/>
      <c r="Q458" s="4"/>
      <c r="R458" s="4"/>
      <c r="S458" s="4"/>
      <c r="T458" s="4"/>
      <c r="U458" s="4"/>
      <c r="V458" s="4"/>
      <c r="W458" s="4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</row>
    <row r="459" spans="1:188" s="576" customFormat="1" x14ac:dyDescent="0.2">
      <c r="A459" s="4"/>
      <c r="B459" s="5"/>
      <c r="C459" s="5"/>
      <c r="D459" s="5"/>
      <c r="E459" s="471"/>
      <c r="F459" s="579"/>
      <c r="G459" s="579"/>
      <c r="I459" s="4"/>
      <c r="J459" s="4"/>
      <c r="K459" s="472"/>
      <c r="L459" s="4"/>
      <c r="M459" s="83"/>
      <c r="N459" s="4"/>
      <c r="O459" s="83"/>
      <c r="P459" s="84"/>
      <c r="Q459" s="4"/>
      <c r="R459" s="4"/>
      <c r="S459" s="4"/>
      <c r="T459" s="4"/>
      <c r="U459" s="4"/>
      <c r="V459" s="4"/>
      <c r="W459" s="4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</row>
    <row r="460" spans="1:188" s="576" customFormat="1" x14ac:dyDescent="0.2">
      <c r="A460" s="4"/>
      <c r="B460" s="5"/>
      <c r="C460" s="5"/>
      <c r="D460" s="5"/>
      <c r="E460" s="471"/>
      <c r="F460" s="579"/>
      <c r="G460" s="579"/>
      <c r="I460" s="4"/>
      <c r="J460" s="4"/>
      <c r="K460" s="472"/>
      <c r="L460" s="4"/>
      <c r="M460" s="83"/>
      <c r="N460" s="4"/>
      <c r="O460" s="83"/>
      <c r="P460" s="84"/>
      <c r="Q460" s="4"/>
      <c r="R460" s="4"/>
      <c r="S460" s="4"/>
      <c r="T460" s="4"/>
      <c r="U460" s="4"/>
      <c r="V460" s="4"/>
      <c r="W460" s="4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</row>
    <row r="461" spans="1:188" s="576" customFormat="1" x14ac:dyDescent="0.2">
      <c r="A461" s="4"/>
      <c r="B461" s="5"/>
      <c r="C461" s="5"/>
      <c r="D461" s="5"/>
      <c r="E461" s="471"/>
      <c r="F461" s="579"/>
      <c r="G461" s="579"/>
      <c r="I461" s="4"/>
      <c r="J461" s="4"/>
      <c r="K461" s="472"/>
      <c r="L461" s="4"/>
      <c r="M461" s="83"/>
      <c r="N461" s="4"/>
      <c r="O461" s="83"/>
      <c r="P461" s="84"/>
      <c r="Q461" s="4"/>
      <c r="R461" s="4"/>
      <c r="S461" s="4"/>
      <c r="T461" s="4"/>
      <c r="U461" s="4"/>
      <c r="V461" s="4"/>
      <c r="W461" s="4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</row>
    <row r="462" spans="1:188" s="576" customFormat="1" x14ac:dyDescent="0.2">
      <c r="A462" s="4"/>
      <c r="B462" s="5"/>
      <c r="C462" s="5"/>
      <c r="D462" s="5"/>
      <c r="E462" s="471"/>
      <c r="F462" s="579"/>
      <c r="G462" s="579"/>
      <c r="I462" s="4"/>
      <c r="J462" s="4"/>
      <c r="K462" s="472"/>
      <c r="L462" s="4"/>
      <c r="M462" s="83"/>
      <c r="N462" s="4"/>
      <c r="O462" s="83"/>
      <c r="P462" s="84"/>
      <c r="Q462" s="4"/>
      <c r="R462" s="4"/>
      <c r="S462" s="4"/>
      <c r="T462" s="4"/>
      <c r="U462" s="4"/>
      <c r="V462" s="4"/>
      <c r="W462" s="4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</row>
    <row r="463" spans="1:188" s="576" customFormat="1" x14ac:dyDescent="0.2">
      <c r="A463" s="4"/>
      <c r="B463" s="5"/>
      <c r="C463" s="5"/>
      <c r="D463" s="5"/>
      <c r="E463" s="471"/>
      <c r="F463" s="579"/>
      <c r="G463" s="579"/>
      <c r="I463" s="4"/>
      <c r="J463" s="4"/>
      <c r="K463" s="472"/>
      <c r="L463" s="4"/>
      <c r="M463" s="83"/>
      <c r="N463" s="4"/>
      <c r="O463" s="83"/>
      <c r="P463" s="84"/>
      <c r="Q463" s="4"/>
      <c r="R463" s="4"/>
      <c r="S463" s="4"/>
      <c r="T463" s="4"/>
      <c r="U463" s="4"/>
      <c r="V463" s="4"/>
      <c r="W463" s="4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</row>
    <row r="464" spans="1:188" s="576" customFormat="1" x14ac:dyDescent="0.2">
      <c r="A464" s="4"/>
      <c r="B464" s="5"/>
      <c r="C464" s="5"/>
      <c r="D464" s="5"/>
      <c r="E464" s="471"/>
      <c r="F464" s="579"/>
      <c r="G464" s="579"/>
      <c r="I464" s="4"/>
      <c r="J464" s="4"/>
      <c r="K464" s="472"/>
      <c r="L464" s="4"/>
      <c r="M464" s="83"/>
      <c r="N464" s="4"/>
      <c r="O464" s="83"/>
      <c r="P464" s="84"/>
      <c r="Q464" s="4"/>
      <c r="R464" s="4"/>
      <c r="S464" s="4"/>
      <c r="T464" s="4"/>
      <c r="U464" s="4"/>
      <c r="V464" s="4"/>
      <c r="W464" s="4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</row>
    <row r="465" spans="1:188" s="576" customFormat="1" x14ac:dyDescent="0.2">
      <c r="A465" s="4"/>
      <c r="B465" s="5"/>
      <c r="C465" s="5"/>
      <c r="D465" s="5"/>
      <c r="E465" s="471"/>
      <c r="F465" s="579"/>
      <c r="G465" s="579"/>
      <c r="I465" s="4"/>
      <c r="J465" s="4"/>
      <c r="K465" s="472"/>
      <c r="L465" s="4"/>
      <c r="M465" s="83"/>
      <c r="N465" s="4"/>
      <c r="O465" s="83"/>
      <c r="P465" s="84"/>
      <c r="Q465" s="4"/>
      <c r="R465" s="4"/>
      <c r="S465" s="4"/>
      <c r="T465" s="4"/>
      <c r="U465" s="4"/>
      <c r="V465" s="4"/>
      <c r="W465" s="4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</row>
    <row r="466" spans="1:188" s="576" customFormat="1" x14ac:dyDescent="0.2">
      <c r="A466" s="4"/>
      <c r="B466" s="5"/>
      <c r="C466" s="5"/>
      <c r="D466" s="5"/>
      <c r="E466" s="471"/>
      <c r="F466" s="579"/>
      <c r="G466" s="579"/>
      <c r="I466" s="4"/>
      <c r="J466" s="4"/>
      <c r="K466" s="472"/>
      <c r="L466" s="4"/>
      <c r="M466" s="83"/>
      <c r="N466" s="4"/>
      <c r="O466" s="83"/>
      <c r="P466" s="84"/>
      <c r="Q466" s="4"/>
      <c r="R466" s="4"/>
      <c r="S466" s="4"/>
      <c r="T466" s="4"/>
      <c r="U466" s="4"/>
      <c r="V466" s="4"/>
      <c r="W466" s="4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</row>
    <row r="467" spans="1:188" s="576" customFormat="1" x14ac:dyDescent="0.2">
      <c r="A467" s="4"/>
      <c r="B467" s="5"/>
      <c r="C467" s="5"/>
      <c r="D467" s="5"/>
      <c r="E467" s="471"/>
      <c r="F467" s="579"/>
      <c r="G467" s="579"/>
      <c r="I467" s="4"/>
      <c r="J467" s="4"/>
      <c r="K467" s="472"/>
      <c r="L467" s="4"/>
      <c r="M467" s="83"/>
      <c r="N467" s="4"/>
      <c r="O467" s="83"/>
      <c r="P467" s="84"/>
      <c r="Q467" s="4"/>
      <c r="R467" s="4"/>
      <c r="S467" s="4"/>
      <c r="T467" s="4"/>
      <c r="U467" s="4"/>
      <c r="V467" s="4"/>
      <c r="W467" s="4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</row>
    <row r="468" spans="1:188" s="576" customFormat="1" x14ac:dyDescent="0.2">
      <c r="A468" s="4"/>
      <c r="B468" s="5"/>
      <c r="C468" s="5"/>
      <c r="D468" s="5"/>
      <c r="E468" s="471"/>
      <c r="F468" s="579"/>
      <c r="G468" s="579"/>
      <c r="I468" s="4"/>
      <c r="J468" s="4"/>
      <c r="K468" s="472"/>
      <c r="L468" s="4"/>
      <c r="M468" s="83"/>
      <c r="N468" s="4"/>
      <c r="O468" s="83"/>
      <c r="P468" s="84"/>
      <c r="Q468" s="4"/>
      <c r="R468" s="4"/>
      <c r="S468" s="4"/>
      <c r="T468" s="4"/>
      <c r="U468" s="4"/>
      <c r="V468" s="4"/>
      <c r="W468" s="4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</row>
    <row r="469" spans="1:188" s="576" customFormat="1" x14ac:dyDescent="0.2">
      <c r="A469" s="4"/>
      <c r="B469" s="5"/>
      <c r="C469" s="5"/>
      <c r="D469" s="5"/>
      <c r="E469" s="471"/>
      <c r="F469" s="579"/>
      <c r="G469" s="579"/>
      <c r="I469" s="4"/>
      <c r="J469" s="4"/>
      <c r="K469" s="472"/>
      <c r="L469" s="4"/>
      <c r="M469" s="83"/>
      <c r="N469" s="4"/>
      <c r="O469" s="83"/>
      <c r="P469" s="84"/>
      <c r="Q469" s="4"/>
      <c r="R469" s="4"/>
      <c r="S469" s="4"/>
      <c r="T469" s="4"/>
      <c r="U469" s="4"/>
      <c r="V469" s="4"/>
      <c r="W469" s="4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</row>
    <row r="470" spans="1:188" s="576" customFormat="1" x14ac:dyDescent="0.2">
      <c r="A470" s="4"/>
      <c r="B470" s="5"/>
      <c r="C470" s="5"/>
      <c r="D470" s="5"/>
      <c r="E470" s="471"/>
      <c r="F470" s="579"/>
      <c r="G470" s="579"/>
      <c r="I470" s="4"/>
      <c r="J470" s="4"/>
      <c r="K470" s="472"/>
      <c r="L470" s="4"/>
      <c r="M470" s="83"/>
      <c r="N470" s="4"/>
      <c r="O470" s="83"/>
      <c r="P470" s="84"/>
      <c r="Q470" s="4"/>
      <c r="R470" s="4"/>
      <c r="S470" s="4"/>
      <c r="T470" s="4"/>
      <c r="U470" s="4"/>
      <c r="V470" s="4"/>
      <c r="W470" s="4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</row>
    <row r="471" spans="1:188" s="576" customFormat="1" x14ac:dyDescent="0.2">
      <c r="A471" s="4"/>
      <c r="B471" s="5"/>
      <c r="C471" s="5"/>
      <c r="D471" s="5"/>
      <c r="E471" s="471"/>
      <c r="F471" s="579"/>
      <c r="G471" s="579"/>
      <c r="I471" s="4"/>
      <c r="J471" s="4"/>
      <c r="K471" s="472"/>
      <c r="L471" s="4"/>
      <c r="M471" s="83"/>
      <c r="N471" s="4"/>
      <c r="O471" s="83"/>
      <c r="P471" s="84"/>
      <c r="Q471" s="4"/>
      <c r="R471" s="4"/>
      <c r="S471" s="4"/>
      <c r="T471" s="4"/>
      <c r="U471" s="4"/>
      <c r="V471" s="4"/>
      <c r="W471" s="4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</row>
    <row r="472" spans="1:188" s="576" customFormat="1" x14ac:dyDescent="0.2">
      <c r="A472" s="4"/>
      <c r="B472" s="5"/>
      <c r="C472" s="5"/>
      <c r="D472" s="5"/>
      <c r="E472" s="471"/>
      <c r="F472" s="579"/>
      <c r="G472" s="579"/>
      <c r="I472" s="4"/>
      <c r="J472" s="4"/>
      <c r="K472" s="472"/>
      <c r="L472" s="4"/>
      <c r="M472" s="83"/>
      <c r="N472" s="4"/>
      <c r="O472" s="83"/>
      <c r="P472" s="84"/>
      <c r="Q472" s="4"/>
      <c r="R472" s="4"/>
      <c r="S472" s="4"/>
      <c r="T472" s="4"/>
      <c r="U472" s="4"/>
      <c r="V472" s="4"/>
      <c r="W472" s="4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</row>
    <row r="473" spans="1:188" s="576" customFormat="1" x14ac:dyDescent="0.2">
      <c r="A473" s="4"/>
      <c r="B473" s="5"/>
      <c r="C473" s="5"/>
      <c r="D473" s="5"/>
      <c r="E473" s="471"/>
      <c r="F473" s="579"/>
      <c r="G473" s="579"/>
      <c r="I473" s="4"/>
      <c r="J473" s="4"/>
      <c r="K473" s="472"/>
      <c r="L473" s="4"/>
      <c r="M473" s="83"/>
      <c r="N473" s="4"/>
      <c r="O473" s="83"/>
      <c r="P473" s="84"/>
      <c r="Q473" s="4"/>
      <c r="R473" s="4"/>
      <c r="S473" s="4"/>
      <c r="T473" s="4"/>
      <c r="U473" s="4"/>
      <c r="V473" s="4"/>
      <c r="W473" s="4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</row>
    <row r="474" spans="1:188" s="576" customFormat="1" x14ac:dyDescent="0.2">
      <c r="A474" s="4"/>
      <c r="B474" s="5"/>
      <c r="C474" s="5"/>
      <c r="D474" s="5"/>
      <c r="E474" s="471"/>
      <c r="F474" s="579"/>
      <c r="G474" s="579"/>
      <c r="I474" s="4"/>
      <c r="J474" s="4"/>
      <c r="K474" s="472"/>
      <c r="L474" s="4"/>
      <c r="M474" s="83"/>
      <c r="N474" s="4"/>
      <c r="O474" s="83"/>
      <c r="P474" s="84"/>
      <c r="Q474" s="4"/>
      <c r="R474" s="4"/>
      <c r="S474" s="4"/>
      <c r="T474" s="4"/>
      <c r="U474" s="4"/>
      <c r="V474" s="4"/>
      <c r="W474" s="4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</row>
    <row r="475" spans="1:188" s="576" customFormat="1" x14ac:dyDescent="0.2">
      <c r="A475" s="4"/>
      <c r="B475" s="5"/>
      <c r="C475" s="5"/>
      <c r="D475" s="5"/>
      <c r="E475" s="471"/>
      <c r="F475" s="579"/>
      <c r="G475" s="579"/>
      <c r="I475" s="4"/>
      <c r="J475" s="4"/>
      <c r="K475" s="472"/>
      <c r="L475" s="4"/>
      <c r="M475" s="83"/>
      <c r="N475" s="4"/>
      <c r="O475" s="83"/>
      <c r="P475" s="84"/>
      <c r="Q475" s="4"/>
      <c r="R475" s="4"/>
      <c r="S475" s="4"/>
      <c r="T475" s="4"/>
      <c r="U475" s="4"/>
      <c r="V475" s="4"/>
      <c r="W475" s="4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</row>
    <row r="476" spans="1:188" s="576" customFormat="1" x14ac:dyDescent="0.2">
      <c r="A476" s="4"/>
      <c r="B476" s="5"/>
      <c r="C476" s="5"/>
      <c r="D476" s="5"/>
      <c r="E476" s="471"/>
      <c r="F476" s="579"/>
      <c r="G476" s="579"/>
      <c r="I476" s="4"/>
      <c r="J476" s="4"/>
      <c r="K476" s="472"/>
      <c r="L476" s="4"/>
      <c r="M476" s="83"/>
      <c r="N476" s="4"/>
      <c r="O476" s="83"/>
      <c r="P476" s="84"/>
      <c r="Q476" s="4"/>
      <c r="R476" s="4"/>
      <c r="S476" s="4"/>
      <c r="T476" s="4"/>
      <c r="U476" s="4"/>
      <c r="V476" s="4"/>
      <c r="W476" s="4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</row>
    <row r="477" spans="1:188" s="576" customFormat="1" x14ac:dyDescent="0.2">
      <c r="A477" s="4"/>
      <c r="B477" s="5"/>
      <c r="C477" s="5"/>
      <c r="D477" s="5"/>
      <c r="E477" s="471"/>
      <c r="F477" s="579"/>
      <c r="G477" s="579"/>
      <c r="I477" s="4"/>
      <c r="J477" s="4"/>
      <c r="K477" s="472"/>
      <c r="L477" s="4"/>
      <c r="M477" s="83"/>
      <c r="N477" s="4"/>
      <c r="O477" s="83"/>
      <c r="P477" s="84"/>
      <c r="Q477" s="4"/>
      <c r="R477" s="4"/>
      <c r="S477" s="4"/>
      <c r="T477" s="4"/>
      <c r="U477" s="4"/>
      <c r="V477" s="4"/>
      <c r="W477" s="4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</row>
    <row r="478" spans="1:188" s="576" customFormat="1" x14ac:dyDescent="0.2">
      <c r="A478" s="4"/>
      <c r="B478" s="5"/>
      <c r="C478" s="5"/>
      <c r="D478" s="5"/>
      <c r="E478" s="471"/>
      <c r="F478" s="579"/>
      <c r="G478" s="579"/>
      <c r="I478" s="4"/>
      <c r="J478" s="4"/>
      <c r="K478" s="472"/>
      <c r="L478" s="4"/>
      <c r="M478" s="83"/>
      <c r="N478" s="4"/>
      <c r="O478" s="83"/>
      <c r="P478" s="84"/>
      <c r="Q478" s="4"/>
      <c r="R478" s="4"/>
      <c r="S478" s="4"/>
      <c r="T478" s="4"/>
      <c r="U478" s="4"/>
      <c r="V478" s="4"/>
      <c r="W478" s="4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</row>
    <row r="479" spans="1:188" s="576" customFormat="1" x14ac:dyDescent="0.2">
      <c r="A479" s="4"/>
      <c r="B479" s="5"/>
      <c r="C479" s="5"/>
      <c r="D479" s="5"/>
      <c r="E479" s="471"/>
      <c r="F479" s="579"/>
      <c r="G479" s="579"/>
      <c r="I479" s="4"/>
      <c r="J479" s="4"/>
      <c r="K479" s="472"/>
      <c r="L479" s="4"/>
      <c r="M479" s="83"/>
      <c r="N479" s="4"/>
      <c r="O479" s="83"/>
      <c r="P479" s="84"/>
      <c r="Q479" s="4"/>
      <c r="R479" s="4"/>
      <c r="S479" s="4"/>
      <c r="T479" s="4"/>
      <c r="U479" s="4"/>
      <c r="V479" s="4"/>
      <c r="W479" s="4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</row>
    <row r="480" spans="1:188" s="576" customFormat="1" x14ac:dyDescent="0.2">
      <c r="A480" s="4"/>
      <c r="B480" s="5"/>
      <c r="C480" s="5"/>
      <c r="D480" s="5"/>
      <c r="E480" s="471"/>
      <c r="F480" s="579"/>
      <c r="G480" s="579"/>
      <c r="I480" s="4"/>
      <c r="J480" s="4"/>
      <c r="K480" s="472"/>
      <c r="L480" s="4"/>
      <c r="M480" s="83"/>
      <c r="N480" s="4"/>
      <c r="O480" s="83"/>
      <c r="P480" s="84"/>
      <c r="Q480" s="4"/>
      <c r="R480" s="4"/>
      <c r="S480" s="4"/>
      <c r="T480" s="4"/>
      <c r="U480" s="4"/>
      <c r="V480" s="4"/>
      <c r="W480" s="4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</row>
    <row r="481" spans="1:188" s="576" customFormat="1" x14ac:dyDescent="0.2">
      <c r="A481" s="4"/>
      <c r="B481" s="5"/>
      <c r="C481" s="5"/>
      <c r="D481" s="5"/>
      <c r="E481" s="471"/>
      <c r="F481" s="579"/>
      <c r="G481" s="579"/>
      <c r="I481" s="4"/>
      <c r="J481" s="4"/>
      <c r="K481" s="472"/>
      <c r="L481" s="4"/>
      <c r="M481" s="83"/>
      <c r="N481" s="4"/>
      <c r="O481" s="83"/>
      <c r="P481" s="84"/>
      <c r="Q481" s="4"/>
      <c r="R481" s="4"/>
      <c r="S481" s="4"/>
      <c r="T481" s="4"/>
      <c r="U481" s="4"/>
      <c r="V481" s="4"/>
      <c r="W481" s="4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</row>
    <row r="482" spans="1:188" s="576" customFormat="1" x14ac:dyDescent="0.2">
      <c r="A482" s="4"/>
      <c r="B482" s="5"/>
      <c r="C482" s="5"/>
      <c r="D482" s="5"/>
      <c r="E482" s="471"/>
      <c r="F482" s="579"/>
      <c r="G482" s="579"/>
      <c r="I482" s="4"/>
      <c r="J482" s="4"/>
      <c r="K482" s="472"/>
      <c r="L482" s="4"/>
      <c r="M482" s="83"/>
      <c r="N482" s="4"/>
      <c r="O482" s="83"/>
      <c r="P482" s="84"/>
      <c r="Q482" s="4"/>
      <c r="R482" s="4"/>
      <c r="S482" s="4"/>
      <c r="T482" s="4"/>
      <c r="U482" s="4"/>
      <c r="V482" s="4"/>
      <c r="W482" s="4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</row>
    <row r="483" spans="1:188" s="576" customFormat="1" x14ac:dyDescent="0.2">
      <c r="A483" s="4"/>
      <c r="B483" s="5"/>
      <c r="C483" s="5"/>
      <c r="D483" s="5"/>
      <c r="E483" s="471"/>
      <c r="F483" s="579"/>
      <c r="G483" s="579"/>
      <c r="I483" s="4"/>
      <c r="J483" s="4"/>
      <c r="K483" s="472"/>
      <c r="L483" s="4"/>
      <c r="M483" s="83"/>
      <c r="N483" s="4"/>
      <c r="O483" s="83"/>
      <c r="P483" s="84"/>
      <c r="Q483" s="4"/>
      <c r="R483" s="4"/>
      <c r="S483" s="4"/>
      <c r="T483" s="4"/>
      <c r="U483" s="4"/>
      <c r="V483" s="4"/>
      <c r="W483" s="4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</row>
    <row r="484" spans="1:188" s="576" customFormat="1" x14ac:dyDescent="0.2">
      <c r="A484" s="4"/>
      <c r="B484" s="5"/>
      <c r="C484" s="5"/>
      <c r="D484" s="5"/>
      <c r="E484" s="471"/>
      <c r="F484" s="579"/>
      <c r="G484" s="579"/>
      <c r="I484" s="4"/>
      <c r="J484" s="4"/>
      <c r="K484" s="472"/>
      <c r="L484" s="4"/>
      <c r="M484" s="83"/>
      <c r="N484" s="4"/>
      <c r="O484" s="83"/>
      <c r="P484" s="84"/>
      <c r="Q484" s="4"/>
      <c r="R484" s="4"/>
      <c r="S484" s="4"/>
      <c r="T484" s="4"/>
      <c r="U484" s="4"/>
      <c r="V484" s="4"/>
      <c r="W484" s="4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</row>
    <row r="485" spans="1:188" s="576" customFormat="1" x14ac:dyDescent="0.2">
      <c r="A485" s="4"/>
      <c r="B485" s="5"/>
      <c r="C485" s="5"/>
      <c r="D485" s="5"/>
      <c r="E485" s="471"/>
      <c r="F485" s="579"/>
      <c r="G485" s="579"/>
      <c r="I485" s="4"/>
      <c r="J485" s="4"/>
      <c r="K485" s="472"/>
      <c r="L485" s="4"/>
      <c r="M485" s="83"/>
      <c r="N485" s="4"/>
      <c r="O485" s="83"/>
      <c r="P485" s="84"/>
      <c r="Q485" s="4"/>
      <c r="R485" s="4"/>
      <c r="S485" s="4"/>
      <c r="T485" s="4"/>
      <c r="U485" s="4"/>
      <c r="V485" s="4"/>
      <c r="W485" s="4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</row>
    <row r="486" spans="1:188" s="576" customFormat="1" x14ac:dyDescent="0.2">
      <c r="A486" s="4"/>
      <c r="B486" s="5"/>
      <c r="C486" s="5"/>
      <c r="D486" s="5"/>
      <c r="E486" s="471"/>
      <c r="F486" s="579"/>
      <c r="G486" s="579"/>
      <c r="I486" s="4"/>
      <c r="J486" s="4"/>
      <c r="K486" s="472"/>
      <c r="L486" s="4"/>
      <c r="M486" s="83"/>
      <c r="N486" s="4"/>
      <c r="O486" s="83"/>
      <c r="P486" s="84"/>
      <c r="Q486" s="4"/>
      <c r="R486" s="4"/>
      <c r="S486" s="4"/>
      <c r="T486" s="4"/>
      <c r="U486" s="4"/>
      <c r="V486" s="4"/>
      <c r="W486" s="4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</row>
    <row r="487" spans="1:188" s="576" customFormat="1" x14ac:dyDescent="0.2">
      <c r="A487" s="4"/>
      <c r="B487" s="5"/>
      <c r="C487" s="5"/>
      <c r="D487" s="5"/>
      <c r="E487" s="471"/>
      <c r="F487" s="579"/>
      <c r="G487" s="579"/>
      <c r="I487" s="4"/>
      <c r="J487" s="4"/>
      <c r="K487" s="472"/>
      <c r="L487" s="4"/>
      <c r="M487" s="83"/>
      <c r="N487" s="4"/>
      <c r="O487" s="83"/>
      <c r="P487" s="84"/>
      <c r="Q487" s="4"/>
      <c r="R487" s="4"/>
      <c r="S487" s="4"/>
      <c r="T487" s="4"/>
      <c r="U487" s="4"/>
      <c r="V487" s="4"/>
      <c r="W487" s="4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</row>
    <row r="488" spans="1:188" s="576" customFormat="1" x14ac:dyDescent="0.2">
      <c r="A488" s="4"/>
      <c r="B488" s="5"/>
      <c r="C488" s="5"/>
      <c r="D488" s="5"/>
      <c r="E488" s="471"/>
      <c r="F488" s="579"/>
      <c r="G488" s="579"/>
      <c r="I488" s="4"/>
      <c r="J488" s="4"/>
      <c r="K488" s="472"/>
      <c r="L488" s="4"/>
      <c r="M488" s="83"/>
      <c r="N488" s="4"/>
      <c r="O488" s="83"/>
      <c r="P488" s="84"/>
      <c r="Q488" s="4"/>
      <c r="R488" s="4"/>
      <c r="S488" s="4"/>
      <c r="T488" s="4"/>
      <c r="U488" s="4"/>
      <c r="V488" s="4"/>
      <c r="W488" s="4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</row>
    <row r="489" spans="1:188" s="576" customFormat="1" x14ac:dyDescent="0.2">
      <c r="A489" s="4"/>
      <c r="B489" s="5"/>
      <c r="C489" s="5"/>
      <c r="D489" s="5"/>
      <c r="E489" s="471"/>
      <c r="F489" s="579"/>
      <c r="G489" s="579"/>
      <c r="I489" s="4"/>
      <c r="J489" s="4"/>
      <c r="K489" s="472"/>
      <c r="L489" s="4"/>
      <c r="M489" s="83"/>
      <c r="N489" s="4"/>
      <c r="O489" s="83"/>
      <c r="P489" s="84"/>
      <c r="Q489" s="4"/>
      <c r="R489" s="4"/>
      <c r="S489" s="4"/>
      <c r="T489" s="4"/>
      <c r="U489" s="4"/>
      <c r="V489" s="4"/>
      <c r="W489" s="4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</row>
    <row r="490" spans="1:188" s="576" customFormat="1" x14ac:dyDescent="0.2">
      <c r="A490" s="4"/>
      <c r="B490" s="5"/>
      <c r="C490" s="5"/>
      <c r="D490" s="5"/>
      <c r="E490" s="471"/>
      <c r="F490" s="579"/>
      <c r="G490" s="579"/>
      <c r="I490" s="4"/>
      <c r="J490" s="4"/>
      <c r="K490" s="472"/>
      <c r="L490" s="4"/>
      <c r="M490" s="83"/>
      <c r="N490" s="4"/>
      <c r="O490" s="83"/>
      <c r="P490" s="84"/>
      <c r="Q490" s="4"/>
      <c r="R490" s="4"/>
      <c r="S490" s="4"/>
      <c r="T490" s="4"/>
      <c r="U490" s="4"/>
      <c r="V490" s="4"/>
      <c r="W490" s="4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</row>
    <row r="491" spans="1:188" s="576" customFormat="1" x14ac:dyDescent="0.2">
      <c r="A491" s="4"/>
      <c r="B491" s="5"/>
      <c r="C491" s="5"/>
      <c r="D491" s="5"/>
      <c r="E491" s="471"/>
      <c r="F491" s="579"/>
      <c r="G491" s="579"/>
      <c r="I491" s="4"/>
      <c r="J491" s="4"/>
      <c r="K491" s="472"/>
      <c r="L491" s="4"/>
      <c r="M491" s="83"/>
      <c r="N491" s="4"/>
      <c r="O491" s="83"/>
      <c r="P491" s="84"/>
      <c r="Q491" s="4"/>
      <c r="R491" s="4"/>
      <c r="S491" s="4"/>
      <c r="T491" s="4"/>
      <c r="U491" s="4"/>
      <c r="V491" s="4"/>
      <c r="W491" s="4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</row>
    <row r="492" spans="1:188" s="576" customFormat="1" x14ac:dyDescent="0.2">
      <c r="A492" s="4"/>
      <c r="B492" s="5"/>
      <c r="C492" s="5"/>
      <c r="D492" s="5"/>
      <c r="E492" s="471"/>
      <c r="F492" s="579"/>
      <c r="G492" s="579"/>
      <c r="I492" s="4"/>
      <c r="J492" s="4"/>
      <c r="K492" s="472"/>
      <c r="L492" s="4"/>
      <c r="M492" s="83"/>
      <c r="N492" s="4"/>
      <c r="O492" s="83"/>
      <c r="P492" s="84"/>
      <c r="Q492" s="4"/>
      <c r="R492" s="4"/>
      <c r="S492" s="4"/>
      <c r="T492" s="4"/>
      <c r="U492" s="4"/>
      <c r="V492" s="4"/>
      <c r="W492" s="4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</row>
    <row r="493" spans="1:188" s="576" customFormat="1" x14ac:dyDescent="0.2">
      <c r="A493" s="4"/>
      <c r="B493" s="5"/>
      <c r="C493" s="5"/>
      <c r="D493" s="5"/>
      <c r="E493" s="471"/>
      <c r="F493" s="579"/>
      <c r="G493" s="579"/>
      <c r="I493" s="4"/>
      <c r="J493" s="4"/>
      <c r="K493" s="472"/>
      <c r="L493" s="4"/>
      <c r="M493" s="83"/>
      <c r="N493" s="4"/>
      <c r="O493" s="83"/>
      <c r="P493" s="84"/>
      <c r="Q493" s="4"/>
      <c r="R493" s="4"/>
      <c r="S493" s="4"/>
      <c r="T493" s="4"/>
      <c r="U493" s="4"/>
      <c r="V493" s="4"/>
      <c r="W493" s="4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</row>
    <row r="494" spans="1:188" s="576" customFormat="1" x14ac:dyDescent="0.2">
      <c r="A494" s="4"/>
      <c r="B494" s="5"/>
      <c r="C494" s="5"/>
      <c r="D494" s="5"/>
      <c r="E494" s="471"/>
      <c r="F494" s="579"/>
      <c r="G494" s="579"/>
      <c r="I494" s="4"/>
      <c r="J494" s="4"/>
      <c r="K494" s="472"/>
      <c r="L494" s="4"/>
      <c r="M494" s="83"/>
      <c r="N494" s="4"/>
      <c r="O494" s="83"/>
      <c r="P494" s="84"/>
      <c r="Q494" s="4"/>
      <c r="R494" s="4"/>
      <c r="S494" s="4"/>
      <c r="T494" s="4"/>
      <c r="U494" s="4"/>
      <c r="V494" s="4"/>
      <c r="W494" s="4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</row>
    <row r="495" spans="1:188" s="576" customFormat="1" x14ac:dyDescent="0.2">
      <c r="A495" s="4"/>
      <c r="B495" s="5"/>
      <c r="C495" s="5"/>
      <c r="D495" s="5"/>
      <c r="E495" s="471"/>
      <c r="F495" s="579"/>
      <c r="G495" s="579"/>
      <c r="I495" s="4"/>
      <c r="J495" s="4"/>
      <c r="K495" s="472"/>
      <c r="L495" s="4"/>
      <c r="M495" s="83"/>
      <c r="N495" s="4"/>
      <c r="O495" s="83"/>
      <c r="P495" s="84"/>
      <c r="Q495" s="4"/>
      <c r="R495" s="4"/>
      <c r="S495" s="4"/>
      <c r="T495" s="4"/>
      <c r="U495" s="4"/>
      <c r="V495" s="4"/>
      <c r="W495" s="4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</row>
    <row r="496" spans="1:188" s="576" customFormat="1" x14ac:dyDescent="0.2">
      <c r="A496" s="4"/>
      <c r="B496" s="5"/>
      <c r="C496" s="5"/>
      <c r="D496" s="5"/>
      <c r="E496" s="471"/>
      <c r="F496" s="579"/>
      <c r="G496" s="579"/>
      <c r="I496" s="4"/>
      <c r="J496" s="4"/>
      <c r="K496" s="472"/>
      <c r="L496" s="4"/>
      <c r="M496" s="83"/>
      <c r="N496" s="4"/>
      <c r="O496" s="83"/>
      <c r="P496" s="84"/>
      <c r="Q496" s="4"/>
      <c r="R496" s="4"/>
      <c r="S496" s="4"/>
      <c r="T496" s="4"/>
      <c r="U496" s="4"/>
      <c r="V496" s="4"/>
      <c r="W496" s="4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</row>
    <row r="497" spans="1:188" s="576" customFormat="1" x14ac:dyDescent="0.2">
      <c r="A497" s="4"/>
      <c r="B497" s="5"/>
      <c r="C497" s="5"/>
      <c r="D497" s="5"/>
      <c r="E497" s="471"/>
      <c r="F497" s="579"/>
      <c r="G497" s="579"/>
      <c r="I497" s="4"/>
      <c r="J497" s="4"/>
      <c r="K497" s="472"/>
      <c r="L497" s="4"/>
      <c r="M497" s="83"/>
      <c r="N497" s="4"/>
      <c r="O497" s="83"/>
      <c r="P497" s="84"/>
      <c r="Q497" s="4"/>
      <c r="R497" s="4"/>
      <c r="S497" s="4"/>
      <c r="T497" s="4"/>
      <c r="U497" s="4"/>
      <c r="V497" s="4"/>
      <c r="W497" s="4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</row>
    <row r="498" spans="1:188" s="576" customFormat="1" x14ac:dyDescent="0.2">
      <c r="A498" s="4"/>
      <c r="B498" s="5"/>
      <c r="C498" s="5"/>
      <c r="D498" s="5"/>
      <c r="E498" s="471"/>
      <c r="F498" s="579"/>
      <c r="G498" s="579"/>
      <c r="I498" s="4"/>
      <c r="J498" s="4"/>
      <c r="K498" s="472"/>
      <c r="L498" s="4"/>
      <c r="M498" s="83"/>
      <c r="N498" s="4"/>
      <c r="O498" s="83"/>
      <c r="P498" s="84"/>
      <c r="Q498" s="4"/>
      <c r="R498" s="4"/>
      <c r="S498" s="4"/>
      <c r="T498" s="4"/>
      <c r="U498" s="4"/>
      <c r="V498" s="4"/>
      <c r="W498" s="4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</row>
    <row r="499" spans="1:188" s="576" customFormat="1" x14ac:dyDescent="0.2">
      <c r="A499" s="4"/>
      <c r="B499" s="5"/>
      <c r="C499" s="5"/>
      <c r="D499" s="5"/>
      <c r="E499" s="471"/>
      <c r="F499" s="579"/>
      <c r="G499" s="579"/>
      <c r="I499" s="4"/>
      <c r="J499" s="4"/>
      <c r="K499" s="472"/>
      <c r="L499" s="4"/>
      <c r="M499" s="83"/>
      <c r="N499" s="4"/>
      <c r="O499" s="83"/>
      <c r="P499" s="84"/>
      <c r="Q499" s="4"/>
      <c r="R499" s="4"/>
      <c r="S499" s="4"/>
      <c r="T499" s="4"/>
      <c r="U499" s="4"/>
      <c r="V499" s="4"/>
      <c r="W499" s="4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</row>
    <row r="500" spans="1:188" s="576" customFormat="1" x14ac:dyDescent="0.2">
      <c r="A500" s="4"/>
      <c r="B500" s="5"/>
      <c r="C500" s="5"/>
      <c r="D500" s="5"/>
      <c r="E500" s="471"/>
      <c r="F500" s="579"/>
      <c r="G500" s="579"/>
      <c r="I500" s="4"/>
      <c r="J500" s="4"/>
      <c r="K500" s="472"/>
      <c r="L500" s="4"/>
      <c r="M500" s="83"/>
      <c r="N500" s="4"/>
      <c r="O500" s="83"/>
      <c r="P500" s="84"/>
      <c r="Q500" s="4"/>
      <c r="R500" s="4"/>
      <c r="S500" s="4"/>
      <c r="T500" s="4"/>
      <c r="U500" s="4"/>
      <c r="V500" s="4"/>
      <c r="W500" s="4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</row>
    <row r="501" spans="1:188" s="576" customFormat="1" x14ac:dyDescent="0.2">
      <c r="A501" s="4"/>
      <c r="B501" s="5"/>
      <c r="C501" s="5"/>
      <c r="D501" s="5"/>
      <c r="E501" s="471"/>
      <c r="F501" s="579"/>
      <c r="G501" s="579"/>
      <c r="I501" s="4"/>
      <c r="J501" s="4"/>
      <c r="K501" s="472"/>
      <c r="L501" s="4"/>
      <c r="M501" s="83"/>
      <c r="N501" s="4"/>
      <c r="O501" s="83"/>
      <c r="P501" s="84"/>
      <c r="Q501" s="4"/>
      <c r="R501" s="4"/>
      <c r="S501" s="4"/>
      <c r="T501" s="4"/>
      <c r="U501" s="4"/>
      <c r="V501" s="4"/>
      <c r="W501" s="4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</row>
    <row r="502" spans="1:188" s="576" customFormat="1" x14ac:dyDescent="0.2">
      <c r="A502" s="4"/>
      <c r="B502" s="5"/>
      <c r="C502" s="5"/>
      <c r="D502" s="5"/>
      <c r="E502" s="471"/>
      <c r="F502" s="579"/>
      <c r="G502" s="579"/>
      <c r="I502" s="4"/>
      <c r="J502" s="4"/>
      <c r="K502" s="472"/>
      <c r="L502" s="4"/>
      <c r="M502" s="83"/>
      <c r="N502" s="4"/>
      <c r="O502" s="83"/>
      <c r="P502" s="84"/>
      <c r="Q502" s="4"/>
      <c r="R502" s="4"/>
      <c r="S502" s="4"/>
      <c r="T502" s="4"/>
      <c r="U502" s="4"/>
      <c r="V502" s="4"/>
      <c r="W502" s="4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</row>
    <row r="503" spans="1:188" s="576" customFormat="1" x14ac:dyDescent="0.2">
      <c r="A503" s="4"/>
      <c r="B503" s="5"/>
      <c r="C503" s="5"/>
      <c r="D503" s="5"/>
      <c r="E503" s="471"/>
      <c r="F503" s="579"/>
      <c r="G503" s="579"/>
      <c r="I503" s="4"/>
      <c r="J503" s="4"/>
      <c r="K503" s="472"/>
      <c r="L503" s="4"/>
      <c r="M503" s="83"/>
      <c r="N503" s="4"/>
      <c r="O503" s="83"/>
      <c r="P503" s="84"/>
      <c r="Q503" s="4"/>
      <c r="R503" s="4"/>
      <c r="S503" s="4"/>
      <c r="T503" s="4"/>
      <c r="U503" s="4"/>
      <c r="V503" s="4"/>
      <c r="W503" s="4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</row>
    <row r="504" spans="1:188" s="576" customFormat="1" x14ac:dyDescent="0.2">
      <c r="A504" s="4"/>
      <c r="B504" s="5"/>
      <c r="C504" s="5"/>
      <c r="D504" s="5"/>
      <c r="E504" s="471"/>
      <c r="F504" s="579"/>
      <c r="G504" s="579"/>
      <c r="I504" s="4"/>
      <c r="J504" s="4"/>
      <c r="K504" s="472"/>
      <c r="L504" s="4"/>
      <c r="M504" s="83"/>
      <c r="N504" s="4"/>
      <c r="O504" s="83"/>
      <c r="P504" s="84"/>
      <c r="Q504" s="4"/>
      <c r="R504" s="4"/>
      <c r="S504" s="4"/>
      <c r="T504" s="4"/>
      <c r="U504" s="4"/>
      <c r="V504" s="4"/>
      <c r="W504" s="4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</row>
    <row r="505" spans="1:188" s="576" customFormat="1" x14ac:dyDescent="0.2">
      <c r="A505" s="4"/>
      <c r="B505" s="5"/>
      <c r="C505" s="5"/>
      <c r="D505" s="5"/>
      <c r="E505" s="471"/>
      <c r="F505" s="579"/>
      <c r="G505" s="579"/>
      <c r="I505" s="4"/>
      <c r="J505" s="4"/>
      <c r="K505" s="472"/>
      <c r="L505" s="4"/>
      <c r="M505" s="83"/>
      <c r="N505" s="4"/>
      <c r="O505" s="83"/>
      <c r="P505" s="84"/>
      <c r="Q505" s="4"/>
      <c r="R505" s="4"/>
      <c r="S505" s="4"/>
      <c r="T505" s="4"/>
      <c r="U505" s="4"/>
      <c r="V505" s="4"/>
      <c r="W505" s="4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</row>
    <row r="506" spans="1:188" s="576" customFormat="1" x14ac:dyDescent="0.2">
      <c r="A506" s="4"/>
      <c r="B506" s="5"/>
      <c r="C506" s="5"/>
      <c r="D506" s="5"/>
      <c r="E506" s="471"/>
      <c r="F506" s="579"/>
      <c r="G506" s="579"/>
      <c r="I506" s="4"/>
      <c r="J506" s="4"/>
      <c r="K506" s="472"/>
      <c r="L506" s="4"/>
      <c r="M506" s="83"/>
      <c r="N506" s="4"/>
      <c r="O506" s="83"/>
      <c r="P506" s="84"/>
      <c r="Q506" s="4"/>
      <c r="R506" s="4"/>
      <c r="S506" s="4"/>
      <c r="T506" s="4"/>
      <c r="U506" s="4"/>
      <c r="V506" s="4"/>
      <c r="W506" s="4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</row>
    <row r="507" spans="1:188" s="576" customFormat="1" x14ac:dyDescent="0.2">
      <c r="A507" s="4"/>
      <c r="B507" s="5"/>
      <c r="C507" s="5"/>
      <c r="D507" s="5"/>
      <c r="E507" s="471"/>
      <c r="F507" s="579"/>
      <c r="G507" s="579"/>
      <c r="I507" s="4"/>
      <c r="J507" s="4"/>
      <c r="K507" s="472"/>
      <c r="L507" s="4"/>
      <c r="M507" s="83"/>
      <c r="N507" s="4"/>
      <c r="O507" s="83"/>
      <c r="P507" s="84"/>
      <c r="Q507" s="4"/>
      <c r="R507" s="4"/>
      <c r="S507" s="4"/>
      <c r="T507" s="4"/>
      <c r="U507" s="4"/>
      <c r="V507" s="4"/>
      <c r="W507" s="4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</row>
    <row r="508" spans="1:188" s="576" customFormat="1" x14ac:dyDescent="0.2">
      <c r="A508" s="4"/>
      <c r="B508" s="5"/>
      <c r="C508" s="5"/>
      <c r="D508" s="5"/>
      <c r="E508" s="471"/>
      <c r="F508" s="579"/>
      <c r="G508" s="579"/>
      <c r="I508" s="4"/>
      <c r="J508" s="4"/>
      <c r="K508" s="472"/>
      <c r="L508" s="4"/>
      <c r="M508" s="83"/>
      <c r="N508" s="4"/>
      <c r="O508" s="83"/>
      <c r="P508" s="84"/>
      <c r="Q508" s="4"/>
      <c r="R508" s="4"/>
      <c r="S508" s="4"/>
      <c r="T508" s="4"/>
      <c r="U508" s="4"/>
      <c r="V508" s="4"/>
      <c r="W508" s="4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</row>
    <row r="509" spans="1:188" s="576" customFormat="1" x14ac:dyDescent="0.2">
      <c r="A509" s="4"/>
      <c r="B509" s="5"/>
      <c r="C509" s="5"/>
      <c r="D509" s="5"/>
      <c r="E509" s="471"/>
      <c r="F509" s="579"/>
      <c r="G509" s="579"/>
      <c r="I509" s="4"/>
      <c r="J509" s="4"/>
      <c r="K509" s="472"/>
      <c r="L509" s="4"/>
      <c r="M509" s="83"/>
      <c r="N509" s="4"/>
      <c r="O509" s="83"/>
      <c r="P509" s="84"/>
      <c r="Q509" s="4"/>
      <c r="R509" s="4"/>
      <c r="S509" s="4"/>
      <c r="T509" s="4"/>
      <c r="U509" s="4"/>
      <c r="V509" s="4"/>
      <c r="W509" s="4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</row>
    <row r="510" spans="1:188" s="576" customFormat="1" x14ac:dyDescent="0.2">
      <c r="A510" s="4"/>
      <c r="B510" s="5"/>
      <c r="C510" s="5"/>
      <c r="D510" s="5"/>
      <c r="E510" s="471"/>
      <c r="F510" s="579"/>
      <c r="G510" s="579"/>
      <c r="I510" s="4"/>
      <c r="J510" s="4"/>
      <c r="K510" s="472"/>
      <c r="L510" s="4"/>
      <c r="M510" s="83"/>
      <c r="N510" s="4"/>
      <c r="O510" s="83"/>
      <c r="P510" s="84"/>
      <c r="Q510" s="4"/>
      <c r="R510" s="4"/>
      <c r="S510" s="4"/>
      <c r="T510" s="4"/>
      <c r="U510" s="4"/>
      <c r="V510" s="4"/>
      <c r="W510" s="4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</row>
    <row r="511" spans="1:188" s="576" customFormat="1" x14ac:dyDescent="0.2">
      <c r="A511" s="4"/>
      <c r="B511" s="5"/>
      <c r="C511" s="5"/>
      <c r="D511" s="5"/>
      <c r="E511" s="471"/>
      <c r="F511" s="579"/>
      <c r="G511" s="579"/>
      <c r="I511" s="4"/>
      <c r="J511" s="4"/>
      <c r="K511" s="472"/>
      <c r="L511" s="4"/>
      <c r="M511" s="83"/>
      <c r="N511" s="4"/>
      <c r="O511" s="83"/>
      <c r="P511" s="84"/>
      <c r="Q511" s="4"/>
      <c r="R511" s="4"/>
      <c r="S511" s="4"/>
      <c r="T511" s="4"/>
      <c r="U511" s="4"/>
      <c r="V511" s="4"/>
      <c r="W511" s="4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</row>
    <row r="512" spans="1:188" s="576" customFormat="1" x14ac:dyDescent="0.2">
      <c r="A512" s="4"/>
      <c r="B512" s="5"/>
      <c r="C512" s="5"/>
      <c r="D512" s="5"/>
      <c r="E512" s="471"/>
      <c r="F512" s="579"/>
      <c r="G512" s="579"/>
      <c r="I512" s="4"/>
      <c r="J512" s="4"/>
      <c r="K512" s="472"/>
      <c r="L512" s="4"/>
      <c r="M512" s="83"/>
      <c r="N512" s="4"/>
      <c r="O512" s="83"/>
      <c r="P512" s="84"/>
      <c r="Q512" s="4"/>
      <c r="R512" s="4"/>
      <c r="S512" s="4"/>
      <c r="T512" s="4"/>
      <c r="U512" s="4"/>
      <c r="V512" s="4"/>
      <c r="W512" s="4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</row>
    <row r="513" spans="1:188" s="576" customFormat="1" x14ac:dyDescent="0.2">
      <c r="A513" s="4"/>
      <c r="B513" s="5"/>
      <c r="C513" s="5"/>
      <c r="D513" s="5"/>
      <c r="E513" s="471"/>
      <c r="F513" s="579"/>
      <c r="G513" s="579"/>
      <c r="I513" s="4"/>
      <c r="J513" s="4"/>
      <c r="K513" s="472"/>
      <c r="L513" s="4"/>
      <c r="M513" s="83"/>
      <c r="N513" s="4"/>
      <c r="O513" s="83"/>
      <c r="P513" s="84"/>
      <c r="Q513" s="4"/>
      <c r="R513" s="4"/>
      <c r="S513" s="4"/>
      <c r="T513" s="4"/>
      <c r="U513" s="4"/>
      <c r="V513" s="4"/>
      <c r="W513" s="4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</row>
    <row r="514" spans="1:188" s="576" customFormat="1" x14ac:dyDescent="0.2">
      <c r="A514" s="4"/>
      <c r="B514" s="5"/>
      <c r="C514" s="5"/>
      <c r="D514" s="5"/>
      <c r="E514" s="471"/>
      <c r="F514" s="579"/>
      <c r="G514" s="579"/>
      <c r="I514" s="4"/>
      <c r="J514" s="4"/>
      <c r="K514" s="472"/>
      <c r="L514" s="4"/>
      <c r="M514" s="83"/>
      <c r="N514" s="4"/>
      <c r="O514" s="83"/>
      <c r="P514" s="84"/>
      <c r="Q514" s="4"/>
      <c r="R514" s="4"/>
      <c r="S514" s="4"/>
      <c r="T514" s="4"/>
      <c r="U514" s="4"/>
      <c r="V514" s="4"/>
      <c r="W514" s="4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</row>
    <row r="515" spans="1:188" s="576" customFormat="1" x14ac:dyDescent="0.2">
      <c r="A515" s="4"/>
      <c r="B515" s="5"/>
      <c r="C515" s="5"/>
      <c r="D515" s="5"/>
      <c r="E515" s="471"/>
      <c r="F515" s="579"/>
      <c r="G515" s="579"/>
      <c r="I515" s="4"/>
      <c r="J515" s="4"/>
      <c r="K515" s="472"/>
      <c r="L515" s="4"/>
      <c r="M515" s="83"/>
      <c r="N515" s="4"/>
      <c r="O515" s="83"/>
      <c r="P515" s="84"/>
      <c r="Q515" s="4"/>
      <c r="R515" s="4"/>
      <c r="S515" s="4"/>
      <c r="T515" s="4"/>
      <c r="U515" s="4"/>
      <c r="V515" s="4"/>
      <c r="W515" s="4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</row>
    <row r="516" spans="1:188" s="576" customFormat="1" x14ac:dyDescent="0.2">
      <c r="A516" s="4"/>
      <c r="B516" s="5"/>
      <c r="C516" s="5"/>
      <c r="D516" s="5"/>
      <c r="E516" s="471"/>
      <c r="F516" s="579"/>
      <c r="G516" s="579"/>
      <c r="I516" s="4"/>
      <c r="J516" s="4"/>
      <c r="K516" s="472"/>
      <c r="L516" s="4"/>
      <c r="M516" s="83"/>
      <c r="N516" s="4"/>
      <c r="O516" s="83"/>
      <c r="P516" s="84"/>
      <c r="Q516" s="4"/>
      <c r="R516" s="4"/>
      <c r="S516" s="4"/>
      <c r="T516" s="4"/>
      <c r="U516" s="4"/>
      <c r="V516" s="4"/>
      <c r="W516" s="4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</row>
    <row r="517" spans="1:188" s="576" customFormat="1" x14ac:dyDescent="0.2">
      <c r="A517" s="4"/>
      <c r="B517" s="5"/>
      <c r="C517" s="5"/>
      <c r="D517" s="5"/>
      <c r="E517" s="471"/>
      <c r="F517" s="579"/>
      <c r="G517" s="579"/>
      <c r="I517" s="4"/>
      <c r="J517" s="4"/>
      <c r="K517" s="472"/>
      <c r="L517" s="4"/>
      <c r="M517" s="83"/>
      <c r="N517" s="4"/>
      <c r="O517" s="83"/>
      <c r="P517" s="84"/>
      <c r="Q517" s="4"/>
      <c r="R517" s="4"/>
      <c r="S517" s="4"/>
      <c r="T517" s="4"/>
      <c r="U517" s="4"/>
      <c r="V517" s="4"/>
      <c r="W517" s="4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</row>
    <row r="518" spans="1:188" s="576" customFormat="1" x14ac:dyDescent="0.2">
      <c r="A518" s="4"/>
      <c r="B518" s="5"/>
      <c r="C518" s="5"/>
      <c r="D518" s="5"/>
      <c r="E518" s="471"/>
      <c r="F518" s="579"/>
      <c r="G518" s="579"/>
      <c r="I518" s="4"/>
      <c r="J518" s="4"/>
      <c r="K518" s="472"/>
      <c r="L518" s="4"/>
      <c r="M518" s="83"/>
      <c r="N518" s="4"/>
      <c r="O518" s="83"/>
      <c r="P518" s="84"/>
      <c r="Q518" s="4"/>
      <c r="R518" s="4"/>
      <c r="S518" s="4"/>
      <c r="T518" s="4"/>
      <c r="U518" s="4"/>
      <c r="V518" s="4"/>
      <c r="W518" s="4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</row>
    <row r="519" spans="1:188" s="576" customFormat="1" x14ac:dyDescent="0.2">
      <c r="A519" s="4"/>
      <c r="B519" s="5"/>
      <c r="C519" s="5"/>
      <c r="D519" s="5"/>
      <c r="E519" s="471"/>
      <c r="F519" s="579"/>
      <c r="G519" s="579"/>
      <c r="I519" s="4"/>
      <c r="J519" s="4"/>
      <c r="K519" s="472"/>
      <c r="L519" s="4"/>
      <c r="M519" s="83"/>
      <c r="N519" s="4"/>
      <c r="O519" s="83"/>
      <c r="P519" s="84"/>
      <c r="Q519" s="4"/>
      <c r="R519" s="4"/>
      <c r="S519" s="4"/>
      <c r="T519" s="4"/>
      <c r="U519" s="4"/>
      <c r="V519" s="4"/>
      <c r="W519" s="4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</row>
    <row r="520" spans="1:188" s="576" customFormat="1" x14ac:dyDescent="0.2">
      <c r="A520" s="4"/>
      <c r="B520" s="5"/>
      <c r="C520" s="5"/>
      <c r="D520" s="5"/>
      <c r="E520" s="471"/>
      <c r="F520" s="579"/>
      <c r="G520" s="579"/>
      <c r="I520" s="4"/>
      <c r="J520" s="4"/>
      <c r="K520" s="472"/>
      <c r="L520" s="4"/>
      <c r="M520" s="83"/>
      <c r="N520" s="4"/>
      <c r="O520" s="83"/>
      <c r="P520" s="84"/>
      <c r="Q520" s="4"/>
      <c r="R520" s="4"/>
      <c r="S520" s="4"/>
      <c r="T520" s="4"/>
      <c r="U520" s="4"/>
      <c r="V520" s="4"/>
      <c r="W520" s="4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</row>
    <row r="521" spans="1:188" s="576" customFormat="1" x14ac:dyDescent="0.2">
      <c r="A521" s="4"/>
      <c r="B521" s="5"/>
      <c r="C521" s="5"/>
      <c r="D521" s="5"/>
      <c r="E521" s="471"/>
      <c r="F521" s="579"/>
      <c r="G521" s="579"/>
      <c r="I521" s="4"/>
      <c r="J521" s="4"/>
      <c r="K521" s="472"/>
      <c r="L521" s="4"/>
      <c r="M521" s="83"/>
      <c r="N521" s="4"/>
      <c r="O521" s="83"/>
      <c r="P521" s="84"/>
      <c r="Q521" s="4"/>
      <c r="R521" s="4"/>
      <c r="S521" s="4"/>
      <c r="T521" s="4"/>
      <c r="U521" s="4"/>
      <c r="V521" s="4"/>
      <c r="W521" s="4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</row>
    <row r="522" spans="1:188" s="576" customFormat="1" x14ac:dyDescent="0.2">
      <c r="A522" s="4"/>
      <c r="B522" s="5"/>
      <c r="C522" s="5"/>
      <c r="D522" s="5"/>
      <c r="E522" s="471"/>
      <c r="F522" s="579"/>
      <c r="G522" s="579"/>
      <c r="I522" s="4"/>
      <c r="J522" s="4"/>
      <c r="K522" s="472"/>
      <c r="L522" s="4"/>
      <c r="M522" s="83"/>
      <c r="N522" s="4"/>
      <c r="O522" s="83"/>
      <c r="P522" s="84"/>
      <c r="Q522" s="4"/>
      <c r="R522" s="4"/>
      <c r="S522" s="4"/>
      <c r="T522" s="4"/>
      <c r="U522" s="4"/>
      <c r="V522" s="4"/>
      <c r="W522" s="4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</row>
    <row r="523" spans="1:188" s="576" customFormat="1" x14ac:dyDescent="0.2">
      <c r="A523" s="4"/>
      <c r="B523" s="5"/>
      <c r="C523" s="5"/>
      <c r="D523" s="5"/>
      <c r="E523" s="471"/>
      <c r="F523" s="579"/>
      <c r="G523" s="579"/>
      <c r="I523" s="4"/>
      <c r="J523" s="4"/>
      <c r="K523" s="472"/>
      <c r="L523" s="4"/>
      <c r="M523" s="83"/>
      <c r="N523" s="4"/>
      <c r="O523" s="83"/>
      <c r="P523" s="84"/>
      <c r="Q523" s="4"/>
      <c r="R523" s="4"/>
      <c r="S523" s="4"/>
      <c r="T523" s="4"/>
      <c r="U523" s="4"/>
      <c r="V523" s="4"/>
      <c r="W523" s="4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</row>
    <row r="524" spans="1:188" s="576" customFormat="1" x14ac:dyDescent="0.2">
      <c r="A524" s="4"/>
      <c r="B524" s="5"/>
      <c r="C524" s="5"/>
      <c r="D524" s="5"/>
      <c r="E524" s="471"/>
      <c r="F524" s="579"/>
      <c r="G524" s="579"/>
      <c r="I524" s="4"/>
      <c r="J524" s="4"/>
      <c r="K524" s="472"/>
      <c r="L524" s="4"/>
      <c r="M524" s="83"/>
      <c r="N524" s="4"/>
      <c r="O524" s="83"/>
      <c r="P524" s="84"/>
      <c r="Q524" s="4"/>
      <c r="R524" s="4"/>
      <c r="S524" s="4"/>
      <c r="T524" s="4"/>
      <c r="U524" s="4"/>
      <c r="V524" s="4"/>
      <c r="W524" s="4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</row>
    <row r="525" spans="1:188" s="576" customFormat="1" x14ac:dyDescent="0.2">
      <c r="A525" s="4"/>
      <c r="B525" s="5"/>
      <c r="C525" s="5"/>
      <c r="D525" s="5"/>
      <c r="E525" s="471"/>
      <c r="F525" s="579"/>
      <c r="G525" s="579"/>
      <c r="I525" s="4"/>
      <c r="J525" s="4"/>
      <c r="K525" s="472"/>
      <c r="L525" s="4"/>
      <c r="M525" s="83"/>
      <c r="N525" s="4"/>
      <c r="O525" s="83"/>
      <c r="P525" s="84"/>
      <c r="Q525" s="4"/>
      <c r="R525" s="4"/>
      <c r="S525" s="4"/>
      <c r="T525" s="4"/>
      <c r="U525" s="4"/>
      <c r="V525" s="4"/>
      <c r="W525" s="4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</row>
    <row r="526" spans="1:188" s="576" customFormat="1" x14ac:dyDescent="0.2">
      <c r="A526" s="4"/>
      <c r="B526" s="5"/>
      <c r="C526" s="5"/>
      <c r="D526" s="5"/>
      <c r="E526" s="471"/>
      <c r="F526" s="579"/>
      <c r="G526" s="579"/>
      <c r="I526" s="4"/>
      <c r="J526" s="4"/>
      <c r="K526" s="472"/>
      <c r="L526" s="4"/>
      <c r="M526" s="83"/>
      <c r="N526" s="4"/>
      <c r="O526" s="83"/>
      <c r="P526" s="84"/>
      <c r="Q526" s="4"/>
      <c r="R526" s="4"/>
      <c r="S526" s="4"/>
      <c r="T526" s="4"/>
      <c r="U526" s="4"/>
      <c r="V526" s="4"/>
      <c r="W526" s="4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</row>
    <row r="527" spans="1:188" s="576" customFormat="1" x14ac:dyDescent="0.2">
      <c r="A527" s="4"/>
      <c r="B527" s="5"/>
      <c r="C527" s="5"/>
      <c r="D527" s="5"/>
      <c r="E527" s="471"/>
      <c r="F527" s="579"/>
      <c r="G527" s="579"/>
      <c r="I527" s="4"/>
      <c r="J527" s="4"/>
      <c r="K527" s="472"/>
      <c r="L527" s="4"/>
      <c r="M527" s="83"/>
      <c r="N527" s="4"/>
      <c r="O527" s="83"/>
      <c r="P527" s="84"/>
      <c r="Q527" s="4"/>
      <c r="R527" s="4"/>
      <c r="S527" s="4"/>
      <c r="T527" s="4"/>
      <c r="U527" s="4"/>
      <c r="V527" s="4"/>
      <c r="W527" s="4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</row>
    <row r="528" spans="1:188" s="576" customFormat="1" x14ac:dyDescent="0.2">
      <c r="A528" s="4"/>
      <c r="B528" s="5"/>
      <c r="C528" s="5"/>
      <c r="D528" s="5"/>
      <c r="E528" s="471"/>
      <c r="F528" s="579"/>
      <c r="G528" s="579"/>
      <c r="I528" s="4"/>
      <c r="J528" s="4"/>
      <c r="K528" s="472"/>
      <c r="L528" s="4"/>
      <c r="M528" s="83"/>
      <c r="N528" s="4"/>
      <c r="O528" s="83"/>
      <c r="P528" s="84"/>
      <c r="Q528" s="4"/>
      <c r="R528" s="4"/>
      <c r="S528" s="4"/>
      <c r="T528" s="4"/>
      <c r="U528" s="4"/>
      <c r="V528" s="4"/>
      <c r="W528" s="4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</row>
    <row r="529" spans="1:188" s="576" customFormat="1" x14ac:dyDescent="0.2">
      <c r="A529" s="4"/>
      <c r="B529" s="5"/>
      <c r="C529" s="5"/>
      <c r="D529" s="5"/>
      <c r="E529" s="471"/>
      <c r="F529" s="579"/>
      <c r="G529" s="579"/>
      <c r="I529" s="4"/>
      <c r="J529" s="4"/>
      <c r="K529" s="472"/>
      <c r="L529" s="4"/>
      <c r="M529" s="83"/>
      <c r="N529" s="4"/>
      <c r="O529" s="83"/>
      <c r="P529" s="84"/>
      <c r="Q529" s="4"/>
      <c r="R529" s="4"/>
      <c r="S529" s="4"/>
      <c r="T529" s="4"/>
      <c r="U529" s="4"/>
      <c r="V529" s="4"/>
      <c r="W529" s="4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</row>
    <row r="530" spans="1:188" s="576" customFormat="1" x14ac:dyDescent="0.2">
      <c r="A530" s="4"/>
      <c r="B530" s="5"/>
      <c r="C530" s="5"/>
      <c r="D530" s="5"/>
      <c r="E530" s="471"/>
      <c r="F530" s="579"/>
      <c r="G530" s="579"/>
      <c r="I530" s="4"/>
      <c r="J530" s="4"/>
      <c r="K530" s="472"/>
      <c r="L530" s="4"/>
      <c r="M530" s="83"/>
      <c r="N530" s="4"/>
      <c r="O530" s="83"/>
      <c r="P530" s="84"/>
      <c r="Q530" s="4"/>
      <c r="R530" s="4"/>
      <c r="S530" s="4"/>
      <c r="T530" s="4"/>
      <c r="U530" s="4"/>
      <c r="V530" s="4"/>
      <c r="W530" s="4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</row>
    <row r="531" spans="1:188" s="576" customFormat="1" x14ac:dyDescent="0.2">
      <c r="A531" s="4"/>
      <c r="B531" s="5"/>
      <c r="C531" s="5"/>
      <c r="D531" s="5"/>
      <c r="E531" s="471"/>
      <c r="F531" s="579"/>
      <c r="G531" s="579"/>
      <c r="I531" s="4"/>
      <c r="J531" s="4"/>
      <c r="K531" s="472"/>
      <c r="L531" s="4"/>
      <c r="M531" s="83"/>
      <c r="N531" s="4"/>
      <c r="O531" s="83"/>
      <c r="P531" s="84"/>
      <c r="Q531" s="4"/>
      <c r="R531" s="4"/>
      <c r="S531" s="4"/>
      <c r="T531" s="4"/>
      <c r="U531" s="4"/>
      <c r="V531" s="4"/>
      <c r="W531" s="4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</row>
    <row r="532" spans="1:188" s="576" customFormat="1" x14ac:dyDescent="0.2">
      <c r="A532" s="4"/>
      <c r="B532" s="5"/>
      <c r="C532" s="5"/>
      <c r="D532" s="5"/>
      <c r="E532" s="471"/>
      <c r="F532" s="579"/>
      <c r="G532" s="579"/>
      <c r="I532" s="4"/>
      <c r="J532" s="4"/>
      <c r="K532" s="472"/>
      <c r="L532" s="4"/>
      <c r="M532" s="83"/>
      <c r="N532" s="4"/>
      <c r="O532" s="83"/>
      <c r="P532" s="84"/>
      <c r="Q532" s="4"/>
      <c r="R532" s="4"/>
      <c r="S532" s="4"/>
      <c r="T532" s="4"/>
      <c r="U532" s="4"/>
      <c r="V532" s="4"/>
      <c r="W532" s="4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</row>
    <row r="533" spans="1:188" s="576" customFormat="1" x14ac:dyDescent="0.2">
      <c r="A533" s="4"/>
      <c r="B533" s="5"/>
      <c r="C533" s="5"/>
      <c r="D533" s="5"/>
      <c r="E533" s="471"/>
      <c r="F533" s="579"/>
      <c r="G533" s="579"/>
      <c r="I533" s="4"/>
      <c r="J533" s="4"/>
      <c r="K533" s="472"/>
      <c r="L533" s="4"/>
      <c r="M533" s="83"/>
      <c r="N533" s="4"/>
      <c r="O533" s="83"/>
      <c r="P533" s="84"/>
      <c r="Q533" s="4"/>
      <c r="R533" s="4"/>
      <c r="S533" s="4"/>
      <c r="T533" s="4"/>
      <c r="U533" s="4"/>
      <c r="V533" s="4"/>
      <c r="W533" s="4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</row>
    <row r="534" spans="1:188" s="576" customFormat="1" x14ac:dyDescent="0.2">
      <c r="A534" s="4"/>
      <c r="B534" s="5"/>
      <c r="C534" s="5"/>
      <c r="D534" s="5"/>
      <c r="E534" s="471"/>
      <c r="F534" s="579"/>
      <c r="G534" s="579"/>
      <c r="I534" s="4"/>
      <c r="J534" s="4"/>
      <c r="K534" s="472"/>
      <c r="L534" s="4"/>
      <c r="M534" s="83"/>
      <c r="N534" s="4"/>
      <c r="O534" s="83"/>
      <c r="P534" s="84"/>
      <c r="Q534" s="4"/>
      <c r="R534" s="4"/>
      <c r="S534" s="4"/>
      <c r="T534" s="4"/>
      <c r="U534" s="4"/>
      <c r="V534" s="4"/>
      <c r="W534" s="4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</row>
    <row r="535" spans="1:188" s="576" customFormat="1" x14ac:dyDescent="0.2">
      <c r="A535" s="4"/>
      <c r="B535" s="5"/>
      <c r="C535" s="5"/>
      <c r="D535" s="5"/>
      <c r="E535" s="471"/>
      <c r="F535" s="579"/>
      <c r="G535" s="579"/>
      <c r="I535" s="4"/>
      <c r="J535" s="4"/>
      <c r="K535" s="472"/>
      <c r="L535" s="4"/>
      <c r="M535" s="83"/>
      <c r="N535" s="4"/>
      <c r="O535" s="83"/>
      <c r="P535" s="84"/>
      <c r="Q535" s="4"/>
      <c r="R535" s="4"/>
      <c r="S535" s="4"/>
      <c r="T535" s="4"/>
      <c r="U535" s="4"/>
      <c r="V535" s="4"/>
      <c r="W535" s="4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</row>
    <row r="536" spans="1:188" s="576" customFormat="1" x14ac:dyDescent="0.2">
      <c r="A536" s="4"/>
      <c r="B536" s="5"/>
      <c r="C536" s="5"/>
      <c r="D536" s="5"/>
      <c r="E536" s="471"/>
      <c r="F536" s="579"/>
      <c r="G536" s="579"/>
      <c r="I536" s="4"/>
      <c r="J536" s="4"/>
      <c r="K536" s="472"/>
      <c r="L536" s="4"/>
      <c r="M536" s="83"/>
      <c r="N536" s="4"/>
      <c r="O536" s="83"/>
      <c r="P536" s="84"/>
      <c r="Q536" s="4"/>
      <c r="R536" s="4"/>
      <c r="S536" s="4"/>
      <c r="T536" s="4"/>
      <c r="U536" s="4"/>
      <c r="V536" s="4"/>
      <c r="W536" s="4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</row>
    <row r="537" spans="1:188" s="576" customFormat="1" x14ac:dyDescent="0.2">
      <c r="A537" s="4"/>
      <c r="B537" s="5"/>
      <c r="C537" s="5"/>
      <c r="D537" s="5"/>
      <c r="E537" s="471"/>
      <c r="F537" s="579"/>
      <c r="G537" s="579"/>
      <c r="I537" s="4"/>
      <c r="J537" s="4"/>
      <c r="K537" s="472"/>
      <c r="L537" s="4"/>
      <c r="M537" s="83"/>
      <c r="N537" s="4"/>
      <c r="O537" s="83"/>
      <c r="P537" s="84"/>
      <c r="Q537" s="4"/>
      <c r="R537" s="4"/>
      <c r="S537" s="4"/>
      <c r="T537" s="4"/>
      <c r="U537" s="4"/>
      <c r="V537" s="4"/>
      <c r="W537" s="4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</row>
    <row r="538" spans="1:188" s="576" customFormat="1" x14ac:dyDescent="0.2">
      <c r="A538" s="4"/>
      <c r="B538" s="5"/>
      <c r="C538" s="5"/>
      <c r="D538" s="5"/>
      <c r="E538" s="471"/>
      <c r="F538" s="579"/>
      <c r="G538" s="579"/>
      <c r="I538" s="4"/>
      <c r="J538" s="4"/>
      <c r="K538" s="472"/>
      <c r="L538" s="4"/>
      <c r="M538" s="83"/>
      <c r="N538" s="4"/>
      <c r="O538" s="83"/>
      <c r="P538" s="84"/>
      <c r="Q538" s="4"/>
      <c r="R538" s="4"/>
      <c r="S538" s="4"/>
      <c r="T538" s="4"/>
      <c r="U538" s="4"/>
      <c r="V538" s="4"/>
      <c r="W538" s="4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</row>
    <row r="539" spans="1:188" s="576" customFormat="1" x14ac:dyDescent="0.2">
      <c r="A539" s="4"/>
      <c r="B539" s="5"/>
      <c r="C539" s="5"/>
      <c r="D539" s="5"/>
      <c r="E539" s="471"/>
      <c r="F539" s="579"/>
      <c r="G539" s="579"/>
      <c r="I539" s="4"/>
      <c r="J539" s="4"/>
      <c r="K539" s="472"/>
      <c r="L539" s="4"/>
      <c r="M539" s="83"/>
      <c r="N539" s="4"/>
      <c r="O539" s="83"/>
      <c r="P539" s="84"/>
      <c r="Q539" s="4"/>
      <c r="R539" s="4"/>
      <c r="S539" s="4"/>
      <c r="T539" s="4"/>
      <c r="U539" s="4"/>
      <c r="V539" s="4"/>
      <c r="W539" s="4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</row>
    <row r="540" spans="1:188" s="576" customFormat="1" x14ac:dyDescent="0.2">
      <c r="A540" s="4"/>
      <c r="B540" s="5"/>
      <c r="C540" s="5"/>
      <c r="D540" s="5"/>
      <c r="E540" s="471"/>
      <c r="F540" s="579"/>
      <c r="G540" s="579"/>
      <c r="I540" s="4"/>
      <c r="J540" s="4"/>
      <c r="K540" s="472"/>
      <c r="L540" s="4"/>
      <c r="M540" s="83"/>
      <c r="N540" s="4"/>
      <c r="O540" s="83"/>
      <c r="P540" s="84"/>
      <c r="Q540" s="4"/>
      <c r="R540" s="4"/>
      <c r="S540" s="4"/>
      <c r="T540" s="4"/>
      <c r="U540" s="4"/>
      <c r="V540" s="4"/>
      <c r="W540" s="4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</row>
    <row r="541" spans="1:188" s="576" customFormat="1" x14ac:dyDescent="0.2">
      <c r="A541" s="4"/>
      <c r="B541" s="5"/>
      <c r="C541" s="5"/>
      <c r="D541" s="5"/>
      <c r="E541" s="471"/>
      <c r="F541" s="579"/>
      <c r="G541" s="579"/>
      <c r="I541" s="4"/>
      <c r="J541" s="4"/>
      <c r="K541" s="472"/>
      <c r="L541" s="4"/>
      <c r="M541" s="83"/>
      <c r="N541" s="4"/>
      <c r="O541" s="83"/>
      <c r="P541" s="84"/>
      <c r="Q541" s="4"/>
      <c r="R541" s="4"/>
      <c r="S541" s="4"/>
      <c r="T541" s="4"/>
      <c r="U541" s="4"/>
      <c r="V541" s="4"/>
      <c r="W541" s="4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</row>
    <row r="542" spans="1:188" s="576" customFormat="1" x14ac:dyDescent="0.2">
      <c r="A542" s="4"/>
      <c r="B542" s="5"/>
      <c r="C542" s="5"/>
      <c r="D542" s="5"/>
      <c r="E542" s="471"/>
      <c r="F542" s="579"/>
      <c r="G542" s="579"/>
      <c r="I542" s="4"/>
      <c r="J542" s="4"/>
      <c r="K542" s="472"/>
      <c r="L542" s="4"/>
      <c r="M542" s="83"/>
      <c r="N542" s="4"/>
      <c r="O542" s="83"/>
      <c r="P542" s="84"/>
      <c r="Q542" s="4"/>
      <c r="R542" s="4"/>
      <c r="S542" s="4"/>
      <c r="T542" s="4"/>
      <c r="U542" s="4"/>
      <c r="V542" s="4"/>
      <c r="W542" s="4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</row>
    <row r="543" spans="1:188" s="576" customFormat="1" x14ac:dyDescent="0.2">
      <c r="A543" s="4"/>
      <c r="B543" s="5"/>
      <c r="C543" s="5"/>
      <c r="D543" s="5"/>
      <c r="E543" s="471"/>
      <c r="F543" s="579"/>
      <c r="G543" s="579"/>
      <c r="I543" s="4"/>
      <c r="J543" s="4"/>
      <c r="K543" s="472"/>
      <c r="L543" s="4"/>
      <c r="M543" s="83"/>
      <c r="N543" s="4"/>
      <c r="O543" s="83"/>
      <c r="P543" s="84"/>
      <c r="Q543" s="4"/>
      <c r="R543" s="4"/>
      <c r="S543" s="4"/>
      <c r="T543" s="4"/>
      <c r="U543" s="4"/>
      <c r="V543" s="4"/>
      <c r="W543" s="4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</row>
    <row r="544" spans="1:188" s="576" customFormat="1" x14ac:dyDescent="0.2">
      <c r="A544" s="4"/>
      <c r="B544" s="5"/>
      <c r="C544" s="5"/>
      <c r="D544" s="5"/>
      <c r="E544" s="471"/>
      <c r="F544" s="579"/>
      <c r="G544" s="579"/>
      <c r="I544" s="4"/>
      <c r="J544" s="4"/>
      <c r="K544" s="472"/>
      <c r="L544" s="4"/>
      <c r="M544" s="83"/>
      <c r="N544" s="4"/>
      <c r="O544" s="83"/>
      <c r="P544" s="84"/>
      <c r="Q544" s="4"/>
      <c r="R544" s="4"/>
      <c r="S544" s="4"/>
      <c r="T544" s="4"/>
      <c r="U544" s="4"/>
      <c r="V544" s="4"/>
      <c r="W544" s="4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</row>
    <row r="545" spans="1:188" s="576" customFormat="1" x14ac:dyDescent="0.2">
      <c r="A545" s="4"/>
      <c r="B545" s="5"/>
      <c r="C545" s="5"/>
      <c r="D545" s="5"/>
      <c r="E545" s="471"/>
      <c r="F545" s="579"/>
      <c r="G545" s="579"/>
      <c r="I545" s="4"/>
      <c r="J545" s="4"/>
      <c r="K545" s="472"/>
      <c r="L545" s="4"/>
      <c r="M545" s="83"/>
      <c r="N545" s="4"/>
      <c r="O545" s="83"/>
      <c r="P545" s="84"/>
      <c r="Q545" s="4"/>
      <c r="R545" s="4"/>
      <c r="S545" s="4"/>
      <c r="T545" s="4"/>
      <c r="U545" s="4"/>
      <c r="V545" s="4"/>
      <c r="W545" s="4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</row>
    <row r="546" spans="1:188" s="576" customFormat="1" x14ac:dyDescent="0.2">
      <c r="A546" s="4"/>
      <c r="B546" s="5"/>
      <c r="C546" s="5"/>
      <c r="D546" s="5"/>
      <c r="E546" s="471"/>
      <c r="F546" s="579"/>
      <c r="G546" s="579"/>
      <c r="I546" s="4"/>
      <c r="J546" s="4"/>
      <c r="K546" s="472"/>
      <c r="L546" s="4"/>
      <c r="M546" s="83"/>
      <c r="N546" s="4"/>
      <c r="O546" s="83"/>
      <c r="P546" s="84"/>
      <c r="Q546" s="4"/>
      <c r="R546" s="4"/>
      <c r="S546" s="4"/>
      <c r="T546" s="4"/>
      <c r="U546" s="4"/>
      <c r="V546" s="4"/>
      <c r="W546" s="4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</row>
    <row r="547" spans="1:188" s="576" customFormat="1" x14ac:dyDescent="0.2">
      <c r="A547" s="4"/>
      <c r="B547" s="5"/>
      <c r="C547" s="5"/>
      <c r="D547" s="5"/>
      <c r="E547" s="471"/>
      <c r="F547" s="579"/>
      <c r="G547" s="579"/>
      <c r="I547" s="4"/>
      <c r="J547" s="4"/>
      <c r="K547" s="472"/>
      <c r="L547" s="4"/>
      <c r="M547" s="83"/>
      <c r="N547" s="4"/>
      <c r="O547" s="83"/>
      <c r="P547" s="84"/>
      <c r="Q547" s="4"/>
      <c r="R547" s="4"/>
      <c r="S547" s="4"/>
      <c r="T547" s="4"/>
      <c r="U547" s="4"/>
      <c r="V547" s="4"/>
      <c r="W547" s="4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</row>
    <row r="548" spans="1:188" s="576" customFormat="1" x14ac:dyDescent="0.2">
      <c r="A548" s="4"/>
      <c r="B548" s="5"/>
      <c r="C548" s="5"/>
      <c r="D548" s="5"/>
      <c r="E548" s="471"/>
      <c r="F548" s="579"/>
      <c r="G548" s="579"/>
      <c r="I548" s="4"/>
      <c r="J548" s="4"/>
      <c r="K548" s="472"/>
      <c r="L548" s="4"/>
      <c r="M548" s="83"/>
      <c r="N548" s="4"/>
      <c r="O548" s="83"/>
      <c r="P548" s="84"/>
      <c r="Q548" s="4"/>
      <c r="R548" s="4"/>
      <c r="S548" s="4"/>
      <c r="T548" s="4"/>
      <c r="U548" s="4"/>
      <c r="V548" s="4"/>
      <c r="W548" s="4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</row>
    <row r="549" spans="1:188" s="576" customFormat="1" x14ac:dyDescent="0.2">
      <c r="A549" s="4"/>
      <c r="B549" s="5"/>
      <c r="C549" s="5"/>
      <c r="D549" s="5"/>
      <c r="E549" s="471"/>
      <c r="F549" s="579"/>
      <c r="G549" s="579"/>
      <c r="I549" s="4"/>
      <c r="J549" s="4"/>
      <c r="K549" s="472"/>
      <c r="L549" s="4"/>
      <c r="M549" s="83"/>
      <c r="N549" s="4"/>
      <c r="O549" s="83"/>
      <c r="P549" s="84"/>
      <c r="Q549" s="4"/>
      <c r="R549" s="4"/>
      <c r="S549" s="4"/>
      <c r="T549" s="4"/>
      <c r="U549" s="4"/>
      <c r="V549" s="4"/>
      <c r="W549" s="4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</row>
    <row r="550" spans="1:188" s="576" customFormat="1" x14ac:dyDescent="0.2">
      <c r="A550" s="4"/>
      <c r="B550" s="5"/>
      <c r="C550" s="5"/>
      <c r="D550" s="5"/>
      <c r="E550" s="471"/>
      <c r="F550" s="579"/>
      <c r="G550" s="579"/>
      <c r="I550" s="4"/>
      <c r="J550" s="4"/>
      <c r="K550" s="472"/>
      <c r="L550" s="4"/>
      <c r="M550" s="83"/>
      <c r="N550" s="4"/>
      <c r="O550" s="83"/>
      <c r="P550" s="84"/>
      <c r="Q550" s="4"/>
      <c r="R550" s="4"/>
      <c r="S550" s="4"/>
      <c r="T550" s="4"/>
      <c r="U550" s="4"/>
      <c r="V550" s="4"/>
      <c r="W550" s="4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</row>
    <row r="551" spans="1:188" s="576" customFormat="1" x14ac:dyDescent="0.2">
      <c r="A551" s="4"/>
      <c r="B551" s="5"/>
      <c r="C551" s="5"/>
      <c r="D551" s="5"/>
      <c r="E551" s="471"/>
      <c r="F551" s="579"/>
      <c r="G551" s="579"/>
      <c r="I551" s="4"/>
      <c r="J551" s="4"/>
      <c r="K551" s="472"/>
      <c r="L551" s="4"/>
      <c r="M551" s="83"/>
      <c r="N551" s="4"/>
      <c r="O551" s="83"/>
      <c r="P551" s="84"/>
      <c r="Q551" s="4"/>
      <c r="R551" s="4"/>
      <c r="S551" s="4"/>
      <c r="T551" s="4"/>
      <c r="U551" s="4"/>
      <c r="V551" s="4"/>
      <c r="W551" s="4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</row>
    <row r="552" spans="1:188" s="576" customFormat="1" x14ac:dyDescent="0.2">
      <c r="A552" s="4"/>
      <c r="B552" s="5"/>
      <c r="C552" s="5"/>
      <c r="D552" s="5"/>
      <c r="E552" s="471"/>
      <c r="F552" s="579"/>
      <c r="G552" s="579"/>
      <c r="I552" s="4"/>
      <c r="J552" s="4"/>
      <c r="K552" s="472"/>
      <c r="L552" s="4"/>
      <c r="M552" s="83"/>
      <c r="N552" s="4"/>
      <c r="O552" s="83"/>
      <c r="P552" s="84"/>
      <c r="Q552" s="4"/>
      <c r="R552" s="4"/>
      <c r="S552" s="4"/>
      <c r="T552" s="4"/>
      <c r="U552" s="4"/>
      <c r="V552" s="4"/>
      <c r="W552" s="4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</row>
    <row r="553" spans="1:188" s="576" customFormat="1" x14ac:dyDescent="0.2">
      <c r="A553" s="4"/>
      <c r="B553" s="5"/>
      <c r="C553" s="5"/>
      <c r="D553" s="5"/>
      <c r="E553" s="471"/>
      <c r="F553" s="579"/>
      <c r="G553" s="579"/>
      <c r="I553" s="4"/>
      <c r="J553" s="4"/>
      <c r="K553" s="472"/>
      <c r="L553" s="4"/>
      <c r="M553" s="83"/>
      <c r="N553" s="4"/>
      <c r="O553" s="83"/>
      <c r="P553" s="84"/>
      <c r="Q553" s="4"/>
      <c r="R553" s="4"/>
      <c r="S553" s="4"/>
      <c r="T553" s="4"/>
      <c r="U553" s="4"/>
      <c r="V553" s="4"/>
      <c r="W553" s="4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</row>
    <row r="554" spans="1:188" s="576" customFormat="1" x14ac:dyDescent="0.2">
      <c r="A554" s="4"/>
      <c r="B554" s="5"/>
      <c r="C554" s="5"/>
      <c r="D554" s="5"/>
      <c r="E554" s="471"/>
      <c r="F554" s="579"/>
      <c r="G554" s="579"/>
      <c r="I554" s="4"/>
      <c r="J554" s="4"/>
      <c r="K554" s="472"/>
      <c r="L554" s="4"/>
      <c r="M554" s="83"/>
      <c r="N554" s="4"/>
      <c r="O554" s="83"/>
      <c r="P554" s="84"/>
      <c r="Q554" s="4"/>
      <c r="R554" s="4"/>
      <c r="S554" s="4"/>
      <c r="T554" s="4"/>
      <c r="U554" s="4"/>
      <c r="V554" s="4"/>
      <c r="W554" s="4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</row>
    <row r="555" spans="1:188" s="576" customFormat="1" x14ac:dyDescent="0.2">
      <c r="A555" s="4"/>
      <c r="B555" s="5"/>
      <c r="C555" s="5"/>
      <c r="D555" s="5"/>
      <c r="E555" s="471"/>
      <c r="F555" s="579"/>
      <c r="G555" s="579"/>
      <c r="I555" s="4"/>
      <c r="J555" s="4"/>
      <c r="K555" s="472"/>
      <c r="L555" s="4"/>
      <c r="M555" s="83"/>
      <c r="N555" s="4"/>
      <c r="O555" s="83"/>
      <c r="P555" s="84"/>
      <c r="Q555" s="4"/>
      <c r="R555" s="4"/>
      <c r="S555" s="4"/>
      <c r="T555" s="4"/>
      <c r="U555" s="4"/>
      <c r="V555" s="4"/>
      <c r="W555" s="4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</row>
    <row r="556" spans="1:188" s="576" customFormat="1" x14ac:dyDescent="0.2">
      <c r="A556" s="4"/>
      <c r="B556" s="5"/>
      <c r="C556" s="5"/>
      <c r="D556" s="5"/>
      <c r="E556" s="471"/>
      <c r="F556" s="579"/>
      <c r="G556" s="579"/>
      <c r="I556" s="4"/>
      <c r="J556" s="4"/>
      <c r="K556" s="472"/>
      <c r="L556" s="4"/>
      <c r="M556" s="83"/>
      <c r="N556" s="4"/>
      <c r="O556" s="83"/>
      <c r="P556" s="84"/>
      <c r="Q556" s="4"/>
      <c r="R556" s="4"/>
      <c r="S556" s="4"/>
      <c r="T556" s="4"/>
      <c r="U556" s="4"/>
      <c r="V556" s="4"/>
      <c r="W556" s="4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</row>
    <row r="557" spans="1:188" s="576" customFormat="1" x14ac:dyDescent="0.2">
      <c r="A557" s="4"/>
      <c r="B557" s="5"/>
      <c r="C557" s="5"/>
      <c r="D557" s="5"/>
      <c r="E557" s="471"/>
      <c r="F557" s="579"/>
      <c r="G557" s="579"/>
      <c r="I557" s="4"/>
      <c r="J557" s="4"/>
      <c r="K557" s="472"/>
      <c r="L557" s="4"/>
      <c r="M557" s="83"/>
      <c r="N557" s="4"/>
      <c r="O557" s="83"/>
      <c r="P557" s="84"/>
      <c r="Q557" s="4"/>
      <c r="R557" s="4"/>
      <c r="S557" s="4"/>
      <c r="T557" s="4"/>
      <c r="U557" s="4"/>
      <c r="V557" s="4"/>
      <c r="W557" s="4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</row>
    <row r="558" spans="1:188" s="576" customFormat="1" x14ac:dyDescent="0.2">
      <c r="A558" s="4"/>
      <c r="B558" s="5"/>
      <c r="C558" s="5"/>
      <c r="D558" s="5"/>
      <c r="E558" s="471"/>
      <c r="F558" s="579"/>
      <c r="G558" s="579"/>
      <c r="I558" s="4"/>
      <c r="J558" s="4"/>
      <c r="K558" s="472"/>
      <c r="L558" s="4"/>
      <c r="M558" s="83"/>
      <c r="N558" s="4"/>
      <c r="O558" s="83"/>
      <c r="P558" s="84"/>
      <c r="Q558" s="4"/>
      <c r="R558" s="4"/>
      <c r="S558" s="4"/>
      <c r="T558" s="4"/>
      <c r="U558" s="4"/>
      <c r="V558" s="4"/>
      <c r="W558" s="4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</row>
    <row r="559" spans="1:188" s="576" customFormat="1" x14ac:dyDescent="0.2">
      <c r="A559" s="4"/>
      <c r="B559" s="5"/>
      <c r="C559" s="5"/>
      <c r="D559" s="5"/>
      <c r="E559" s="471"/>
      <c r="F559" s="579"/>
      <c r="G559" s="579"/>
      <c r="I559" s="4"/>
      <c r="J559" s="4"/>
      <c r="K559" s="472"/>
      <c r="L559" s="4"/>
      <c r="M559" s="83"/>
      <c r="N559" s="4"/>
      <c r="O559" s="83"/>
      <c r="P559" s="84"/>
      <c r="Q559" s="4"/>
      <c r="R559" s="4"/>
      <c r="S559" s="4"/>
      <c r="T559" s="4"/>
      <c r="U559" s="4"/>
      <c r="V559" s="4"/>
      <c r="W559" s="4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</row>
    <row r="560" spans="1:188" s="576" customFormat="1" x14ac:dyDescent="0.2">
      <c r="A560" s="4"/>
      <c r="B560" s="5"/>
      <c r="C560" s="5"/>
      <c r="D560" s="5"/>
      <c r="E560" s="471"/>
      <c r="F560" s="579"/>
      <c r="G560" s="579"/>
      <c r="I560" s="4"/>
      <c r="J560" s="4"/>
      <c r="K560" s="472"/>
      <c r="L560" s="4"/>
      <c r="M560" s="83"/>
      <c r="N560" s="4"/>
      <c r="O560" s="83"/>
      <c r="P560" s="84"/>
      <c r="Q560" s="4"/>
      <c r="R560" s="4"/>
      <c r="S560" s="4"/>
      <c r="T560" s="4"/>
      <c r="U560" s="4"/>
      <c r="V560" s="4"/>
      <c r="W560" s="4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</row>
    <row r="561" spans="1:188" s="576" customFormat="1" x14ac:dyDescent="0.2">
      <c r="A561" s="4"/>
      <c r="B561" s="5"/>
      <c r="C561" s="5"/>
      <c r="D561" s="5"/>
      <c r="E561" s="471"/>
      <c r="F561" s="579"/>
      <c r="G561" s="579"/>
      <c r="I561" s="4"/>
      <c r="J561" s="4"/>
      <c r="K561" s="472"/>
      <c r="L561" s="4"/>
      <c r="M561" s="83"/>
      <c r="N561" s="4"/>
      <c r="O561" s="83"/>
      <c r="P561" s="84"/>
      <c r="Q561" s="4"/>
      <c r="R561" s="4"/>
      <c r="S561" s="4"/>
      <c r="T561" s="4"/>
      <c r="U561" s="4"/>
      <c r="V561" s="4"/>
      <c r="W561" s="4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</row>
    <row r="562" spans="1:188" s="576" customFormat="1" x14ac:dyDescent="0.2">
      <c r="A562" s="4"/>
      <c r="B562" s="5"/>
      <c r="C562" s="5"/>
      <c r="D562" s="5"/>
      <c r="E562" s="471"/>
      <c r="F562" s="579"/>
      <c r="G562" s="579"/>
      <c r="I562" s="4"/>
      <c r="J562" s="4"/>
      <c r="K562" s="472"/>
      <c r="L562" s="4"/>
      <c r="M562" s="83"/>
      <c r="N562" s="4"/>
      <c r="O562" s="83"/>
      <c r="P562" s="84"/>
      <c r="Q562" s="4"/>
      <c r="R562" s="4"/>
      <c r="S562" s="4"/>
      <c r="T562" s="4"/>
      <c r="U562" s="4"/>
      <c r="V562" s="4"/>
      <c r="W562" s="4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</row>
    <row r="563" spans="1:188" s="576" customFormat="1" x14ac:dyDescent="0.2">
      <c r="A563" s="4"/>
      <c r="B563" s="5"/>
      <c r="C563" s="5"/>
      <c r="D563" s="5"/>
      <c r="E563" s="471"/>
      <c r="F563" s="579"/>
      <c r="G563" s="579"/>
      <c r="I563" s="4"/>
      <c r="J563" s="4"/>
      <c r="K563" s="472"/>
      <c r="L563" s="4"/>
      <c r="M563" s="83"/>
      <c r="N563" s="4"/>
      <c r="O563" s="83"/>
      <c r="P563" s="84"/>
      <c r="Q563" s="4"/>
      <c r="R563" s="4"/>
      <c r="S563" s="4"/>
      <c r="T563" s="4"/>
      <c r="U563" s="4"/>
      <c r="V563" s="4"/>
      <c r="W563" s="4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</row>
    <row r="564" spans="1:188" s="576" customFormat="1" x14ac:dyDescent="0.2">
      <c r="A564" s="4"/>
      <c r="B564" s="5"/>
      <c r="C564" s="5"/>
      <c r="D564" s="5"/>
      <c r="E564" s="471"/>
      <c r="F564" s="579"/>
      <c r="G564" s="579"/>
      <c r="I564" s="4"/>
      <c r="J564" s="4"/>
      <c r="K564" s="472"/>
      <c r="L564" s="4"/>
      <c r="M564" s="83"/>
      <c r="N564" s="4"/>
      <c r="O564" s="83"/>
      <c r="P564" s="84"/>
      <c r="Q564" s="4"/>
      <c r="R564" s="4"/>
      <c r="S564" s="4"/>
      <c r="T564" s="4"/>
      <c r="U564" s="4"/>
      <c r="V564" s="4"/>
      <c r="W564" s="4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</row>
    <row r="565" spans="1:188" s="576" customFormat="1" x14ac:dyDescent="0.2">
      <c r="A565" s="4"/>
      <c r="B565" s="5"/>
      <c r="C565" s="5"/>
      <c r="D565" s="5"/>
      <c r="E565" s="471"/>
      <c r="F565" s="579"/>
      <c r="G565" s="579"/>
      <c r="I565" s="4"/>
      <c r="J565" s="4"/>
      <c r="K565" s="472"/>
      <c r="L565" s="4"/>
      <c r="M565" s="83"/>
      <c r="N565" s="4"/>
      <c r="O565" s="83"/>
      <c r="P565" s="84"/>
      <c r="Q565" s="4"/>
      <c r="R565" s="4"/>
      <c r="S565" s="4"/>
      <c r="T565" s="4"/>
      <c r="U565" s="4"/>
      <c r="V565" s="4"/>
      <c r="W565" s="4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</row>
    <row r="566" spans="1:188" s="576" customFormat="1" x14ac:dyDescent="0.2">
      <c r="A566" s="4"/>
      <c r="B566" s="5"/>
      <c r="C566" s="5"/>
      <c r="D566" s="5"/>
      <c r="E566" s="471"/>
      <c r="F566" s="579"/>
      <c r="G566" s="579"/>
      <c r="I566" s="4"/>
      <c r="J566" s="4"/>
      <c r="K566" s="472"/>
      <c r="L566" s="4"/>
      <c r="M566" s="83"/>
      <c r="N566" s="4"/>
      <c r="O566" s="83"/>
      <c r="P566" s="84"/>
      <c r="Q566" s="4"/>
      <c r="R566" s="4"/>
      <c r="S566" s="4"/>
      <c r="T566" s="4"/>
      <c r="U566" s="4"/>
      <c r="V566" s="4"/>
      <c r="W566" s="4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</row>
    <row r="567" spans="1:188" s="576" customFormat="1" x14ac:dyDescent="0.2">
      <c r="A567" s="4"/>
      <c r="B567" s="5"/>
      <c r="C567" s="5"/>
      <c r="D567" s="5"/>
      <c r="E567" s="471"/>
      <c r="F567" s="579"/>
      <c r="G567" s="579"/>
      <c r="I567" s="4"/>
      <c r="J567" s="4"/>
      <c r="K567" s="472"/>
      <c r="L567" s="4"/>
      <c r="M567" s="83"/>
      <c r="N567" s="4"/>
      <c r="O567" s="83"/>
      <c r="P567" s="84"/>
      <c r="Q567" s="4"/>
      <c r="R567" s="4"/>
      <c r="S567" s="4"/>
      <c r="T567" s="4"/>
      <c r="U567" s="4"/>
      <c r="V567" s="4"/>
      <c r="W567" s="4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</row>
    <row r="568" spans="1:188" s="576" customFormat="1" x14ac:dyDescent="0.2">
      <c r="A568" s="4"/>
      <c r="B568" s="5"/>
      <c r="C568" s="5"/>
      <c r="D568" s="5"/>
      <c r="E568" s="471"/>
      <c r="F568" s="579"/>
      <c r="G568" s="579"/>
      <c r="I568" s="4"/>
      <c r="J568" s="4"/>
      <c r="K568" s="472"/>
      <c r="L568" s="4"/>
      <c r="M568" s="83"/>
      <c r="N568" s="4"/>
      <c r="O568" s="83"/>
      <c r="P568" s="84"/>
      <c r="Q568" s="4"/>
      <c r="R568" s="4"/>
      <c r="S568" s="4"/>
      <c r="T568" s="4"/>
      <c r="U568" s="4"/>
      <c r="V568" s="4"/>
      <c r="W568" s="4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</row>
    <row r="569" spans="1:188" s="576" customFormat="1" x14ac:dyDescent="0.2">
      <c r="A569" s="4"/>
      <c r="B569" s="5"/>
      <c r="C569" s="5"/>
      <c r="D569" s="5"/>
      <c r="E569" s="471"/>
      <c r="F569" s="579"/>
      <c r="G569" s="579"/>
      <c r="I569" s="4"/>
      <c r="J569" s="4"/>
      <c r="K569" s="472"/>
      <c r="L569" s="4"/>
      <c r="M569" s="83"/>
      <c r="N569" s="4"/>
      <c r="O569" s="83"/>
      <c r="P569" s="84"/>
      <c r="Q569" s="4"/>
      <c r="R569" s="4"/>
      <c r="S569" s="4"/>
      <c r="T569" s="4"/>
      <c r="U569" s="4"/>
      <c r="V569" s="4"/>
      <c r="W569" s="4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</row>
    <row r="570" spans="1:188" s="576" customFormat="1" x14ac:dyDescent="0.2">
      <c r="A570" s="4"/>
      <c r="B570" s="5"/>
      <c r="C570" s="5"/>
      <c r="D570" s="5"/>
      <c r="E570" s="471"/>
      <c r="F570" s="579"/>
      <c r="G570" s="579"/>
      <c r="I570" s="4"/>
      <c r="J570" s="4"/>
      <c r="K570" s="472"/>
      <c r="L570" s="4"/>
      <c r="M570" s="83"/>
      <c r="N570" s="4"/>
      <c r="O570" s="83"/>
      <c r="P570" s="84"/>
      <c r="Q570" s="4"/>
      <c r="R570" s="4"/>
      <c r="S570" s="4"/>
      <c r="T570" s="4"/>
      <c r="U570" s="4"/>
      <c r="V570" s="4"/>
      <c r="W570" s="4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</row>
    <row r="571" spans="1:188" s="576" customFormat="1" x14ac:dyDescent="0.2">
      <c r="A571" s="4"/>
      <c r="B571" s="5"/>
      <c r="C571" s="5"/>
      <c r="D571" s="5"/>
      <c r="E571" s="471"/>
      <c r="F571" s="579"/>
      <c r="G571" s="579"/>
      <c r="I571" s="4"/>
      <c r="J571" s="4"/>
      <c r="K571" s="472"/>
      <c r="L571" s="4"/>
      <c r="M571" s="83"/>
      <c r="N571" s="4"/>
      <c r="O571" s="83"/>
      <c r="P571" s="84"/>
      <c r="Q571" s="4"/>
      <c r="R571" s="4"/>
      <c r="S571" s="4"/>
      <c r="T571" s="4"/>
      <c r="U571" s="4"/>
      <c r="V571" s="4"/>
      <c r="W571" s="4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</row>
    <row r="572" spans="1:188" s="576" customFormat="1" x14ac:dyDescent="0.2">
      <c r="A572" s="4"/>
      <c r="B572" s="5"/>
      <c r="C572" s="5"/>
      <c r="D572" s="5"/>
      <c r="E572" s="471"/>
      <c r="F572" s="579"/>
      <c r="G572" s="579"/>
      <c r="I572" s="4"/>
      <c r="J572" s="4"/>
      <c r="K572" s="472"/>
      <c r="L572" s="4"/>
      <c r="M572" s="83"/>
      <c r="N572" s="4"/>
      <c r="O572" s="83"/>
      <c r="P572" s="84"/>
      <c r="Q572" s="4"/>
      <c r="R572" s="4"/>
      <c r="S572" s="4"/>
      <c r="T572" s="4"/>
      <c r="U572" s="4"/>
      <c r="V572" s="4"/>
      <c r="W572" s="4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</row>
    <row r="573" spans="1:188" s="576" customFormat="1" x14ac:dyDescent="0.2">
      <c r="A573" s="4"/>
      <c r="B573" s="5"/>
      <c r="C573" s="5"/>
      <c r="D573" s="5"/>
      <c r="E573" s="471"/>
      <c r="F573" s="579"/>
      <c r="G573" s="579"/>
      <c r="I573" s="4"/>
      <c r="J573" s="4"/>
      <c r="K573" s="472"/>
      <c r="L573" s="4"/>
      <c r="M573" s="83"/>
      <c r="N573" s="4"/>
      <c r="O573" s="83"/>
      <c r="P573" s="84"/>
      <c r="Q573" s="4"/>
      <c r="R573" s="4"/>
      <c r="S573" s="4"/>
      <c r="T573" s="4"/>
      <c r="U573" s="4"/>
      <c r="V573" s="4"/>
      <c r="W573" s="4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</row>
    <row r="574" spans="1:188" s="576" customFormat="1" x14ac:dyDescent="0.2">
      <c r="A574" s="4"/>
      <c r="B574" s="5"/>
      <c r="C574" s="5"/>
      <c r="D574" s="5"/>
      <c r="E574" s="471"/>
      <c r="F574" s="579"/>
      <c r="G574" s="579"/>
      <c r="I574" s="4"/>
      <c r="J574" s="4"/>
      <c r="K574" s="472"/>
      <c r="L574" s="4"/>
      <c r="M574" s="83"/>
      <c r="N574" s="4"/>
      <c r="O574" s="83"/>
      <c r="P574" s="84"/>
      <c r="Q574" s="4"/>
      <c r="R574" s="4"/>
      <c r="S574" s="4"/>
      <c r="T574" s="4"/>
      <c r="U574" s="4"/>
      <c r="V574" s="4"/>
      <c r="W574" s="4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</row>
    <row r="575" spans="1:188" s="576" customFormat="1" x14ac:dyDescent="0.2">
      <c r="A575" s="4"/>
      <c r="B575" s="5"/>
      <c r="C575" s="5"/>
      <c r="D575" s="5"/>
      <c r="E575" s="471"/>
      <c r="F575" s="579"/>
      <c r="G575" s="579"/>
      <c r="I575" s="4"/>
      <c r="J575" s="4"/>
      <c r="K575" s="472"/>
      <c r="L575" s="4"/>
      <c r="M575" s="83"/>
      <c r="N575" s="4"/>
      <c r="O575" s="83"/>
      <c r="P575" s="84"/>
      <c r="Q575" s="4"/>
      <c r="R575" s="4"/>
      <c r="S575" s="4"/>
      <c r="T575" s="4"/>
      <c r="U575" s="4"/>
      <c r="V575" s="4"/>
      <c r="W575" s="4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</row>
    <row r="576" spans="1:188" s="576" customFormat="1" x14ac:dyDescent="0.2">
      <c r="A576" s="4"/>
      <c r="B576" s="5"/>
      <c r="C576" s="5"/>
      <c r="D576" s="5"/>
      <c r="E576" s="471"/>
      <c r="F576" s="579"/>
      <c r="G576" s="579"/>
      <c r="I576" s="4"/>
      <c r="J576" s="4"/>
      <c r="K576" s="472"/>
      <c r="L576" s="4"/>
      <c r="M576" s="83"/>
      <c r="N576" s="4"/>
      <c r="O576" s="83"/>
      <c r="P576" s="84"/>
      <c r="Q576" s="4"/>
      <c r="R576" s="4"/>
      <c r="S576" s="4"/>
      <c r="T576" s="4"/>
      <c r="U576" s="4"/>
      <c r="V576" s="4"/>
      <c r="W576" s="4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</row>
    <row r="577" spans="1:188" s="576" customFormat="1" x14ac:dyDescent="0.2">
      <c r="A577" s="4"/>
      <c r="B577" s="5"/>
      <c r="C577" s="5"/>
      <c r="D577" s="5"/>
      <c r="E577" s="471"/>
      <c r="F577" s="579"/>
      <c r="G577" s="579"/>
      <c r="I577" s="4"/>
      <c r="J577" s="4"/>
      <c r="K577" s="472"/>
      <c r="L577" s="4"/>
      <c r="M577" s="83"/>
      <c r="N577" s="4"/>
      <c r="O577" s="83"/>
      <c r="P577" s="84"/>
      <c r="Q577" s="4"/>
      <c r="R577" s="4"/>
      <c r="S577" s="4"/>
      <c r="T577" s="4"/>
      <c r="U577" s="4"/>
      <c r="V577" s="4"/>
      <c r="W577" s="4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</row>
    <row r="578" spans="1:188" s="576" customFormat="1" x14ac:dyDescent="0.2">
      <c r="A578" s="4"/>
      <c r="B578" s="5"/>
      <c r="C578" s="5"/>
      <c r="D578" s="5"/>
      <c r="E578" s="471"/>
      <c r="F578" s="579"/>
      <c r="G578" s="579"/>
      <c r="I578" s="4"/>
      <c r="J578" s="4"/>
      <c r="K578" s="472"/>
      <c r="L578" s="4"/>
      <c r="M578" s="83"/>
      <c r="N578" s="4"/>
      <c r="O578" s="83"/>
      <c r="P578" s="84"/>
      <c r="Q578" s="4"/>
      <c r="R578" s="4"/>
      <c r="S578" s="4"/>
      <c r="T578" s="4"/>
      <c r="U578" s="4"/>
      <c r="V578" s="4"/>
      <c r="W578" s="4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</row>
    <row r="579" spans="1:188" s="576" customFormat="1" x14ac:dyDescent="0.2">
      <c r="A579" s="4"/>
      <c r="B579" s="5"/>
      <c r="C579" s="5"/>
      <c r="D579" s="5"/>
      <c r="E579" s="471"/>
      <c r="F579" s="579"/>
      <c r="G579" s="579"/>
      <c r="I579" s="4"/>
      <c r="J579" s="4"/>
      <c r="K579" s="472"/>
      <c r="L579" s="4"/>
      <c r="M579" s="83"/>
      <c r="N579" s="4"/>
      <c r="O579" s="83"/>
      <c r="P579" s="84"/>
      <c r="Q579" s="4"/>
      <c r="R579" s="4"/>
      <c r="S579" s="4"/>
      <c r="T579" s="4"/>
      <c r="U579" s="4"/>
      <c r="V579" s="4"/>
      <c r="W579" s="4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</row>
    <row r="580" spans="1:188" s="576" customFormat="1" x14ac:dyDescent="0.2">
      <c r="A580" s="4"/>
      <c r="B580" s="5"/>
      <c r="C580" s="5"/>
      <c r="D580" s="5"/>
      <c r="E580" s="471"/>
      <c r="F580" s="579"/>
      <c r="G580" s="579"/>
      <c r="I580" s="4"/>
      <c r="J580" s="4"/>
      <c r="K580" s="472"/>
      <c r="L580" s="4"/>
      <c r="M580" s="83"/>
      <c r="N580" s="4"/>
      <c r="O580" s="83"/>
      <c r="P580" s="84"/>
      <c r="Q580" s="4"/>
      <c r="R580" s="4"/>
      <c r="S580" s="4"/>
      <c r="T580" s="4"/>
      <c r="U580" s="4"/>
      <c r="V580" s="4"/>
      <c r="W580" s="4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</row>
    <row r="581" spans="1:188" s="576" customFormat="1" x14ac:dyDescent="0.2">
      <c r="A581" s="4"/>
      <c r="B581" s="5"/>
      <c r="C581" s="5"/>
      <c r="D581" s="5"/>
      <c r="E581" s="471"/>
      <c r="F581" s="579"/>
      <c r="G581" s="579"/>
      <c r="I581" s="4"/>
      <c r="J581" s="4"/>
      <c r="K581" s="472"/>
      <c r="L581" s="4"/>
      <c r="M581" s="83"/>
      <c r="N581" s="4"/>
      <c r="O581" s="83"/>
      <c r="P581" s="84"/>
      <c r="Q581" s="4"/>
      <c r="R581" s="4"/>
      <c r="S581" s="4"/>
      <c r="T581" s="4"/>
      <c r="U581" s="4"/>
      <c r="V581" s="4"/>
      <c r="W581" s="4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</row>
    <row r="582" spans="1:188" s="576" customFormat="1" x14ac:dyDescent="0.2">
      <c r="A582" s="4"/>
      <c r="B582" s="5"/>
      <c r="C582" s="5"/>
      <c r="D582" s="5"/>
      <c r="E582" s="471"/>
      <c r="F582" s="579"/>
      <c r="G582" s="579"/>
      <c r="I582" s="4"/>
      <c r="J582" s="4"/>
      <c r="K582" s="472"/>
      <c r="L582" s="4"/>
      <c r="M582" s="83"/>
      <c r="N582" s="4"/>
      <c r="O582" s="83"/>
      <c r="P582" s="84"/>
      <c r="Q582" s="4"/>
      <c r="R582" s="4"/>
      <c r="S582" s="4"/>
      <c r="T582" s="4"/>
      <c r="U582" s="4"/>
      <c r="V582" s="4"/>
      <c r="W582" s="4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</row>
    <row r="583" spans="1:188" s="576" customFormat="1" x14ac:dyDescent="0.2">
      <c r="A583" s="4"/>
      <c r="B583" s="5"/>
      <c r="C583" s="5"/>
      <c r="D583" s="5"/>
      <c r="E583" s="471"/>
      <c r="F583" s="579"/>
      <c r="G583" s="579"/>
      <c r="I583" s="4"/>
      <c r="J583" s="4"/>
      <c r="K583" s="472"/>
      <c r="L583" s="4"/>
      <c r="M583" s="83"/>
      <c r="N583" s="4"/>
      <c r="O583" s="83"/>
      <c r="P583" s="84"/>
      <c r="Q583" s="4"/>
      <c r="R583" s="4"/>
      <c r="S583" s="4"/>
      <c r="T583" s="4"/>
      <c r="U583" s="4"/>
      <c r="V583" s="4"/>
      <c r="W583" s="4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</row>
    <row r="584" spans="1:188" s="576" customFormat="1" x14ac:dyDescent="0.2">
      <c r="A584" s="4"/>
      <c r="B584" s="5"/>
      <c r="C584" s="5"/>
      <c r="D584" s="5"/>
      <c r="E584" s="471"/>
      <c r="F584" s="579"/>
      <c r="G584" s="579"/>
      <c r="I584" s="4"/>
      <c r="J584" s="4"/>
      <c r="K584" s="472"/>
      <c r="L584" s="4"/>
      <c r="M584" s="83"/>
      <c r="N584" s="4"/>
      <c r="O584" s="83"/>
      <c r="P584" s="84"/>
      <c r="Q584" s="4"/>
      <c r="R584" s="4"/>
      <c r="S584" s="4"/>
      <c r="T584" s="4"/>
      <c r="U584" s="4"/>
      <c r="V584" s="4"/>
      <c r="W584" s="4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</row>
    <row r="585" spans="1:188" s="576" customFormat="1" x14ac:dyDescent="0.2">
      <c r="A585" s="4"/>
      <c r="B585" s="5"/>
      <c r="C585" s="5"/>
      <c r="D585" s="5"/>
      <c r="E585" s="471"/>
      <c r="F585" s="579"/>
      <c r="G585" s="579"/>
      <c r="I585" s="4"/>
      <c r="J585" s="4"/>
      <c r="K585" s="472"/>
      <c r="L585" s="4"/>
      <c r="M585" s="83"/>
      <c r="N585" s="4"/>
      <c r="O585" s="83"/>
      <c r="P585" s="84"/>
      <c r="Q585" s="4"/>
      <c r="R585" s="4"/>
      <c r="S585" s="4"/>
      <c r="T585" s="4"/>
      <c r="U585" s="4"/>
      <c r="V585" s="4"/>
      <c r="W585" s="4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</row>
    <row r="586" spans="1:188" s="576" customFormat="1" x14ac:dyDescent="0.2">
      <c r="A586" s="4"/>
      <c r="B586" s="5"/>
      <c r="C586" s="5"/>
      <c r="D586" s="5"/>
      <c r="E586" s="471"/>
      <c r="F586" s="579"/>
      <c r="G586" s="579"/>
      <c r="I586" s="4"/>
      <c r="J586" s="4"/>
      <c r="K586" s="472"/>
      <c r="L586" s="4"/>
      <c r="M586" s="83"/>
      <c r="N586" s="4"/>
      <c r="O586" s="83"/>
      <c r="P586" s="84"/>
      <c r="Q586" s="4"/>
      <c r="R586" s="4"/>
      <c r="S586" s="4"/>
      <c r="T586" s="4"/>
      <c r="U586" s="4"/>
      <c r="V586" s="4"/>
      <c r="W586" s="4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</row>
    <row r="587" spans="1:188" s="576" customFormat="1" x14ac:dyDescent="0.2">
      <c r="A587" s="4"/>
      <c r="B587" s="5"/>
      <c r="C587" s="5"/>
      <c r="D587" s="5"/>
      <c r="E587" s="471"/>
      <c r="F587" s="579"/>
      <c r="G587" s="579"/>
      <c r="I587" s="4"/>
      <c r="J587" s="4"/>
      <c r="K587" s="472"/>
      <c r="L587" s="4"/>
      <c r="M587" s="83"/>
      <c r="N587" s="4"/>
      <c r="O587" s="83"/>
      <c r="P587" s="84"/>
      <c r="Q587" s="4"/>
      <c r="R587" s="4"/>
      <c r="S587" s="4"/>
      <c r="T587" s="4"/>
      <c r="U587" s="4"/>
      <c r="V587" s="4"/>
      <c r="W587" s="4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</row>
    <row r="588" spans="1:188" s="576" customFormat="1" x14ac:dyDescent="0.2">
      <c r="A588" s="4"/>
      <c r="B588" s="5"/>
      <c r="C588" s="5"/>
      <c r="D588" s="5"/>
      <c r="E588" s="471"/>
      <c r="F588" s="579"/>
      <c r="G588" s="579"/>
      <c r="I588" s="4"/>
      <c r="J588" s="4"/>
      <c r="K588" s="472"/>
      <c r="L588" s="4"/>
      <c r="M588" s="83"/>
      <c r="N588" s="4"/>
      <c r="O588" s="83"/>
      <c r="P588" s="84"/>
      <c r="Q588" s="4"/>
      <c r="R588" s="4"/>
      <c r="S588" s="4"/>
      <c r="T588" s="4"/>
      <c r="U588" s="4"/>
      <c r="V588" s="4"/>
      <c r="W588" s="4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</row>
    <row r="589" spans="1:188" s="576" customFormat="1" x14ac:dyDescent="0.2">
      <c r="A589" s="4"/>
      <c r="B589" s="5"/>
      <c r="C589" s="5"/>
      <c r="D589" s="5"/>
      <c r="E589" s="471"/>
      <c r="F589" s="579"/>
      <c r="G589" s="579"/>
      <c r="I589" s="4"/>
      <c r="J589" s="4"/>
      <c r="K589" s="472"/>
      <c r="L589" s="4"/>
      <c r="M589" s="83"/>
      <c r="N589" s="4"/>
      <c r="O589" s="83"/>
      <c r="P589" s="84"/>
      <c r="Q589" s="4"/>
      <c r="R589" s="4"/>
      <c r="S589" s="4"/>
      <c r="T589" s="4"/>
      <c r="U589" s="4"/>
      <c r="V589" s="4"/>
      <c r="W589" s="4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</row>
    <row r="590" spans="1:188" s="576" customFormat="1" x14ac:dyDescent="0.2">
      <c r="A590" s="4"/>
      <c r="B590" s="5"/>
      <c r="C590" s="5"/>
      <c r="D590" s="5"/>
      <c r="E590" s="471"/>
      <c r="F590" s="579"/>
      <c r="G590" s="579"/>
      <c r="I590" s="4"/>
      <c r="J590" s="4"/>
      <c r="K590" s="472"/>
      <c r="L590" s="4"/>
      <c r="M590" s="83"/>
      <c r="N590" s="4"/>
      <c r="O590" s="83"/>
      <c r="P590" s="84"/>
      <c r="Q590" s="4"/>
      <c r="R590" s="4"/>
      <c r="S590" s="4"/>
      <c r="T590" s="4"/>
      <c r="U590" s="4"/>
      <c r="V590" s="4"/>
      <c r="W590" s="4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</row>
    <row r="591" spans="1:188" s="576" customFormat="1" x14ac:dyDescent="0.2">
      <c r="A591" s="4"/>
      <c r="B591" s="5"/>
      <c r="C591" s="5"/>
      <c r="D591" s="5"/>
      <c r="E591" s="471"/>
      <c r="F591" s="579"/>
      <c r="G591" s="579"/>
      <c r="I591" s="4"/>
      <c r="J591" s="4"/>
      <c r="K591" s="472"/>
      <c r="L591" s="4"/>
      <c r="M591" s="83"/>
      <c r="N591" s="4"/>
      <c r="O591" s="83"/>
      <c r="P591" s="84"/>
      <c r="Q591" s="4"/>
      <c r="R591" s="4"/>
      <c r="S591" s="4"/>
      <c r="T591" s="4"/>
      <c r="U591" s="4"/>
      <c r="V591" s="4"/>
      <c r="W591" s="4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</row>
    <row r="592" spans="1:188" s="576" customFormat="1" x14ac:dyDescent="0.2">
      <c r="A592" s="4"/>
      <c r="B592" s="5"/>
      <c r="C592" s="5"/>
      <c r="D592" s="5"/>
      <c r="E592" s="471"/>
      <c r="F592" s="579"/>
      <c r="G592" s="579"/>
      <c r="I592" s="4"/>
      <c r="J592" s="4"/>
      <c r="K592" s="472"/>
      <c r="L592" s="4"/>
      <c r="M592" s="83"/>
      <c r="N592" s="4"/>
      <c r="O592" s="83"/>
      <c r="P592" s="84"/>
      <c r="Q592" s="4"/>
      <c r="R592" s="4"/>
      <c r="S592" s="4"/>
      <c r="T592" s="4"/>
      <c r="U592" s="4"/>
      <c r="V592" s="4"/>
      <c r="W592" s="4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</row>
    <row r="593" spans="1:188" s="576" customFormat="1" x14ac:dyDescent="0.2">
      <c r="A593" s="4"/>
      <c r="B593" s="5"/>
      <c r="C593" s="5"/>
      <c r="D593" s="5"/>
      <c r="E593" s="471"/>
      <c r="F593" s="579"/>
      <c r="G593" s="579"/>
      <c r="I593" s="4"/>
      <c r="J593" s="4"/>
      <c r="K593" s="472"/>
      <c r="L593" s="4"/>
      <c r="M593" s="83"/>
      <c r="N593" s="4"/>
      <c r="O593" s="83"/>
      <c r="P593" s="84"/>
      <c r="Q593" s="4"/>
      <c r="R593" s="4"/>
      <c r="S593" s="4"/>
      <c r="T593" s="4"/>
      <c r="U593" s="4"/>
      <c r="V593" s="4"/>
      <c r="W593" s="4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</row>
    <row r="594" spans="1:188" s="576" customFormat="1" x14ac:dyDescent="0.2">
      <c r="A594" s="4"/>
      <c r="B594" s="5"/>
      <c r="C594" s="5"/>
      <c r="D594" s="5"/>
      <c r="E594" s="471"/>
      <c r="F594" s="579"/>
      <c r="G594" s="579"/>
      <c r="I594" s="4"/>
      <c r="J594" s="4"/>
      <c r="K594" s="472"/>
      <c r="L594" s="4"/>
      <c r="M594" s="83"/>
      <c r="N594" s="4"/>
      <c r="O594" s="83"/>
      <c r="P594" s="84"/>
      <c r="Q594" s="4"/>
      <c r="R594" s="4"/>
      <c r="S594" s="4"/>
      <c r="T594" s="4"/>
      <c r="U594" s="4"/>
      <c r="V594" s="4"/>
      <c r="W594" s="4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</row>
    <row r="595" spans="1:188" s="576" customFormat="1" x14ac:dyDescent="0.2">
      <c r="A595" s="4"/>
      <c r="B595" s="5"/>
      <c r="C595" s="5"/>
      <c r="D595" s="5"/>
      <c r="E595" s="471"/>
      <c r="F595" s="579"/>
      <c r="G595" s="579"/>
      <c r="I595" s="4"/>
      <c r="J595" s="4"/>
      <c r="K595" s="472"/>
      <c r="L595" s="4"/>
      <c r="M595" s="83"/>
      <c r="N595" s="4"/>
      <c r="O595" s="83"/>
      <c r="P595" s="84"/>
      <c r="Q595" s="4"/>
      <c r="R595" s="4"/>
      <c r="S595" s="4"/>
      <c r="T595" s="4"/>
      <c r="U595" s="4"/>
      <c r="V595" s="4"/>
      <c r="W595" s="4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</row>
    <row r="596" spans="1:188" s="576" customFormat="1" x14ac:dyDescent="0.2">
      <c r="A596" s="4"/>
      <c r="B596" s="5"/>
      <c r="C596" s="5"/>
      <c r="D596" s="5"/>
      <c r="E596" s="471"/>
      <c r="F596" s="579"/>
      <c r="G596" s="579"/>
      <c r="I596" s="4"/>
      <c r="J596" s="4"/>
      <c r="K596" s="472"/>
      <c r="L596" s="4"/>
      <c r="M596" s="83"/>
      <c r="N596" s="4"/>
      <c r="O596" s="83"/>
      <c r="P596" s="84"/>
      <c r="Q596" s="4"/>
      <c r="R596" s="4"/>
      <c r="S596" s="4"/>
      <c r="T596" s="4"/>
      <c r="U596" s="4"/>
      <c r="V596" s="4"/>
      <c r="W596" s="4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</row>
    <row r="597" spans="1:188" s="576" customFormat="1" x14ac:dyDescent="0.2">
      <c r="A597" s="4"/>
      <c r="B597" s="5"/>
      <c r="C597" s="5"/>
      <c r="D597" s="5"/>
      <c r="E597" s="471"/>
      <c r="F597" s="579"/>
      <c r="G597" s="579"/>
      <c r="I597" s="4"/>
      <c r="J597" s="4"/>
      <c r="K597" s="472"/>
      <c r="L597" s="4"/>
      <c r="M597" s="83"/>
      <c r="N597" s="4"/>
      <c r="O597" s="83"/>
      <c r="P597" s="84"/>
      <c r="Q597" s="4"/>
      <c r="R597" s="4"/>
      <c r="S597" s="4"/>
      <c r="T597" s="4"/>
      <c r="U597" s="4"/>
      <c r="V597" s="4"/>
      <c r="W597" s="4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</row>
    <row r="598" spans="1:188" s="576" customFormat="1" x14ac:dyDescent="0.2">
      <c r="A598" s="4"/>
      <c r="B598" s="5"/>
      <c r="C598" s="5"/>
      <c r="D598" s="5"/>
      <c r="E598" s="471"/>
      <c r="F598" s="579"/>
      <c r="G598" s="579"/>
      <c r="I598" s="4"/>
      <c r="J598" s="4"/>
      <c r="K598" s="472"/>
      <c r="L598" s="4"/>
      <c r="M598" s="83"/>
      <c r="N598" s="4"/>
      <c r="O598" s="83"/>
      <c r="P598" s="84"/>
      <c r="Q598" s="4"/>
      <c r="R598" s="4"/>
      <c r="S598" s="4"/>
      <c r="T598" s="4"/>
      <c r="U598" s="4"/>
      <c r="V598" s="4"/>
      <c r="W598" s="4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</row>
    <row r="599" spans="1:188" s="576" customFormat="1" x14ac:dyDescent="0.2">
      <c r="A599" s="4"/>
      <c r="B599" s="5"/>
      <c r="C599" s="5"/>
      <c r="D599" s="5"/>
      <c r="E599" s="471"/>
      <c r="F599" s="579"/>
      <c r="G599" s="579"/>
      <c r="I599" s="4"/>
      <c r="J599" s="4"/>
      <c r="K599" s="472"/>
      <c r="L599" s="4"/>
      <c r="M599" s="83"/>
      <c r="N599" s="4"/>
      <c r="O599" s="83"/>
      <c r="P599" s="84"/>
      <c r="Q599" s="4"/>
      <c r="R599" s="4"/>
      <c r="S599" s="4"/>
      <c r="T599" s="4"/>
      <c r="U599" s="4"/>
      <c r="V599" s="4"/>
      <c r="W599" s="4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</row>
    <row r="600" spans="1:188" s="576" customFormat="1" x14ac:dyDescent="0.2">
      <c r="A600" s="4"/>
      <c r="B600" s="5"/>
      <c r="C600" s="5"/>
      <c r="D600" s="5"/>
      <c r="E600" s="471"/>
      <c r="F600" s="579"/>
      <c r="G600" s="579"/>
      <c r="I600" s="4"/>
      <c r="J600" s="4"/>
      <c r="K600" s="472"/>
      <c r="L600" s="4"/>
      <c r="M600" s="83"/>
      <c r="N600" s="4"/>
      <c r="O600" s="83"/>
      <c r="P600" s="84"/>
      <c r="Q600" s="4"/>
      <c r="R600" s="4"/>
      <c r="S600" s="4"/>
      <c r="T600" s="4"/>
      <c r="U600" s="4"/>
      <c r="V600" s="4"/>
      <c r="W600" s="4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</row>
    <row r="601" spans="1:188" s="576" customFormat="1" x14ac:dyDescent="0.2">
      <c r="A601" s="4"/>
      <c r="B601" s="5"/>
      <c r="C601" s="5"/>
      <c r="D601" s="5"/>
      <c r="E601" s="471"/>
      <c r="F601" s="579"/>
      <c r="G601" s="579"/>
      <c r="I601" s="4"/>
      <c r="J601" s="4"/>
      <c r="K601" s="472"/>
      <c r="L601" s="4"/>
      <c r="M601" s="83"/>
      <c r="N601" s="4"/>
      <c r="O601" s="83"/>
      <c r="P601" s="84"/>
      <c r="Q601" s="4"/>
      <c r="R601" s="4"/>
      <c r="S601" s="4"/>
      <c r="T601" s="4"/>
      <c r="U601" s="4"/>
      <c r="V601" s="4"/>
      <c r="W601" s="4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</row>
    <row r="602" spans="1:188" s="576" customFormat="1" x14ac:dyDescent="0.2">
      <c r="A602" s="4"/>
      <c r="B602" s="5"/>
      <c r="C602" s="5"/>
      <c r="D602" s="5"/>
      <c r="E602" s="471"/>
      <c r="F602" s="579"/>
      <c r="G602" s="579"/>
      <c r="I602" s="4"/>
      <c r="J602" s="4"/>
      <c r="K602" s="472"/>
      <c r="L602" s="4"/>
      <c r="M602" s="83"/>
      <c r="N602" s="4"/>
      <c r="O602" s="83"/>
      <c r="P602" s="84"/>
      <c r="Q602" s="4"/>
      <c r="R602" s="4"/>
      <c r="S602" s="4"/>
      <c r="T602" s="4"/>
      <c r="U602" s="4"/>
      <c r="V602" s="4"/>
      <c r="W602" s="4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</row>
    <row r="603" spans="1:188" s="576" customFormat="1" x14ac:dyDescent="0.2">
      <c r="A603" s="4"/>
      <c r="B603" s="5"/>
      <c r="C603" s="5"/>
      <c r="D603" s="5"/>
      <c r="E603" s="471"/>
      <c r="F603" s="579"/>
      <c r="G603" s="579"/>
      <c r="I603" s="4"/>
      <c r="J603" s="4"/>
      <c r="K603" s="472"/>
      <c r="L603" s="4"/>
      <c r="M603" s="83"/>
      <c r="N603" s="4"/>
      <c r="O603" s="83"/>
      <c r="P603" s="84"/>
      <c r="Q603" s="4"/>
      <c r="R603" s="4"/>
      <c r="S603" s="4"/>
      <c r="T603" s="4"/>
      <c r="U603" s="4"/>
      <c r="V603" s="4"/>
      <c r="W603" s="4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</row>
    <row r="604" spans="1:188" s="576" customFormat="1" x14ac:dyDescent="0.2">
      <c r="A604" s="4"/>
      <c r="B604" s="5"/>
      <c r="C604" s="5"/>
      <c r="D604" s="5"/>
      <c r="E604" s="471"/>
      <c r="F604" s="579"/>
      <c r="G604" s="579"/>
      <c r="I604" s="4"/>
      <c r="J604" s="4"/>
      <c r="K604" s="472"/>
      <c r="L604" s="4"/>
      <c r="M604" s="83"/>
      <c r="N604" s="4"/>
      <c r="O604" s="83"/>
      <c r="P604" s="84"/>
      <c r="Q604" s="4"/>
      <c r="R604" s="4"/>
      <c r="S604" s="4"/>
      <c r="T604" s="4"/>
      <c r="U604" s="4"/>
      <c r="V604" s="4"/>
      <c r="W604" s="4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</row>
    <row r="605" spans="1:188" s="576" customFormat="1" x14ac:dyDescent="0.2">
      <c r="A605" s="4"/>
      <c r="B605" s="5"/>
      <c r="C605" s="5"/>
      <c r="D605" s="5"/>
      <c r="E605" s="471"/>
      <c r="F605" s="579"/>
      <c r="G605" s="579"/>
      <c r="I605" s="4"/>
      <c r="J605" s="4"/>
      <c r="K605" s="472"/>
      <c r="L605" s="4"/>
      <c r="M605" s="83"/>
      <c r="N605" s="4"/>
      <c r="O605" s="83"/>
      <c r="P605" s="84"/>
      <c r="Q605" s="4"/>
      <c r="R605" s="4"/>
      <c r="S605" s="4"/>
      <c r="T605" s="4"/>
      <c r="U605" s="4"/>
      <c r="V605" s="4"/>
      <c r="W605" s="4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</row>
    <row r="606" spans="1:188" s="576" customFormat="1" x14ac:dyDescent="0.2">
      <c r="A606" s="4"/>
      <c r="B606" s="5"/>
      <c r="C606" s="5"/>
      <c r="D606" s="5"/>
      <c r="E606" s="471"/>
      <c r="F606" s="579"/>
      <c r="G606" s="579"/>
      <c r="I606" s="4"/>
      <c r="J606" s="4"/>
      <c r="K606" s="472"/>
      <c r="L606" s="4"/>
      <c r="M606" s="83"/>
      <c r="N606" s="4"/>
      <c r="O606" s="83"/>
      <c r="P606" s="84"/>
      <c r="Q606" s="4"/>
      <c r="R606" s="4"/>
      <c r="S606" s="4"/>
      <c r="T606" s="4"/>
      <c r="U606" s="4"/>
      <c r="V606" s="4"/>
      <c r="W606" s="4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</row>
    <row r="607" spans="1:188" s="576" customFormat="1" x14ac:dyDescent="0.2">
      <c r="A607" s="4"/>
      <c r="B607" s="5"/>
      <c r="C607" s="5"/>
      <c r="D607" s="5"/>
      <c r="E607" s="471"/>
      <c r="F607" s="579"/>
      <c r="G607" s="579"/>
      <c r="I607" s="4"/>
      <c r="J607" s="4"/>
      <c r="K607" s="472"/>
      <c r="L607" s="4"/>
      <c r="M607" s="83"/>
      <c r="N607" s="4"/>
      <c r="O607" s="83"/>
      <c r="P607" s="84"/>
      <c r="Q607" s="4"/>
      <c r="R607" s="4"/>
      <c r="S607" s="4"/>
      <c r="T607" s="4"/>
      <c r="U607" s="4"/>
      <c r="V607" s="4"/>
      <c r="W607" s="4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</row>
    <row r="608" spans="1:188" s="576" customFormat="1" x14ac:dyDescent="0.2">
      <c r="A608" s="4"/>
      <c r="B608" s="5"/>
      <c r="C608" s="5"/>
      <c r="D608" s="5"/>
      <c r="E608" s="471"/>
      <c r="F608" s="579"/>
      <c r="G608" s="579"/>
      <c r="I608" s="4"/>
      <c r="J608" s="4"/>
      <c r="K608" s="472"/>
      <c r="L608" s="4"/>
      <c r="M608" s="83"/>
      <c r="N608" s="4"/>
      <c r="O608" s="83"/>
      <c r="P608" s="84"/>
      <c r="Q608" s="4"/>
      <c r="R608" s="4"/>
      <c r="S608" s="4"/>
      <c r="T608" s="4"/>
      <c r="U608" s="4"/>
      <c r="V608" s="4"/>
      <c r="W608" s="4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</row>
    <row r="609" spans="1:188" s="576" customFormat="1" x14ac:dyDescent="0.2">
      <c r="A609" s="4"/>
      <c r="B609" s="5"/>
      <c r="C609" s="5"/>
      <c r="D609" s="5"/>
      <c r="E609" s="471"/>
      <c r="F609" s="579"/>
      <c r="G609" s="579"/>
      <c r="I609" s="4"/>
      <c r="J609" s="4"/>
      <c r="K609" s="472"/>
      <c r="L609" s="4"/>
      <c r="M609" s="83"/>
      <c r="N609" s="4"/>
      <c r="O609" s="83"/>
      <c r="P609" s="84"/>
      <c r="Q609" s="4"/>
      <c r="R609" s="4"/>
      <c r="S609" s="4"/>
      <c r="T609" s="4"/>
      <c r="U609" s="4"/>
      <c r="V609" s="4"/>
      <c r="W609" s="4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</row>
    <row r="610" spans="1:188" s="576" customFormat="1" x14ac:dyDescent="0.2">
      <c r="A610" s="4"/>
      <c r="B610" s="5"/>
      <c r="C610" s="5"/>
      <c r="D610" s="5"/>
      <c r="E610" s="471"/>
      <c r="F610" s="579"/>
      <c r="G610" s="579"/>
      <c r="I610" s="4"/>
      <c r="J610" s="4"/>
      <c r="K610" s="472"/>
      <c r="L610" s="4"/>
      <c r="M610" s="83"/>
      <c r="N610" s="4"/>
      <c r="O610" s="83"/>
      <c r="P610" s="84"/>
      <c r="Q610" s="4"/>
      <c r="R610" s="4"/>
      <c r="S610" s="4"/>
      <c r="T610" s="4"/>
      <c r="U610" s="4"/>
      <c r="V610" s="4"/>
      <c r="W610" s="4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</row>
    <row r="611" spans="1:188" s="576" customFormat="1" x14ac:dyDescent="0.2">
      <c r="A611" s="4"/>
      <c r="B611" s="5"/>
      <c r="C611" s="5"/>
      <c r="D611" s="5"/>
      <c r="E611" s="471"/>
      <c r="F611" s="579"/>
      <c r="G611" s="579"/>
      <c r="I611" s="4"/>
      <c r="J611" s="4"/>
      <c r="K611" s="472"/>
      <c r="L611" s="4"/>
      <c r="M611" s="83"/>
      <c r="N611" s="4"/>
      <c r="O611" s="83"/>
      <c r="P611" s="84"/>
      <c r="Q611" s="4"/>
      <c r="R611" s="4"/>
      <c r="S611" s="4"/>
      <c r="T611" s="4"/>
      <c r="U611" s="4"/>
      <c r="V611" s="4"/>
      <c r="W611" s="4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</row>
    <row r="612" spans="1:188" s="576" customFormat="1" x14ac:dyDescent="0.2">
      <c r="A612" s="4"/>
      <c r="B612" s="5"/>
      <c r="C612" s="5"/>
      <c r="D612" s="5"/>
      <c r="E612" s="471"/>
      <c r="F612" s="579"/>
      <c r="G612" s="579"/>
      <c r="I612" s="4"/>
      <c r="J612" s="4"/>
      <c r="K612" s="472"/>
      <c r="L612" s="4"/>
      <c r="M612" s="83"/>
      <c r="N612" s="4"/>
      <c r="O612" s="83"/>
      <c r="P612" s="84"/>
      <c r="Q612" s="4"/>
      <c r="R612" s="4"/>
      <c r="S612" s="4"/>
      <c r="T612" s="4"/>
      <c r="U612" s="4"/>
      <c r="V612" s="4"/>
      <c r="W612" s="4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</row>
    <row r="613" spans="1:188" s="576" customFormat="1" x14ac:dyDescent="0.2">
      <c r="A613" s="4"/>
      <c r="B613" s="5"/>
      <c r="C613" s="5"/>
      <c r="D613" s="5"/>
      <c r="E613" s="471"/>
      <c r="F613" s="579"/>
      <c r="G613" s="579"/>
      <c r="I613" s="4"/>
      <c r="J613" s="4"/>
      <c r="K613" s="472"/>
      <c r="L613" s="4"/>
      <c r="M613" s="83"/>
      <c r="N613" s="4"/>
      <c r="O613" s="83"/>
      <c r="P613" s="84"/>
      <c r="Q613" s="4"/>
      <c r="R613" s="4"/>
      <c r="S613" s="4"/>
      <c r="T613" s="4"/>
      <c r="U613" s="4"/>
      <c r="V613" s="4"/>
      <c r="W613" s="4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</row>
    <row r="614" spans="1:188" s="576" customFormat="1" x14ac:dyDescent="0.2">
      <c r="A614" s="4"/>
      <c r="B614" s="5"/>
      <c r="C614" s="5"/>
      <c r="D614" s="5"/>
      <c r="E614" s="471"/>
      <c r="F614" s="579"/>
      <c r="G614" s="579"/>
      <c r="I614" s="4"/>
      <c r="J614" s="4"/>
      <c r="K614" s="472"/>
      <c r="L614" s="4"/>
      <c r="M614" s="83"/>
      <c r="N614" s="4"/>
      <c r="O614" s="83"/>
      <c r="P614" s="84"/>
      <c r="Q614" s="4"/>
      <c r="R614" s="4"/>
      <c r="S614" s="4"/>
      <c r="T614" s="4"/>
      <c r="U614" s="4"/>
      <c r="V614" s="4"/>
      <c r="W614" s="4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</row>
    <row r="615" spans="1:188" s="576" customFormat="1" x14ac:dyDescent="0.2">
      <c r="A615" s="4"/>
      <c r="B615" s="5"/>
      <c r="C615" s="5"/>
      <c r="D615" s="5"/>
      <c r="E615" s="471"/>
      <c r="F615" s="579"/>
      <c r="G615" s="579"/>
      <c r="I615" s="4"/>
      <c r="J615" s="4"/>
      <c r="K615" s="472"/>
      <c r="L615" s="4"/>
      <c r="M615" s="83"/>
      <c r="N615" s="4"/>
      <c r="O615" s="83"/>
      <c r="P615" s="84"/>
      <c r="Q615" s="4"/>
      <c r="R615" s="4"/>
      <c r="S615" s="4"/>
      <c r="T615" s="4"/>
      <c r="U615" s="4"/>
      <c r="V615" s="4"/>
      <c r="W615" s="4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</row>
    <row r="616" spans="1:188" s="576" customFormat="1" x14ac:dyDescent="0.2">
      <c r="A616" s="4"/>
      <c r="B616" s="5"/>
      <c r="C616" s="5"/>
      <c r="D616" s="5"/>
      <c r="E616" s="471"/>
      <c r="F616" s="579"/>
      <c r="G616" s="579"/>
      <c r="I616" s="4"/>
      <c r="J616" s="4"/>
      <c r="K616" s="472"/>
      <c r="L616" s="4"/>
      <c r="M616" s="83"/>
      <c r="N616" s="4"/>
      <c r="O616" s="83"/>
      <c r="P616" s="84"/>
      <c r="Q616" s="4"/>
      <c r="R616" s="4"/>
      <c r="S616" s="4"/>
      <c r="T616" s="4"/>
      <c r="U616" s="4"/>
      <c r="V616" s="4"/>
      <c r="W616" s="4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</row>
    <row r="617" spans="1:188" s="576" customFormat="1" x14ac:dyDescent="0.2">
      <c r="A617" s="4"/>
      <c r="B617" s="5"/>
      <c r="C617" s="5"/>
      <c r="D617" s="5"/>
      <c r="E617" s="471"/>
      <c r="F617" s="579"/>
      <c r="G617" s="579"/>
      <c r="I617" s="4"/>
      <c r="J617" s="4"/>
      <c r="K617" s="472"/>
      <c r="L617" s="4"/>
      <c r="M617" s="83"/>
      <c r="N617" s="4"/>
      <c r="O617" s="83"/>
      <c r="P617" s="84"/>
      <c r="Q617" s="4"/>
      <c r="R617" s="4"/>
      <c r="S617" s="4"/>
      <c r="T617" s="4"/>
      <c r="U617" s="4"/>
      <c r="V617" s="4"/>
      <c r="W617" s="4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</row>
    <row r="618" spans="1:188" s="576" customFormat="1" x14ac:dyDescent="0.2">
      <c r="A618" s="4"/>
      <c r="B618" s="5"/>
      <c r="C618" s="5"/>
      <c r="D618" s="5"/>
      <c r="E618" s="471"/>
      <c r="F618" s="579"/>
      <c r="G618" s="579"/>
      <c r="I618" s="4"/>
      <c r="J618" s="4"/>
      <c r="K618" s="472"/>
      <c r="L618" s="4"/>
      <c r="M618" s="83"/>
      <c r="N618" s="4"/>
      <c r="O618" s="83"/>
      <c r="P618" s="84"/>
      <c r="Q618" s="4"/>
      <c r="R618" s="4"/>
      <c r="S618" s="4"/>
      <c r="T618" s="4"/>
      <c r="U618" s="4"/>
      <c r="V618" s="4"/>
      <c r="W618" s="4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</row>
    <row r="619" spans="1:188" s="576" customFormat="1" x14ac:dyDescent="0.2">
      <c r="A619" s="4"/>
      <c r="B619" s="5"/>
      <c r="C619" s="5"/>
      <c r="D619" s="5"/>
      <c r="E619" s="471"/>
      <c r="F619" s="579"/>
      <c r="G619" s="579"/>
      <c r="I619" s="4"/>
      <c r="J619" s="4"/>
      <c r="K619" s="472"/>
      <c r="L619" s="4"/>
      <c r="M619" s="83"/>
      <c r="N619" s="4"/>
      <c r="O619" s="83"/>
      <c r="P619" s="84"/>
      <c r="Q619" s="4"/>
      <c r="R619" s="4"/>
      <c r="S619" s="4"/>
      <c r="T619" s="4"/>
      <c r="U619" s="4"/>
      <c r="V619" s="4"/>
      <c r="W619" s="4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</row>
    <row r="620" spans="1:188" s="576" customFormat="1" x14ac:dyDescent="0.2">
      <c r="A620" s="4"/>
      <c r="B620" s="5"/>
      <c r="C620" s="5"/>
      <c r="D620" s="5"/>
      <c r="E620" s="471"/>
      <c r="F620" s="579"/>
      <c r="G620" s="579"/>
      <c r="I620" s="4"/>
      <c r="J620" s="4"/>
      <c r="K620" s="472"/>
      <c r="L620" s="4"/>
      <c r="M620" s="83"/>
      <c r="N620" s="4"/>
      <c r="O620" s="83"/>
      <c r="P620" s="84"/>
      <c r="Q620" s="4"/>
      <c r="R620" s="4"/>
      <c r="S620" s="4"/>
      <c r="T620" s="4"/>
      <c r="U620" s="4"/>
      <c r="V620" s="4"/>
      <c r="W620" s="4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</row>
    <row r="621" spans="1:188" s="576" customFormat="1" x14ac:dyDescent="0.2">
      <c r="A621" s="4"/>
      <c r="B621" s="5"/>
      <c r="C621" s="5"/>
      <c r="D621" s="5"/>
      <c r="E621" s="471"/>
      <c r="F621" s="579"/>
      <c r="G621" s="579"/>
      <c r="I621" s="4"/>
      <c r="J621" s="4"/>
      <c r="K621" s="472"/>
      <c r="L621" s="4"/>
      <c r="M621" s="83"/>
      <c r="N621" s="4"/>
      <c r="O621" s="83"/>
      <c r="P621" s="84"/>
      <c r="Q621" s="4"/>
      <c r="R621" s="4"/>
      <c r="S621" s="4"/>
      <c r="T621" s="4"/>
      <c r="U621" s="4"/>
      <c r="V621" s="4"/>
      <c r="W621" s="4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</row>
    <row r="622" spans="1:188" s="576" customFormat="1" x14ac:dyDescent="0.2">
      <c r="A622" s="4"/>
      <c r="B622" s="5"/>
      <c r="C622" s="5"/>
      <c r="D622" s="5"/>
      <c r="E622" s="471"/>
      <c r="F622" s="579"/>
      <c r="G622" s="579"/>
      <c r="I622" s="4"/>
      <c r="J622" s="4"/>
      <c r="K622" s="472"/>
      <c r="L622" s="4"/>
      <c r="M622" s="83"/>
      <c r="N622" s="4"/>
      <c r="O622" s="83"/>
      <c r="P622" s="84"/>
      <c r="Q622" s="4"/>
      <c r="R622" s="4"/>
      <c r="S622" s="4"/>
      <c r="T622" s="4"/>
      <c r="U622" s="4"/>
      <c r="V622" s="4"/>
      <c r="W622" s="4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</row>
    <row r="623" spans="1:188" s="576" customFormat="1" x14ac:dyDescent="0.2">
      <c r="A623" s="4"/>
      <c r="B623" s="5"/>
      <c r="C623" s="5"/>
      <c r="D623" s="5"/>
      <c r="E623" s="471"/>
      <c r="F623" s="579"/>
      <c r="G623" s="579"/>
      <c r="I623" s="4"/>
      <c r="J623" s="4"/>
      <c r="K623" s="472"/>
      <c r="L623" s="4"/>
      <c r="M623" s="83"/>
      <c r="N623" s="4"/>
      <c r="O623" s="83"/>
      <c r="P623" s="84"/>
      <c r="Q623" s="4"/>
      <c r="R623" s="4"/>
      <c r="S623" s="4"/>
      <c r="T623" s="4"/>
      <c r="U623" s="4"/>
      <c r="V623" s="4"/>
      <c r="W623" s="4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</row>
    <row r="624" spans="1:188" s="576" customFormat="1" x14ac:dyDescent="0.2">
      <c r="A624" s="4"/>
      <c r="B624" s="5"/>
      <c r="C624" s="5"/>
      <c r="D624" s="5"/>
      <c r="E624" s="471"/>
      <c r="F624" s="579"/>
      <c r="G624" s="579"/>
      <c r="I624" s="4"/>
      <c r="J624" s="4"/>
      <c r="K624" s="472"/>
      <c r="L624" s="4"/>
      <c r="M624" s="83"/>
      <c r="N624" s="4"/>
      <c r="O624" s="83"/>
      <c r="P624" s="84"/>
      <c r="Q624" s="4"/>
      <c r="R624" s="4"/>
      <c r="S624" s="4"/>
      <c r="T624" s="4"/>
      <c r="U624" s="4"/>
      <c r="V624" s="4"/>
      <c r="W624" s="4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</row>
    <row r="625" spans="1:188" s="576" customFormat="1" x14ac:dyDescent="0.2">
      <c r="A625" s="4"/>
      <c r="B625" s="5"/>
      <c r="C625" s="5"/>
      <c r="D625" s="5"/>
      <c r="E625" s="471"/>
      <c r="F625" s="579"/>
      <c r="G625" s="579"/>
      <c r="I625" s="4"/>
      <c r="J625" s="4"/>
      <c r="K625" s="472"/>
      <c r="L625" s="4"/>
      <c r="M625" s="83"/>
      <c r="N625" s="4"/>
      <c r="O625" s="83"/>
      <c r="P625" s="84"/>
      <c r="Q625" s="4"/>
      <c r="R625" s="4"/>
      <c r="S625" s="4"/>
      <c r="T625" s="4"/>
      <c r="U625" s="4"/>
      <c r="V625" s="4"/>
      <c r="W625" s="4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</row>
    <row r="626" spans="1:188" s="576" customFormat="1" x14ac:dyDescent="0.2">
      <c r="A626" s="4"/>
      <c r="B626" s="5"/>
      <c r="C626" s="5"/>
      <c r="D626" s="5"/>
      <c r="E626" s="471"/>
      <c r="F626" s="579"/>
      <c r="G626" s="579"/>
      <c r="I626" s="4"/>
      <c r="J626" s="4"/>
      <c r="K626" s="472"/>
      <c r="L626" s="4"/>
      <c r="M626" s="83"/>
      <c r="N626" s="4"/>
      <c r="O626" s="83"/>
      <c r="P626" s="84"/>
      <c r="Q626" s="4"/>
      <c r="R626" s="4"/>
      <c r="S626" s="4"/>
      <c r="T626" s="4"/>
      <c r="U626" s="4"/>
      <c r="V626" s="4"/>
      <c r="W626" s="4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</row>
    <row r="627" spans="1:188" s="576" customFormat="1" x14ac:dyDescent="0.2">
      <c r="A627" s="4"/>
      <c r="B627" s="5"/>
      <c r="C627" s="5"/>
      <c r="D627" s="5"/>
      <c r="E627" s="471"/>
      <c r="F627" s="579"/>
      <c r="G627" s="579"/>
      <c r="I627" s="4"/>
      <c r="J627" s="4"/>
      <c r="K627" s="472"/>
      <c r="L627" s="4"/>
      <c r="M627" s="83"/>
      <c r="N627" s="4"/>
      <c r="O627" s="83"/>
      <c r="P627" s="84"/>
      <c r="Q627" s="4"/>
      <c r="R627" s="4"/>
      <c r="S627" s="4"/>
      <c r="T627" s="4"/>
      <c r="U627" s="4"/>
      <c r="V627" s="4"/>
      <c r="W627" s="4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</row>
    <row r="628" spans="1:188" s="576" customFormat="1" x14ac:dyDescent="0.2">
      <c r="A628" s="4"/>
      <c r="B628" s="5"/>
      <c r="C628" s="5"/>
      <c r="D628" s="5"/>
      <c r="E628" s="471"/>
      <c r="F628" s="579"/>
      <c r="G628" s="579"/>
      <c r="I628" s="4"/>
      <c r="J628" s="4"/>
      <c r="K628" s="472"/>
      <c r="L628" s="4"/>
      <c r="M628" s="83"/>
      <c r="N628" s="4"/>
      <c r="O628" s="83"/>
      <c r="P628" s="84"/>
      <c r="Q628" s="4"/>
      <c r="R628" s="4"/>
      <c r="S628" s="4"/>
      <c r="T628" s="4"/>
      <c r="U628" s="4"/>
      <c r="V628" s="4"/>
      <c r="W628" s="4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</row>
    <row r="629" spans="1:188" s="576" customFormat="1" x14ac:dyDescent="0.2">
      <c r="A629" s="4"/>
      <c r="B629" s="5"/>
      <c r="C629" s="5"/>
      <c r="D629" s="5"/>
      <c r="E629" s="471"/>
      <c r="F629" s="579"/>
      <c r="G629" s="579"/>
      <c r="I629" s="4"/>
      <c r="J629" s="4"/>
      <c r="K629" s="472"/>
      <c r="L629" s="4"/>
      <c r="M629" s="83"/>
      <c r="N629" s="4"/>
      <c r="O629" s="83"/>
      <c r="P629" s="84"/>
      <c r="Q629" s="4"/>
      <c r="R629" s="4"/>
      <c r="S629" s="4"/>
      <c r="T629" s="4"/>
      <c r="U629" s="4"/>
      <c r="V629" s="4"/>
      <c r="W629" s="4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</row>
    <row r="630" spans="1:188" s="576" customFormat="1" x14ac:dyDescent="0.2">
      <c r="A630" s="4"/>
      <c r="B630" s="5"/>
      <c r="C630" s="5"/>
      <c r="D630" s="5"/>
      <c r="E630" s="471"/>
      <c r="F630" s="579"/>
      <c r="G630" s="579"/>
      <c r="I630" s="4"/>
      <c r="J630" s="4"/>
      <c r="K630" s="472"/>
      <c r="L630" s="4"/>
      <c r="M630" s="83"/>
      <c r="N630" s="4"/>
      <c r="O630" s="83"/>
      <c r="P630" s="84"/>
      <c r="Q630" s="4"/>
      <c r="R630" s="4"/>
      <c r="S630" s="4"/>
      <c r="T630" s="4"/>
      <c r="U630" s="4"/>
      <c r="V630" s="4"/>
      <c r="W630" s="4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</row>
    <row r="631" spans="1:188" s="576" customFormat="1" x14ac:dyDescent="0.2">
      <c r="A631" s="4"/>
      <c r="B631" s="5"/>
      <c r="C631" s="5"/>
      <c r="D631" s="5"/>
      <c r="E631" s="471"/>
      <c r="F631" s="579"/>
      <c r="G631" s="579"/>
      <c r="I631" s="4"/>
      <c r="J631" s="4"/>
      <c r="K631" s="472"/>
      <c r="L631" s="4"/>
      <c r="M631" s="83"/>
      <c r="N631" s="4"/>
      <c r="O631" s="83"/>
      <c r="P631" s="84"/>
      <c r="Q631" s="4"/>
      <c r="R631" s="4"/>
      <c r="S631" s="4"/>
      <c r="T631" s="4"/>
      <c r="U631" s="4"/>
      <c r="V631" s="4"/>
      <c r="W631" s="4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</row>
    <row r="632" spans="1:188" s="576" customFormat="1" x14ac:dyDescent="0.2">
      <c r="A632" s="4"/>
      <c r="B632" s="5"/>
      <c r="C632" s="5"/>
      <c r="D632" s="5"/>
      <c r="E632" s="471"/>
      <c r="F632" s="579"/>
      <c r="G632" s="579"/>
      <c r="I632" s="4"/>
      <c r="J632" s="4"/>
      <c r="K632" s="472"/>
      <c r="L632" s="4"/>
      <c r="M632" s="83"/>
      <c r="N632" s="4"/>
      <c r="O632" s="83"/>
      <c r="P632" s="84"/>
      <c r="Q632" s="4"/>
      <c r="R632" s="4"/>
      <c r="S632" s="4"/>
      <c r="T632" s="4"/>
      <c r="U632" s="4"/>
      <c r="V632" s="4"/>
      <c r="W632" s="4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</row>
    <row r="633" spans="1:188" s="576" customFormat="1" x14ac:dyDescent="0.2">
      <c r="A633" s="4"/>
      <c r="B633" s="5"/>
      <c r="C633" s="5"/>
      <c r="D633" s="5"/>
      <c r="E633" s="471"/>
      <c r="F633" s="579"/>
      <c r="G633" s="579"/>
      <c r="I633" s="4"/>
      <c r="J633" s="4"/>
      <c r="K633" s="472"/>
      <c r="L633" s="4"/>
      <c r="M633" s="83"/>
      <c r="N633" s="4"/>
      <c r="O633" s="83"/>
      <c r="P633" s="84"/>
      <c r="Q633" s="4"/>
      <c r="R633" s="4"/>
      <c r="S633" s="4"/>
      <c r="T633" s="4"/>
      <c r="U633" s="4"/>
      <c r="V633" s="4"/>
      <c r="W633" s="4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</row>
    <row r="634" spans="1:188" s="576" customFormat="1" x14ac:dyDescent="0.2">
      <c r="A634" s="4"/>
      <c r="B634" s="5"/>
      <c r="C634" s="5"/>
      <c r="D634" s="5"/>
      <c r="E634" s="471"/>
      <c r="F634" s="579"/>
      <c r="G634" s="579"/>
      <c r="I634" s="4"/>
      <c r="J634" s="4"/>
      <c r="K634" s="472"/>
      <c r="L634" s="4"/>
      <c r="M634" s="83"/>
      <c r="N634" s="4"/>
      <c r="O634" s="83"/>
      <c r="P634" s="84"/>
      <c r="Q634" s="4"/>
      <c r="R634" s="4"/>
      <c r="S634" s="4"/>
      <c r="T634" s="4"/>
      <c r="U634" s="4"/>
      <c r="V634" s="4"/>
      <c r="W634" s="4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</row>
    <row r="635" spans="1:188" s="576" customFormat="1" x14ac:dyDescent="0.2">
      <c r="A635" s="4"/>
      <c r="B635" s="5"/>
      <c r="C635" s="5"/>
      <c r="D635" s="5"/>
      <c r="E635" s="471"/>
      <c r="F635" s="579"/>
      <c r="G635" s="579"/>
      <c r="I635" s="4"/>
      <c r="J635" s="4"/>
      <c r="K635" s="472"/>
      <c r="L635" s="4"/>
      <c r="M635" s="83"/>
      <c r="N635" s="4"/>
      <c r="O635" s="83"/>
      <c r="P635" s="84"/>
      <c r="Q635" s="4"/>
      <c r="R635" s="4"/>
      <c r="S635" s="4"/>
      <c r="T635" s="4"/>
      <c r="U635" s="4"/>
      <c r="V635" s="4"/>
      <c r="W635" s="4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</row>
    <row r="636" spans="1:188" s="576" customFormat="1" x14ac:dyDescent="0.2">
      <c r="A636" s="4"/>
      <c r="B636" s="5"/>
      <c r="C636" s="5"/>
      <c r="D636" s="5"/>
      <c r="E636" s="471"/>
      <c r="F636" s="579"/>
      <c r="G636" s="579"/>
      <c r="I636" s="4"/>
      <c r="J636" s="4"/>
      <c r="K636" s="472"/>
      <c r="L636" s="4"/>
      <c r="M636" s="83"/>
      <c r="N636" s="4"/>
      <c r="O636" s="83"/>
      <c r="P636" s="84"/>
      <c r="Q636" s="4"/>
      <c r="R636" s="4"/>
      <c r="S636" s="4"/>
      <c r="T636" s="4"/>
      <c r="U636" s="4"/>
      <c r="V636" s="4"/>
      <c r="W636" s="4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</row>
    <row r="637" spans="1:188" s="576" customFormat="1" x14ac:dyDescent="0.2">
      <c r="A637" s="4"/>
      <c r="B637" s="5"/>
      <c r="C637" s="5"/>
      <c r="D637" s="5"/>
      <c r="E637" s="471"/>
      <c r="F637" s="579"/>
      <c r="G637" s="579"/>
      <c r="I637" s="4"/>
      <c r="J637" s="4"/>
      <c r="K637" s="472"/>
      <c r="L637" s="4"/>
      <c r="M637" s="83"/>
      <c r="N637" s="4"/>
      <c r="O637" s="83"/>
      <c r="P637" s="84"/>
      <c r="Q637" s="4"/>
      <c r="R637" s="4"/>
      <c r="S637" s="4"/>
      <c r="T637" s="4"/>
      <c r="U637" s="4"/>
      <c r="V637" s="4"/>
      <c r="W637" s="4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</row>
    <row r="638" spans="1:188" s="576" customFormat="1" x14ac:dyDescent="0.2">
      <c r="A638" s="4"/>
      <c r="B638" s="5"/>
      <c r="C638" s="5"/>
      <c r="D638" s="5"/>
      <c r="E638" s="471"/>
      <c r="F638" s="579"/>
      <c r="G638" s="579"/>
      <c r="I638" s="4"/>
      <c r="J638" s="4"/>
      <c r="K638" s="472"/>
      <c r="L638" s="4"/>
      <c r="M638" s="83"/>
      <c r="N638" s="4"/>
      <c r="O638" s="83"/>
      <c r="P638" s="84"/>
      <c r="Q638" s="4"/>
      <c r="R638" s="4"/>
      <c r="S638" s="4"/>
      <c r="T638" s="4"/>
      <c r="U638" s="4"/>
      <c r="V638" s="4"/>
      <c r="W638" s="4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</row>
    <row r="639" spans="1:188" s="576" customFormat="1" x14ac:dyDescent="0.2">
      <c r="A639" s="4"/>
      <c r="B639" s="5"/>
      <c r="C639" s="5"/>
      <c r="D639" s="5"/>
      <c r="E639" s="471"/>
      <c r="F639" s="579"/>
      <c r="G639" s="579"/>
      <c r="I639" s="4"/>
      <c r="J639" s="4"/>
      <c r="K639" s="472"/>
      <c r="L639" s="4"/>
      <c r="M639" s="83"/>
      <c r="N639" s="4"/>
      <c r="O639" s="83"/>
      <c r="P639" s="84"/>
      <c r="Q639" s="4"/>
      <c r="R639" s="4"/>
      <c r="S639" s="4"/>
      <c r="T639" s="4"/>
      <c r="U639" s="4"/>
      <c r="V639" s="4"/>
      <c r="W639" s="4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</row>
    <row r="640" spans="1:188" s="576" customFormat="1" x14ac:dyDescent="0.2">
      <c r="A640" s="4"/>
      <c r="B640" s="5"/>
      <c r="C640" s="5"/>
      <c r="D640" s="5"/>
      <c r="E640" s="471"/>
      <c r="F640" s="579"/>
      <c r="G640" s="579"/>
      <c r="I640" s="4"/>
      <c r="J640" s="4"/>
      <c r="K640" s="472"/>
      <c r="L640" s="4"/>
      <c r="M640" s="83"/>
      <c r="N640" s="4"/>
      <c r="O640" s="83"/>
      <c r="P640" s="84"/>
      <c r="Q640" s="4"/>
      <c r="R640" s="4"/>
      <c r="S640" s="4"/>
      <c r="T640" s="4"/>
      <c r="U640" s="4"/>
      <c r="V640" s="4"/>
      <c r="W640" s="4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</row>
    <row r="641" spans="1:188" s="576" customFormat="1" x14ac:dyDescent="0.2">
      <c r="A641" s="4"/>
      <c r="B641" s="5"/>
      <c r="C641" s="5"/>
      <c r="D641" s="5"/>
      <c r="E641" s="471"/>
      <c r="F641" s="579"/>
      <c r="G641" s="579"/>
      <c r="I641" s="4"/>
      <c r="J641" s="4"/>
      <c r="K641" s="472"/>
      <c r="L641" s="4"/>
      <c r="M641" s="83"/>
      <c r="N641" s="4"/>
      <c r="O641" s="83"/>
      <c r="P641" s="84"/>
      <c r="Q641" s="4"/>
      <c r="R641" s="4"/>
      <c r="S641" s="4"/>
      <c r="T641" s="4"/>
      <c r="U641" s="4"/>
      <c r="V641" s="4"/>
      <c r="W641" s="4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</row>
    <row r="642" spans="1:188" s="576" customFormat="1" x14ac:dyDescent="0.2">
      <c r="A642" s="4"/>
      <c r="B642" s="5"/>
      <c r="C642" s="5"/>
      <c r="D642" s="5"/>
      <c r="E642" s="471"/>
      <c r="F642" s="579"/>
      <c r="G642" s="579"/>
      <c r="I642" s="4"/>
      <c r="J642" s="4"/>
      <c r="K642" s="472"/>
      <c r="L642" s="4"/>
      <c r="M642" s="83"/>
      <c r="N642" s="4"/>
      <c r="O642" s="83"/>
      <c r="P642" s="84"/>
      <c r="Q642" s="4"/>
      <c r="R642" s="4"/>
      <c r="S642" s="4"/>
      <c r="T642" s="4"/>
      <c r="U642" s="4"/>
      <c r="V642" s="4"/>
      <c r="W642" s="4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</row>
    <row r="643" spans="1:188" s="576" customFormat="1" x14ac:dyDescent="0.2">
      <c r="A643" s="4"/>
      <c r="B643" s="5"/>
      <c r="C643" s="5"/>
      <c r="D643" s="5"/>
      <c r="E643" s="471"/>
      <c r="F643" s="579"/>
      <c r="G643" s="579"/>
      <c r="I643" s="4"/>
      <c r="J643" s="4"/>
      <c r="K643" s="472"/>
      <c r="L643" s="4"/>
      <c r="M643" s="83"/>
      <c r="N643" s="4"/>
      <c r="O643" s="83"/>
      <c r="P643" s="84"/>
      <c r="Q643" s="4"/>
      <c r="R643" s="4"/>
      <c r="S643" s="4"/>
      <c r="T643" s="4"/>
      <c r="U643" s="4"/>
      <c r="V643" s="4"/>
      <c r="W643" s="4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</row>
    <row r="644" spans="1:188" s="576" customFormat="1" x14ac:dyDescent="0.2">
      <c r="A644" s="4"/>
      <c r="B644" s="5"/>
      <c r="C644" s="5"/>
      <c r="D644" s="5"/>
      <c r="E644" s="471"/>
      <c r="F644" s="579"/>
      <c r="G644" s="579"/>
      <c r="I644" s="4"/>
      <c r="J644" s="4"/>
      <c r="K644" s="472"/>
      <c r="L644" s="4"/>
      <c r="M644" s="83"/>
      <c r="N644" s="4"/>
      <c r="O644" s="83"/>
      <c r="P644" s="84"/>
      <c r="Q644" s="4"/>
      <c r="R644" s="4"/>
      <c r="S644" s="4"/>
      <c r="T644" s="4"/>
      <c r="U644" s="4"/>
      <c r="V644" s="4"/>
      <c r="W644" s="4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</row>
    <row r="645" spans="1:188" s="576" customFormat="1" x14ac:dyDescent="0.2">
      <c r="A645" s="4"/>
      <c r="B645" s="5"/>
      <c r="C645" s="5"/>
      <c r="D645" s="5"/>
      <c r="E645" s="471"/>
      <c r="F645" s="579"/>
      <c r="G645" s="579"/>
      <c r="I645" s="4"/>
      <c r="J645" s="4"/>
      <c r="K645" s="472"/>
      <c r="L645" s="4"/>
      <c r="M645" s="83"/>
      <c r="N645" s="4"/>
      <c r="O645" s="83"/>
      <c r="P645" s="84"/>
      <c r="Q645" s="4"/>
      <c r="R645" s="4"/>
      <c r="S645" s="4"/>
      <c r="T645" s="4"/>
      <c r="U645" s="4"/>
      <c r="V645" s="4"/>
      <c r="W645" s="4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</row>
    <row r="646" spans="1:188" s="576" customFormat="1" x14ac:dyDescent="0.2">
      <c r="A646" s="4"/>
      <c r="B646" s="5"/>
      <c r="C646" s="5"/>
      <c r="D646" s="5"/>
      <c r="E646" s="471"/>
      <c r="F646" s="579"/>
      <c r="G646" s="579"/>
      <c r="I646" s="4"/>
      <c r="J646" s="4"/>
      <c r="K646" s="472"/>
      <c r="L646" s="4"/>
      <c r="M646" s="83"/>
      <c r="N646" s="4"/>
      <c r="O646" s="83"/>
      <c r="P646" s="84"/>
      <c r="Q646" s="4"/>
      <c r="R646" s="4"/>
      <c r="S646" s="4"/>
      <c r="T646" s="4"/>
      <c r="U646" s="4"/>
      <c r="V646" s="4"/>
      <c r="W646" s="4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</row>
    <row r="647" spans="1:188" s="576" customFormat="1" x14ac:dyDescent="0.2">
      <c r="A647" s="4"/>
      <c r="B647" s="5"/>
      <c r="C647" s="5"/>
      <c r="D647" s="5"/>
      <c r="E647" s="471"/>
      <c r="F647" s="579"/>
      <c r="G647" s="579"/>
      <c r="I647" s="4"/>
      <c r="J647" s="4"/>
      <c r="K647" s="472"/>
      <c r="L647" s="4"/>
      <c r="M647" s="83"/>
      <c r="N647" s="4"/>
      <c r="O647" s="83"/>
      <c r="P647" s="84"/>
      <c r="Q647" s="4"/>
      <c r="R647" s="4"/>
      <c r="S647" s="4"/>
      <c r="T647" s="4"/>
      <c r="U647" s="4"/>
      <c r="V647" s="4"/>
      <c r="W647" s="4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</row>
    <row r="648" spans="1:188" s="576" customFormat="1" x14ac:dyDescent="0.2">
      <c r="A648" s="4"/>
      <c r="B648" s="5"/>
      <c r="C648" s="5"/>
      <c r="D648" s="5"/>
      <c r="E648" s="471"/>
      <c r="F648" s="579"/>
      <c r="G648" s="579"/>
      <c r="I648" s="4"/>
      <c r="J648" s="4"/>
      <c r="K648" s="472"/>
      <c r="L648" s="4"/>
      <c r="M648" s="83"/>
      <c r="N648" s="4"/>
      <c r="O648" s="83"/>
      <c r="P648" s="84"/>
      <c r="Q648" s="4"/>
      <c r="R648" s="4"/>
      <c r="S648" s="4"/>
      <c r="T648" s="4"/>
      <c r="U648" s="4"/>
      <c r="V648" s="4"/>
      <c r="W648" s="4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</row>
    <row r="649" spans="1:188" s="576" customFormat="1" x14ac:dyDescent="0.2">
      <c r="A649" s="4"/>
      <c r="B649" s="5"/>
      <c r="C649" s="5"/>
      <c r="D649" s="5"/>
      <c r="E649" s="471"/>
      <c r="F649" s="579"/>
      <c r="G649" s="579"/>
      <c r="I649" s="4"/>
      <c r="J649" s="4"/>
      <c r="K649" s="472"/>
      <c r="L649" s="4"/>
      <c r="M649" s="83"/>
      <c r="N649" s="4"/>
      <c r="O649" s="83"/>
      <c r="P649" s="84"/>
      <c r="Q649" s="4"/>
      <c r="R649" s="4"/>
      <c r="S649" s="4"/>
      <c r="T649" s="4"/>
      <c r="U649" s="4"/>
      <c r="V649" s="4"/>
      <c r="W649" s="4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</row>
    <row r="650" spans="1:188" s="576" customFormat="1" x14ac:dyDescent="0.2">
      <c r="A650" s="4"/>
      <c r="B650" s="5"/>
      <c r="C650" s="5"/>
      <c r="D650" s="5"/>
      <c r="E650" s="471"/>
      <c r="F650" s="579"/>
      <c r="G650" s="579"/>
      <c r="I650" s="4"/>
      <c r="J650" s="4"/>
      <c r="K650" s="472"/>
      <c r="L650" s="4"/>
      <c r="M650" s="83"/>
      <c r="N650" s="4"/>
      <c r="O650" s="83"/>
      <c r="P650" s="84"/>
      <c r="Q650" s="4"/>
      <c r="R650" s="4"/>
      <c r="S650" s="4"/>
      <c r="T650" s="4"/>
      <c r="U650" s="4"/>
      <c r="V650" s="4"/>
      <c r="W650" s="4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</row>
    <row r="651" spans="1:188" s="576" customFormat="1" x14ac:dyDescent="0.2">
      <c r="A651" s="4"/>
      <c r="B651" s="5"/>
      <c r="C651" s="5"/>
      <c r="D651" s="5"/>
      <c r="E651" s="471"/>
      <c r="F651" s="579"/>
      <c r="G651" s="579"/>
      <c r="I651" s="4"/>
      <c r="J651" s="4"/>
      <c r="K651" s="472"/>
      <c r="L651" s="4"/>
      <c r="M651" s="83"/>
      <c r="N651" s="4"/>
      <c r="O651" s="83"/>
      <c r="P651" s="84"/>
      <c r="Q651" s="4"/>
      <c r="R651" s="4"/>
      <c r="S651" s="4"/>
      <c r="T651" s="4"/>
      <c r="U651" s="4"/>
      <c r="V651" s="4"/>
      <c r="W651" s="4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</row>
    <row r="652" spans="1:188" s="576" customFormat="1" x14ac:dyDescent="0.2">
      <c r="A652" s="4"/>
      <c r="B652" s="5"/>
      <c r="C652" s="5"/>
      <c r="D652" s="5"/>
      <c r="E652" s="471"/>
      <c r="F652" s="579"/>
      <c r="G652" s="579"/>
      <c r="I652" s="4"/>
      <c r="J652" s="4"/>
      <c r="K652" s="472"/>
      <c r="L652" s="4"/>
      <c r="M652" s="83"/>
      <c r="N652" s="4"/>
      <c r="O652" s="83"/>
      <c r="P652" s="84"/>
      <c r="Q652" s="4"/>
      <c r="R652" s="4"/>
      <c r="S652" s="4"/>
      <c r="T652" s="4"/>
      <c r="U652" s="4"/>
      <c r="V652" s="4"/>
      <c r="W652" s="4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</row>
    <row r="653" spans="1:188" s="576" customFormat="1" x14ac:dyDescent="0.2">
      <c r="A653" s="4"/>
      <c r="B653" s="5"/>
      <c r="C653" s="5"/>
      <c r="D653" s="5"/>
      <c r="E653" s="471"/>
      <c r="F653" s="579"/>
      <c r="G653" s="579"/>
      <c r="I653" s="4"/>
      <c r="J653" s="4"/>
      <c r="K653" s="472"/>
      <c r="L653" s="4"/>
      <c r="M653" s="83"/>
      <c r="N653" s="4"/>
      <c r="O653" s="83"/>
      <c r="P653" s="84"/>
      <c r="Q653" s="4"/>
      <c r="R653" s="4"/>
      <c r="S653" s="4"/>
      <c r="T653" s="4"/>
      <c r="U653" s="4"/>
      <c r="V653" s="4"/>
      <c r="W653" s="4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</row>
    <row r="654" spans="1:188" s="576" customFormat="1" x14ac:dyDescent="0.2">
      <c r="A654" s="4"/>
      <c r="B654" s="5"/>
      <c r="C654" s="5"/>
      <c r="D654" s="5"/>
      <c r="E654" s="471"/>
      <c r="F654" s="579"/>
      <c r="G654" s="579"/>
      <c r="I654" s="4"/>
      <c r="J654" s="4"/>
      <c r="K654" s="472"/>
      <c r="L654" s="4"/>
      <c r="M654" s="83"/>
      <c r="N654" s="4"/>
      <c r="O654" s="83"/>
      <c r="P654" s="84"/>
      <c r="Q654" s="4"/>
      <c r="R654" s="4"/>
      <c r="S654" s="4"/>
      <c r="T654" s="4"/>
      <c r="U654" s="4"/>
      <c r="V654" s="4"/>
      <c r="W654" s="4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</row>
    <row r="655" spans="1:188" s="576" customFormat="1" x14ac:dyDescent="0.2">
      <c r="A655" s="4"/>
      <c r="B655" s="5"/>
      <c r="C655" s="5"/>
      <c r="D655" s="5"/>
      <c r="E655" s="471"/>
      <c r="F655" s="579"/>
      <c r="G655" s="579"/>
      <c r="I655" s="4"/>
      <c r="J655" s="4"/>
      <c r="K655" s="472"/>
      <c r="L655" s="4"/>
      <c r="M655" s="83"/>
      <c r="N655" s="4"/>
      <c r="O655" s="83"/>
      <c r="P655" s="84"/>
      <c r="Q655" s="4"/>
      <c r="R655" s="4"/>
      <c r="S655" s="4"/>
      <c r="T655" s="4"/>
      <c r="U655" s="4"/>
      <c r="V655" s="4"/>
      <c r="W655" s="4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</row>
    <row r="656" spans="1:188" s="576" customFormat="1" x14ac:dyDescent="0.2">
      <c r="A656" s="4"/>
      <c r="B656" s="5"/>
      <c r="C656" s="5"/>
      <c r="D656" s="5"/>
      <c r="E656" s="471"/>
      <c r="F656" s="579"/>
      <c r="G656" s="579"/>
      <c r="I656" s="4"/>
      <c r="J656" s="4"/>
      <c r="K656" s="472"/>
      <c r="L656" s="4"/>
      <c r="M656" s="83"/>
      <c r="N656" s="4"/>
      <c r="O656" s="83"/>
      <c r="P656" s="84"/>
      <c r="Q656" s="4"/>
      <c r="R656" s="4"/>
      <c r="S656" s="4"/>
      <c r="T656" s="4"/>
      <c r="U656" s="4"/>
      <c r="V656" s="4"/>
      <c r="W656" s="4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</row>
    <row r="657" spans="1:188" s="576" customFormat="1" x14ac:dyDescent="0.2">
      <c r="A657" s="4"/>
      <c r="B657" s="5"/>
      <c r="C657" s="5"/>
      <c r="D657" s="5"/>
      <c r="E657" s="471"/>
      <c r="F657" s="579"/>
      <c r="G657" s="579"/>
      <c r="I657" s="4"/>
      <c r="J657" s="4"/>
      <c r="K657" s="472"/>
      <c r="L657" s="4"/>
      <c r="M657" s="83"/>
      <c r="N657" s="4"/>
      <c r="O657" s="83"/>
      <c r="P657" s="84"/>
      <c r="Q657" s="4"/>
      <c r="R657" s="4"/>
      <c r="S657" s="4"/>
      <c r="T657" s="4"/>
      <c r="U657" s="4"/>
      <c r="V657" s="4"/>
      <c r="W657" s="4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</row>
    <row r="658" spans="1:188" s="576" customFormat="1" x14ac:dyDescent="0.2">
      <c r="A658" s="4"/>
      <c r="B658" s="5"/>
      <c r="C658" s="5"/>
      <c r="D658" s="5"/>
      <c r="E658" s="471"/>
      <c r="F658" s="579"/>
      <c r="G658" s="579"/>
      <c r="I658" s="4"/>
      <c r="J658" s="4"/>
      <c r="K658" s="472"/>
      <c r="L658" s="4"/>
      <c r="M658" s="83"/>
      <c r="N658" s="4"/>
      <c r="O658" s="83"/>
      <c r="P658" s="84"/>
      <c r="Q658" s="4"/>
      <c r="R658" s="4"/>
      <c r="S658" s="4"/>
      <c r="T658" s="4"/>
      <c r="U658" s="4"/>
      <c r="V658" s="4"/>
      <c r="W658" s="4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</row>
    <row r="659" spans="1:188" s="576" customFormat="1" x14ac:dyDescent="0.2">
      <c r="A659" s="4"/>
      <c r="B659" s="5"/>
      <c r="C659" s="5"/>
      <c r="D659" s="5"/>
      <c r="E659" s="471"/>
      <c r="F659" s="579"/>
      <c r="G659" s="579"/>
      <c r="I659" s="4"/>
      <c r="J659" s="4"/>
      <c r="K659" s="472"/>
      <c r="L659" s="4"/>
      <c r="M659" s="83"/>
      <c r="N659" s="4"/>
      <c r="O659" s="83"/>
      <c r="P659" s="84"/>
      <c r="Q659" s="4"/>
      <c r="R659" s="4"/>
      <c r="S659" s="4"/>
      <c r="T659" s="4"/>
      <c r="U659" s="4"/>
      <c r="V659" s="4"/>
      <c r="W659" s="4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</row>
    <row r="660" spans="1:188" s="576" customFormat="1" x14ac:dyDescent="0.2">
      <c r="A660" s="4"/>
      <c r="B660" s="5"/>
      <c r="C660" s="5"/>
      <c r="D660" s="5"/>
      <c r="E660" s="471"/>
      <c r="F660" s="579"/>
      <c r="G660" s="579"/>
      <c r="I660" s="4"/>
      <c r="J660" s="4"/>
      <c r="K660" s="472"/>
      <c r="L660" s="4"/>
      <c r="M660" s="83"/>
      <c r="N660" s="4"/>
      <c r="O660" s="83"/>
      <c r="P660" s="84"/>
      <c r="Q660" s="4"/>
      <c r="R660" s="4"/>
      <c r="S660" s="4"/>
      <c r="T660" s="4"/>
      <c r="U660" s="4"/>
      <c r="V660" s="4"/>
      <c r="W660" s="4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</row>
    <row r="661" spans="1:188" s="576" customFormat="1" x14ac:dyDescent="0.2">
      <c r="A661" s="4"/>
      <c r="B661" s="5"/>
      <c r="C661" s="5"/>
      <c r="D661" s="5"/>
      <c r="E661" s="471"/>
      <c r="F661" s="579"/>
      <c r="G661" s="579"/>
      <c r="I661" s="4"/>
      <c r="J661" s="4"/>
      <c r="K661" s="472"/>
      <c r="L661" s="4"/>
      <c r="M661" s="83"/>
      <c r="N661" s="4"/>
      <c r="O661" s="83"/>
      <c r="P661" s="84"/>
      <c r="Q661" s="4"/>
      <c r="R661" s="4"/>
      <c r="S661" s="4"/>
      <c r="T661" s="4"/>
      <c r="U661" s="4"/>
      <c r="V661" s="4"/>
      <c r="W661" s="4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</row>
    <row r="662" spans="1:188" s="576" customFormat="1" x14ac:dyDescent="0.2">
      <c r="A662" s="4"/>
      <c r="B662" s="5"/>
      <c r="C662" s="5"/>
      <c r="D662" s="5"/>
      <c r="E662" s="471"/>
      <c r="F662" s="579"/>
      <c r="G662" s="579"/>
      <c r="I662" s="4"/>
      <c r="J662" s="4"/>
      <c r="K662" s="472"/>
      <c r="L662" s="4"/>
      <c r="M662" s="83"/>
      <c r="N662" s="4"/>
      <c r="O662" s="83"/>
      <c r="P662" s="84"/>
      <c r="Q662" s="4"/>
      <c r="R662" s="4"/>
      <c r="S662" s="4"/>
      <c r="T662" s="4"/>
      <c r="U662" s="4"/>
      <c r="V662" s="4"/>
      <c r="W662" s="4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</row>
    <row r="663" spans="1:188" s="576" customFormat="1" x14ac:dyDescent="0.2">
      <c r="A663" s="4"/>
      <c r="B663" s="5"/>
      <c r="C663" s="5"/>
      <c r="D663" s="5"/>
      <c r="E663" s="471"/>
      <c r="F663" s="579"/>
      <c r="G663" s="579"/>
      <c r="I663" s="4"/>
      <c r="J663" s="4"/>
      <c r="K663" s="472"/>
      <c r="L663" s="4"/>
      <c r="M663" s="83"/>
      <c r="N663" s="4"/>
      <c r="O663" s="83"/>
      <c r="P663" s="84"/>
      <c r="Q663" s="4"/>
      <c r="R663" s="4"/>
      <c r="S663" s="4"/>
      <c r="T663" s="4"/>
      <c r="U663" s="4"/>
      <c r="V663" s="4"/>
      <c r="W663" s="4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</row>
    <row r="664" spans="1:188" s="576" customFormat="1" x14ac:dyDescent="0.2">
      <c r="A664" s="4"/>
      <c r="B664" s="5"/>
      <c r="C664" s="5"/>
      <c r="D664" s="5"/>
      <c r="E664" s="471"/>
      <c r="F664" s="579"/>
      <c r="G664" s="579"/>
      <c r="I664" s="4"/>
      <c r="J664" s="4"/>
      <c r="K664" s="472"/>
      <c r="L664" s="4"/>
      <c r="M664" s="83"/>
      <c r="N664" s="4"/>
      <c r="O664" s="83"/>
      <c r="P664" s="84"/>
      <c r="Q664" s="4"/>
      <c r="R664" s="4"/>
      <c r="S664" s="4"/>
      <c r="T664" s="4"/>
      <c r="U664" s="4"/>
      <c r="V664" s="4"/>
      <c r="W664" s="4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</row>
    <row r="665" spans="1:188" s="576" customFormat="1" x14ac:dyDescent="0.2">
      <c r="A665" s="4"/>
      <c r="B665" s="5"/>
      <c r="C665" s="5"/>
      <c r="D665" s="5"/>
      <c r="E665" s="471"/>
      <c r="F665" s="579"/>
      <c r="G665" s="579"/>
      <c r="I665" s="4"/>
      <c r="J665" s="4"/>
      <c r="K665" s="472"/>
      <c r="L665" s="4"/>
      <c r="M665" s="83"/>
      <c r="N665" s="4"/>
      <c r="O665" s="83"/>
      <c r="P665" s="84"/>
      <c r="Q665" s="4"/>
      <c r="R665" s="4"/>
      <c r="S665" s="4"/>
      <c r="T665" s="4"/>
      <c r="U665" s="4"/>
      <c r="V665" s="4"/>
      <c r="W665" s="4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</row>
    <row r="666" spans="1:188" s="576" customFormat="1" x14ac:dyDescent="0.2">
      <c r="A666" s="4"/>
      <c r="B666" s="5"/>
      <c r="C666" s="5"/>
      <c r="D666" s="5"/>
      <c r="E666" s="471"/>
      <c r="F666" s="579"/>
      <c r="G666" s="579"/>
      <c r="I666" s="4"/>
      <c r="J666" s="4"/>
      <c r="K666" s="472"/>
      <c r="L666" s="4"/>
      <c r="M666" s="83"/>
      <c r="N666" s="4"/>
      <c r="O666" s="83"/>
      <c r="P666" s="84"/>
      <c r="Q666" s="4"/>
      <c r="R666" s="4"/>
      <c r="S666" s="4"/>
      <c r="T666" s="4"/>
      <c r="U666" s="4"/>
      <c r="V666" s="4"/>
      <c r="W666" s="4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</row>
    <row r="667" spans="1:188" s="576" customFormat="1" x14ac:dyDescent="0.2">
      <c r="A667" s="4"/>
      <c r="B667" s="5"/>
      <c r="C667" s="5"/>
      <c r="D667" s="5"/>
      <c r="E667" s="471"/>
      <c r="F667" s="579"/>
      <c r="G667" s="579"/>
      <c r="I667" s="4"/>
      <c r="J667" s="4"/>
      <c r="K667" s="472"/>
      <c r="L667" s="4"/>
      <c r="M667" s="83"/>
      <c r="N667" s="4"/>
      <c r="O667" s="83"/>
      <c r="P667" s="84"/>
      <c r="Q667" s="4"/>
      <c r="R667" s="4"/>
      <c r="S667" s="4"/>
      <c r="T667" s="4"/>
      <c r="U667" s="4"/>
      <c r="V667" s="4"/>
      <c r="W667" s="4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</row>
    <row r="668" spans="1:188" s="576" customFormat="1" x14ac:dyDescent="0.2">
      <c r="A668" s="4"/>
      <c r="B668" s="5"/>
      <c r="C668" s="5"/>
      <c r="D668" s="5"/>
      <c r="E668" s="471"/>
      <c r="F668" s="579"/>
      <c r="G668" s="579"/>
      <c r="I668" s="4"/>
      <c r="J668" s="4"/>
      <c r="K668" s="472"/>
      <c r="L668" s="4"/>
      <c r="M668" s="83"/>
      <c r="N668" s="4"/>
      <c r="O668" s="83"/>
      <c r="P668" s="84"/>
      <c r="Q668" s="4"/>
      <c r="R668" s="4"/>
      <c r="S668" s="4"/>
      <c r="T668" s="4"/>
      <c r="U668" s="4"/>
      <c r="V668" s="4"/>
      <c r="W668" s="4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</row>
    <row r="669" spans="1:188" s="576" customFormat="1" x14ac:dyDescent="0.2">
      <c r="A669" s="4"/>
      <c r="B669" s="5"/>
      <c r="C669" s="5"/>
      <c r="D669" s="5"/>
      <c r="E669" s="471"/>
      <c r="F669" s="579"/>
      <c r="G669" s="579"/>
      <c r="I669" s="4"/>
      <c r="J669" s="4"/>
      <c r="K669" s="472"/>
      <c r="L669" s="4"/>
      <c r="M669" s="83"/>
      <c r="N669" s="4"/>
      <c r="O669" s="83"/>
      <c r="P669" s="84"/>
      <c r="Q669" s="4"/>
      <c r="R669" s="4"/>
      <c r="S669" s="4"/>
      <c r="T669" s="4"/>
      <c r="U669" s="4"/>
      <c r="V669" s="4"/>
      <c r="W669" s="4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</row>
    <row r="670" spans="1:188" s="576" customFormat="1" x14ac:dyDescent="0.2">
      <c r="A670" s="4"/>
      <c r="B670" s="5"/>
      <c r="C670" s="5"/>
      <c r="D670" s="5"/>
      <c r="E670" s="471"/>
      <c r="F670" s="579"/>
      <c r="G670" s="579"/>
      <c r="I670" s="4"/>
      <c r="J670" s="4"/>
      <c r="K670" s="472"/>
      <c r="L670" s="4"/>
      <c r="M670" s="83"/>
      <c r="N670" s="4"/>
      <c r="O670" s="83"/>
      <c r="P670" s="84"/>
      <c r="Q670" s="4"/>
      <c r="R670" s="4"/>
      <c r="S670" s="4"/>
      <c r="T670" s="4"/>
      <c r="U670" s="4"/>
      <c r="V670" s="4"/>
      <c r="W670" s="4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</row>
    <row r="671" spans="1:188" s="576" customFormat="1" x14ac:dyDescent="0.2">
      <c r="A671" s="4"/>
      <c r="B671" s="5"/>
      <c r="C671" s="5"/>
      <c r="D671" s="5"/>
      <c r="E671" s="471"/>
      <c r="F671" s="579"/>
      <c r="G671" s="579"/>
      <c r="I671" s="4"/>
      <c r="J671" s="4"/>
      <c r="K671" s="472"/>
      <c r="L671" s="4"/>
      <c r="M671" s="83"/>
      <c r="N671" s="4"/>
      <c r="O671" s="83"/>
      <c r="P671" s="84"/>
      <c r="Q671" s="4"/>
      <c r="R671" s="4"/>
      <c r="S671" s="4"/>
      <c r="T671" s="4"/>
      <c r="U671" s="4"/>
      <c r="V671" s="4"/>
      <c r="W671" s="4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</row>
    <row r="672" spans="1:188" s="576" customFormat="1" x14ac:dyDescent="0.2">
      <c r="A672" s="4"/>
      <c r="B672" s="5"/>
      <c r="C672" s="5"/>
      <c r="D672" s="5"/>
      <c r="E672" s="471"/>
      <c r="F672" s="579"/>
      <c r="G672" s="579"/>
      <c r="I672" s="4"/>
      <c r="J672" s="4"/>
      <c r="K672" s="472"/>
      <c r="L672" s="4"/>
      <c r="M672" s="83"/>
      <c r="N672" s="4"/>
      <c r="O672" s="83"/>
      <c r="P672" s="84"/>
      <c r="Q672" s="4"/>
      <c r="R672" s="4"/>
      <c r="S672" s="4"/>
      <c r="T672" s="4"/>
      <c r="U672" s="4"/>
      <c r="V672" s="4"/>
      <c r="W672" s="4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</row>
    <row r="673" spans="1:188" s="576" customFormat="1" x14ac:dyDescent="0.2">
      <c r="A673" s="4"/>
      <c r="B673" s="5"/>
      <c r="C673" s="5"/>
      <c r="D673" s="5"/>
      <c r="E673" s="471"/>
      <c r="F673" s="579"/>
      <c r="G673" s="579"/>
      <c r="I673" s="4"/>
      <c r="J673" s="4"/>
      <c r="K673" s="472"/>
      <c r="L673" s="4"/>
      <c r="M673" s="83"/>
      <c r="N673" s="4"/>
      <c r="O673" s="83"/>
      <c r="P673" s="84"/>
      <c r="Q673" s="4"/>
      <c r="R673" s="4"/>
      <c r="S673" s="4"/>
      <c r="T673" s="4"/>
      <c r="U673" s="4"/>
      <c r="V673" s="4"/>
      <c r="W673" s="4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</row>
    <row r="674" spans="1:188" s="576" customFormat="1" x14ac:dyDescent="0.2">
      <c r="A674" s="4"/>
      <c r="B674" s="5"/>
      <c r="C674" s="5"/>
      <c r="D674" s="5"/>
      <c r="E674" s="471"/>
      <c r="F674" s="579"/>
      <c r="G674" s="579"/>
      <c r="I674" s="4"/>
      <c r="J674" s="4"/>
      <c r="K674" s="472"/>
      <c r="L674" s="4"/>
      <c r="M674" s="83"/>
      <c r="N674" s="4"/>
      <c r="O674" s="83"/>
      <c r="P674" s="84"/>
      <c r="Q674" s="4"/>
      <c r="R674" s="4"/>
      <c r="S674" s="4"/>
      <c r="T674" s="4"/>
      <c r="U674" s="4"/>
      <c r="V674" s="4"/>
      <c r="W674" s="4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</row>
    <row r="675" spans="1:188" s="576" customFormat="1" x14ac:dyDescent="0.2">
      <c r="A675" s="4"/>
      <c r="B675" s="5"/>
      <c r="C675" s="5"/>
      <c r="D675" s="5"/>
      <c r="E675" s="471"/>
      <c r="F675" s="579"/>
      <c r="G675" s="579"/>
      <c r="I675" s="4"/>
      <c r="J675" s="4"/>
      <c r="K675" s="472"/>
      <c r="L675" s="4"/>
      <c r="M675" s="83"/>
      <c r="N675" s="4"/>
      <c r="O675" s="83"/>
      <c r="P675" s="84"/>
      <c r="Q675" s="4"/>
      <c r="R675" s="4"/>
      <c r="S675" s="4"/>
      <c r="T675" s="4"/>
      <c r="U675" s="4"/>
      <c r="V675" s="4"/>
      <c r="W675" s="4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</row>
    <row r="676" spans="1:188" s="576" customFormat="1" x14ac:dyDescent="0.2">
      <c r="A676" s="4"/>
      <c r="B676" s="5"/>
      <c r="C676" s="5"/>
      <c r="D676" s="5"/>
      <c r="E676" s="471"/>
      <c r="F676" s="579"/>
      <c r="G676" s="579"/>
      <c r="I676" s="4"/>
      <c r="J676" s="4"/>
      <c r="K676" s="472"/>
      <c r="L676" s="4"/>
      <c r="M676" s="83"/>
      <c r="N676" s="4"/>
      <c r="O676" s="83"/>
      <c r="P676" s="84"/>
      <c r="Q676" s="4"/>
      <c r="R676" s="4"/>
      <c r="S676" s="4"/>
      <c r="T676" s="4"/>
      <c r="U676" s="4"/>
      <c r="V676" s="4"/>
      <c r="W676" s="4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</row>
    <row r="677" spans="1:188" s="576" customFormat="1" x14ac:dyDescent="0.2">
      <c r="A677" s="4"/>
      <c r="B677" s="5"/>
      <c r="C677" s="5"/>
      <c r="D677" s="5"/>
      <c r="E677" s="471"/>
      <c r="F677" s="579"/>
      <c r="G677" s="579"/>
      <c r="I677" s="4"/>
      <c r="J677" s="4"/>
      <c r="K677" s="472"/>
      <c r="L677" s="4"/>
      <c r="M677" s="83"/>
      <c r="N677" s="4"/>
      <c r="O677" s="83"/>
      <c r="P677" s="84"/>
      <c r="Q677" s="4"/>
      <c r="R677" s="4"/>
      <c r="S677" s="4"/>
      <c r="T677" s="4"/>
      <c r="U677" s="4"/>
      <c r="V677" s="4"/>
      <c r="W677" s="4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</row>
    <row r="678" spans="1:188" s="576" customFormat="1" x14ac:dyDescent="0.2">
      <c r="A678" s="4"/>
      <c r="B678" s="5"/>
      <c r="C678" s="5"/>
      <c r="D678" s="5"/>
      <c r="E678" s="471"/>
      <c r="F678" s="579"/>
      <c r="G678" s="579"/>
      <c r="I678" s="4"/>
      <c r="J678" s="4"/>
      <c r="K678" s="472"/>
      <c r="L678" s="4"/>
      <c r="M678" s="83"/>
      <c r="N678" s="4"/>
      <c r="O678" s="83"/>
      <c r="P678" s="84"/>
      <c r="Q678" s="4"/>
      <c r="R678" s="4"/>
      <c r="S678" s="4"/>
      <c r="T678" s="4"/>
      <c r="U678" s="4"/>
      <c r="V678" s="4"/>
      <c r="W678" s="4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</row>
    <row r="679" spans="1:188" s="576" customFormat="1" x14ac:dyDescent="0.2">
      <c r="A679" s="4"/>
      <c r="B679" s="5"/>
      <c r="C679" s="5"/>
      <c r="D679" s="5"/>
      <c r="E679" s="471"/>
      <c r="F679" s="579"/>
      <c r="G679" s="579"/>
      <c r="I679" s="4"/>
      <c r="J679" s="4"/>
      <c r="K679" s="472"/>
      <c r="L679" s="4"/>
      <c r="M679" s="83"/>
      <c r="N679" s="4"/>
      <c r="O679" s="83"/>
      <c r="P679" s="84"/>
      <c r="Q679" s="4"/>
      <c r="R679" s="4"/>
      <c r="S679" s="4"/>
      <c r="T679" s="4"/>
      <c r="U679" s="4"/>
      <c r="V679" s="4"/>
      <c r="W679" s="4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</row>
    <row r="680" spans="1:188" s="576" customFormat="1" x14ac:dyDescent="0.2">
      <c r="A680" s="4"/>
      <c r="B680" s="5"/>
      <c r="C680" s="5"/>
      <c r="D680" s="5"/>
      <c r="E680" s="471"/>
      <c r="F680" s="579"/>
      <c r="G680" s="579"/>
      <c r="I680" s="4"/>
      <c r="J680" s="4"/>
      <c r="K680" s="472"/>
      <c r="L680" s="4"/>
      <c r="M680" s="83"/>
      <c r="N680" s="4"/>
      <c r="O680" s="83"/>
      <c r="P680" s="84"/>
      <c r="Q680" s="4"/>
      <c r="R680" s="4"/>
      <c r="S680" s="4"/>
      <c r="T680" s="4"/>
      <c r="U680" s="4"/>
      <c r="V680" s="4"/>
      <c r="W680" s="4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</row>
    <row r="681" spans="1:188" s="576" customFormat="1" x14ac:dyDescent="0.2">
      <c r="A681" s="4"/>
      <c r="B681" s="5"/>
      <c r="C681" s="5"/>
      <c r="D681" s="5"/>
      <c r="E681" s="471"/>
      <c r="F681" s="579"/>
      <c r="G681" s="579"/>
      <c r="I681" s="4"/>
      <c r="J681" s="4"/>
      <c r="K681" s="472"/>
      <c r="L681" s="4"/>
      <c r="M681" s="83"/>
      <c r="N681" s="4"/>
      <c r="O681" s="83"/>
      <c r="P681" s="84"/>
      <c r="Q681" s="4"/>
      <c r="R681" s="4"/>
      <c r="S681" s="4"/>
      <c r="T681" s="4"/>
      <c r="U681" s="4"/>
      <c r="V681" s="4"/>
      <c r="W681" s="4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</row>
    <row r="682" spans="1:188" s="576" customFormat="1" x14ac:dyDescent="0.2">
      <c r="A682" s="4"/>
      <c r="B682" s="5"/>
      <c r="C682" s="5"/>
      <c r="D682" s="5"/>
      <c r="E682" s="471"/>
      <c r="F682" s="579"/>
      <c r="G682" s="579"/>
      <c r="I682" s="4"/>
      <c r="J682" s="4"/>
      <c r="K682" s="472"/>
      <c r="L682" s="4"/>
      <c r="M682" s="83"/>
      <c r="N682" s="4"/>
      <c r="O682" s="83"/>
      <c r="P682" s="84"/>
      <c r="Q682" s="4"/>
      <c r="R682" s="4"/>
      <c r="S682" s="4"/>
      <c r="T682" s="4"/>
      <c r="U682" s="4"/>
      <c r="V682" s="4"/>
      <c r="W682" s="4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</row>
    <row r="683" spans="1:188" s="576" customFormat="1" x14ac:dyDescent="0.2">
      <c r="A683" s="4"/>
      <c r="B683" s="5"/>
      <c r="C683" s="5"/>
      <c r="D683" s="5"/>
      <c r="E683" s="471"/>
      <c r="F683" s="579"/>
      <c r="G683" s="579"/>
      <c r="I683" s="4"/>
      <c r="J683" s="4"/>
      <c r="K683" s="472"/>
      <c r="L683" s="4"/>
      <c r="M683" s="83"/>
      <c r="N683" s="4"/>
      <c r="O683" s="83"/>
      <c r="P683" s="84"/>
      <c r="Q683" s="4"/>
      <c r="R683" s="4"/>
      <c r="S683" s="4"/>
      <c r="T683" s="4"/>
      <c r="U683" s="4"/>
      <c r="V683" s="4"/>
      <c r="W683" s="4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</row>
    <row r="684" spans="1:188" s="576" customFormat="1" x14ac:dyDescent="0.2">
      <c r="A684" s="4"/>
      <c r="B684" s="5"/>
      <c r="C684" s="5"/>
      <c r="D684" s="5"/>
      <c r="E684" s="471"/>
      <c r="F684" s="579"/>
      <c r="G684" s="579"/>
      <c r="I684" s="4"/>
      <c r="J684" s="4"/>
      <c r="K684" s="472"/>
      <c r="L684" s="4"/>
      <c r="M684" s="83"/>
      <c r="N684" s="4"/>
      <c r="O684" s="83"/>
      <c r="P684" s="84"/>
      <c r="Q684" s="4"/>
      <c r="R684" s="4"/>
      <c r="S684" s="4"/>
      <c r="T684" s="4"/>
      <c r="U684" s="4"/>
      <c r="V684" s="4"/>
      <c r="W684" s="4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</row>
    <row r="685" spans="1:188" s="576" customFormat="1" x14ac:dyDescent="0.2">
      <c r="A685" s="4"/>
      <c r="B685" s="5"/>
      <c r="C685" s="5"/>
      <c r="D685" s="5"/>
      <c r="E685" s="471"/>
      <c r="F685" s="579"/>
      <c r="G685" s="579"/>
      <c r="I685" s="4"/>
      <c r="J685" s="4"/>
      <c r="K685" s="472"/>
      <c r="L685" s="4"/>
      <c r="M685" s="83"/>
      <c r="N685" s="4"/>
      <c r="O685" s="83"/>
      <c r="P685" s="84"/>
      <c r="Q685" s="4"/>
      <c r="R685" s="4"/>
      <c r="S685" s="4"/>
      <c r="T685" s="4"/>
      <c r="U685" s="4"/>
      <c r="V685" s="4"/>
      <c r="W685" s="4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</row>
    <row r="686" spans="1:188" s="576" customFormat="1" x14ac:dyDescent="0.2">
      <c r="A686" s="4"/>
      <c r="B686" s="5"/>
      <c r="C686" s="5"/>
      <c r="D686" s="5"/>
      <c r="E686" s="471"/>
      <c r="F686" s="579"/>
      <c r="G686" s="579"/>
      <c r="I686" s="4"/>
      <c r="J686" s="4"/>
      <c r="K686" s="472"/>
      <c r="L686" s="4"/>
      <c r="M686" s="83"/>
      <c r="N686" s="4"/>
      <c r="O686" s="83"/>
      <c r="P686" s="84"/>
      <c r="Q686" s="4"/>
      <c r="R686" s="4"/>
      <c r="S686" s="4"/>
      <c r="T686" s="4"/>
      <c r="U686" s="4"/>
      <c r="V686" s="4"/>
      <c r="W686" s="4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</row>
    <row r="687" spans="1:188" s="576" customFormat="1" x14ac:dyDescent="0.2">
      <c r="A687" s="4"/>
      <c r="B687" s="5"/>
      <c r="C687" s="5"/>
      <c r="D687" s="5"/>
      <c r="E687" s="471"/>
      <c r="F687" s="579"/>
      <c r="G687" s="579"/>
      <c r="I687" s="4"/>
      <c r="J687" s="4"/>
      <c r="K687" s="472"/>
      <c r="L687" s="4"/>
      <c r="M687" s="83"/>
      <c r="N687" s="4"/>
      <c r="O687" s="83"/>
      <c r="P687" s="84"/>
      <c r="Q687" s="4"/>
      <c r="R687" s="4"/>
      <c r="S687" s="4"/>
      <c r="T687" s="4"/>
      <c r="U687" s="4"/>
      <c r="V687" s="4"/>
      <c r="W687" s="4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</row>
    <row r="688" spans="1:188" s="576" customFormat="1" x14ac:dyDescent="0.2">
      <c r="A688" s="4"/>
      <c r="B688" s="5"/>
      <c r="C688" s="5"/>
      <c r="D688" s="5"/>
      <c r="E688" s="471"/>
      <c r="F688" s="579"/>
      <c r="G688" s="579"/>
      <c r="I688" s="4"/>
      <c r="J688" s="4"/>
      <c r="K688" s="472"/>
      <c r="L688" s="4"/>
      <c r="M688" s="83"/>
      <c r="N688" s="4"/>
      <c r="O688" s="83"/>
      <c r="P688" s="84"/>
      <c r="Q688" s="4"/>
      <c r="R688" s="4"/>
      <c r="S688" s="4"/>
      <c r="T688" s="4"/>
      <c r="U688" s="4"/>
      <c r="V688" s="4"/>
      <c r="W688" s="4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</row>
    <row r="689" spans="1:188" s="576" customFormat="1" x14ac:dyDescent="0.2">
      <c r="A689" s="4"/>
      <c r="B689" s="5"/>
      <c r="C689" s="5"/>
      <c r="D689" s="5"/>
      <c r="E689" s="471"/>
      <c r="F689" s="579"/>
      <c r="G689" s="579"/>
      <c r="I689" s="4"/>
      <c r="J689" s="4"/>
      <c r="K689" s="472"/>
      <c r="L689" s="4"/>
      <c r="M689" s="83"/>
      <c r="N689" s="4"/>
      <c r="O689" s="83"/>
      <c r="P689" s="84"/>
      <c r="Q689" s="4"/>
      <c r="R689" s="4"/>
      <c r="S689" s="4"/>
      <c r="T689" s="4"/>
      <c r="U689" s="4"/>
      <c r="V689" s="4"/>
      <c r="W689" s="4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</row>
    <row r="690" spans="1:188" s="576" customFormat="1" x14ac:dyDescent="0.2">
      <c r="A690" s="4"/>
      <c r="B690" s="5"/>
      <c r="C690" s="5"/>
      <c r="D690" s="5"/>
      <c r="E690" s="471"/>
      <c r="F690" s="579"/>
      <c r="G690" s="579"/>
      <c r="I690" s="4"/>
      <c r="J690" s="4"/>
      <c r="K690" s="472"/>
      <c r="L690" s="4"/>
      <c r="M690" s="83"/>
      <c r="N690" s="4"/>
      <c r="O690" s="83"/>
      <c r="P690" s="84"/>
      <c r="Q690" s="4"/>
      <c r="R690" s="4"/>
      <c r="S690" s="4"/>
      <c r="T690" s="4"/>
      <c r="U690" s="4"/>
      <c r="V690" s="4"/>
      <c r="W690" s="4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</row>
    <row r="691" spans="1:188" s="576" customFormat="1" x14ac:dyDescent="0.2">
      <c r="A691" s="4"/>
      <c r="B691" s="5"/>
      <c r="C691" s="5"/>
      <c r="D691" s="5"/>
      <c r="E691" s="471"/>
      <c r="F691" s="579"/>
      <c r="G691" s="579"/>
      <c r="I691" s="4"/>
      <c r="J691" s="4"/>
      <c r="K691" s="472"/>
      <c r="L691" s="4"/>
      <c r="M691" s="83"/>
      <c r="N691" s="4"/>
      <c r="O691" s="83"/>
      <c r="P691" s="84"/>
      <c r="Q691" s="4"/>
      <c r="R691" s="4"/>
      <c r="S691" s="4"/>
      <c r="T691" s="4"/>
      <c r="U691" s="4"/>
      <c r="V691" s="4"/>
      <c r="W691" s="4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</row>
    <row r="692" spans="1:188" s="576" customFormat="1" x14ac:dyDescent="0.2">
      <c r="A692" s="4"/>
      <c r="B692" s="5"/>
      <c r="C692" s="5"/>
      <c r="D692" s="5"/>
      <c r="E692" s="471"/>
      <c r="F692" s="579"/>
      <c r="G692" s="579"/>
      <c r="I692" s="4"/>
      <c r="J692" s="4"/>
      <c r="K692" s="472"/>
      <c r="L692" s="4"/>
      <c r="M692" s="83"/>
      <c r="N692" s="4"/>
      <c r="O692" s="83"/>
      <c r="P692" s="84"/>
      <c r="Q692" s="4"/>
      <c r="R692" s="4"/>
      <c r="S692" s="4"/>
      <c r="T692" s="4"/>
      <c r="U692" s="4"/>
      <c r="V692" s="4"/>
      <c r="W692" s="4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</row>
    <row r="693" spans="1:188" s="576" customFormat="1" x14ac:dyDescent="0.2">
      <c r="A693" s="4"/>
      <c r="B693" s="5"/>
      <c r="C693" s="5"/>
      <c r="D693" s="5"/>
      <c r="E693" s="471"/>
      <c r="F693" s="579"/>
      <c r="G693" s="579"/>
      <c r="I693" s="4"/>
      <c r="J693" s="4"/>
      <c r="K693" s="472"/>
      <c r="L693" s="4"/>
      <c r="M693" s="83"/>
      <c r="N693" s="4"/>
      <c r="O693" s="83"/>
      <c r="P693" s="84"/>
      <c r="Q693" s="4"/>
      <c r="R693" s="4"/>
      <c r="S693" s="4"/>
      <c r="T693" s="4"/>
      <c r="U693" s="4"/>
      <c r="V693" s="4"/>
      <c r="W693" s="4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</row>
    <row r="694" spans="1:188" s="576" customFormat="1" x14ac:dyDescent="0.2">
      <c r="A694" s="4"/>
      <c r="B694" s="5"/>
      <c r="C694" s="5"/>
      <c r="D694" s="5"/>
      <c r="E694" s="471"/>
      <c r="F694" s="579"/>
      <c r="G694" s="579"/>
      <c r="I694" s="4"/>
      <c r="J694" s="4"/>
      <c r="K694" s="472"/>
      <c r="L694" s="4"/>
      <c r="M694" s="83"/>
      <c r="N694" s="4"/>
      <c r="O694" s="83"/>
      <c r="P694" s="84"/>
      <c r="Q694" s="4"/>
      <c r="R694" s="4"/>
      <c r="S694" s="4"/>
      <c r="T694" s="4"/>
      <c r="U694" s="4"/>
      <c r="V694" s="4"/>
      <c r="W694" s="4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</row>
    <row r="695" spans="1:188" s="576" customFormat="1" x14ac:dyDescent="0.2">
      <c r="A695" s="4"/>
      <c r="B695" s="5"/>
      <c r="C695" s="5"/>
      <c r="D695" s="5"/>
      <c r="E695" s="471"/>
      <c r="F695" s="579"/>
      <c r="G695" s="579"/>
      <c r="I695" s="4"/>
      <c r="J695" s="4"/>
      <c r="K695" s="472"/>
      <c r="L695" s="4"/>
      <c r="M695" s="83"/>
      <c r="N695" s="4"/>
      <c r="O695" s="83"/>
      <c r="P695" s="84"/>
      <c r="Q695" s="4"/>
      <c r="R695" s="4"/>
      <c r="S695" s="4"/>
      <c r="T695" s="4"/>
      <c r="U695" s="4"/>
      <c r="V695" s="4"/>
      <c r="W695" s="4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</row>
    <row r="696" spans="1:188" s="576" customFormat="1" x14ac:dyDescent="0.2">
      <c r="A696" s="4"/>
      <c r="B696" s="5"/>
      <c r="C696" s="5"/>
      <c r="D696" s="5"/>
      <c r="E696" s="471"/>
      <c r="F696" s="579"/>
      <c r="G696" s="579"/>
      <c r="I696" s="4"/>
      <c r="J696" s="4"/>
      <c r="K696" s="472"/>
      <c r="L696" s="4"/>
      <c r="M696" s="83"/>
      <c r="N696" s="4"/>
      <c r="O696" s="83"/>
      <c r="P696" s="84"/>
      <c r="Q696" s="4"/>
      <c r="R696" s="4"/>
      <c r="S696" s="4"/>
      <c r="T696" s="4"/>
      <c r="U696" s="4"/>
      <c r="V696" s="4"/>
      <c r="W696" s="4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</row>
    <row r="697" spans="1:188" s="576" customFormat="1" x14ac:dyDescent="0.2">
      <c r="A697" s="4"/>
      <c r="B697" s="5"/>
      <c r="C697" s="5"/>
      <c r="D697" s="5"/>
      <c r="E697" s="471"/>
      <c r="F697" s="579"/>
      <c r="G697" s="579"/>
      <c r="I697" s="4"/>
      <c r="J697" s="4"/>
      <c r="K697" s="472"/>
      <c r="L697" s="4"/>
      <c r="M697" s="83"/>
      <c r="N697" s="4"/>
      <c r="O697" s="83"/>
      <c r="P697" s="84"/>
      <c r="Q697" s="4"/>
      <c r="R697" s="4"/>
      <c r="S697" s="4"/>
      <c r="T697" s="4"/>
      <c r="U697" s="4"/>
      <c r="V697" s="4"/>
      <c r="W697" s="4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</row>
    <row r="698" spans="1:188" s="576" customFormat="1" x14ac:dyDescent="0.2">
      <c r="A698" s="4"/>
      <c r="B698" s="5"/>
      <c r="C698" s="5"/>
      <c r="D698" s="5"/>
      <c r="E698" s="471"/>
      <c r="F698" s="579"/>
      <c r="G698" s="579"/>
      <c r="I698" s="4"/>
      <c r="J698" s="4"/>
      <c r="K698" s="472"/>
      <c r="L698" s="4"/>
      <c r="M698" s="83"/>
      <c r="N698" s="4"/>
      <c r="O698" s="83"/>
      <c r="P698" s="84"/>
      <c r="Q698" s="4"/>
      <c r="R698" s="4"/>
      <c r="S698" s="4"/>
      <c r="T698" s="4"/>
      <c r="U698" s="4"/>
      <c r="V698" s="4"/>
      <c r="W698" s="4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</row>
    <row r="699" spans="1:188" s="576" customFormat="1" x14ac:dyDescent="0.2">
      <c r="A699" s="4"/>
      <c r="B699" s="5"/>
      <c r="C699" s="5"/>
      <c r="D699" s="5"/>
      <c r="E699" s="471"/>
      <c r="F699" s="579"/>
      <c r="G699" s="579"/>
      <c r="I699" s="4"/>
      <c r="J699" s="4"/>
      <c r="K699" s="472"/>
      <c r="L699" s="4"/>
      <c r="M699" s="83"/>
      <c r="N699" s="4"/>
      <c r="O699" s="83"/>
      <c r="P699" s="84"/>
      <c r="Q699" s="4"/>
      <c r="R699" s="4"/>
      <c r="S699" s="4"/>
      <c r="T699" s="4"/>
      <c r="U699" s="4"/>
      <c r="V699" s="4"/>
      <c r="W699" s="4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</row>
    <row r="700" spans="1:188" s="576" customFormat="1" x14ac:dyDescent="0.2">
      <c r="A700" s="4"/>
      <c r="B700" s="5"/>
      <c r="C700" s="5"/>
      <c r="D700" s="5"/>
      <c r="E700" s="471"/>
      <c r="F700" s="579"/>
      <c r="G700" s="579"/>
      <c r="I700" s="4"/>
      <c r="J700" s="4"/>
      <c r="K700" s="472"/>
      <c r="L700" s="4"/>
      <c r="M700" s="83"/>
      <c r="N700" s="4"/>
      <c r="O700" s="83"/>
      <c r="P700" s="84"/>
      <c r="Q700" s="4"/>
      <c r="R700" s="4"/>
      <c r="S700" s="4"/>
      <c r="T700" s="4"/>
      <c r="U700" s="4"/>
      <c r="V700" s="4"/>
      <c r="W700" s="4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</row>
    <row r="701" spans="1:188" s="576" customFormat="1" x14ac:dyDescent="0.2">
      <c r="A701" s="4"/>
      <c r="B701" s="5"/>
      <c r="C701" s="5"/>
      <c r="D701" s="5"/>
      <c r="E701" s="471"/>
      <c r="F701" s="579"/>
      <c r="G701" s="579"/>
      <c r="I701" s="4"/>
      <c r="J701" s="4"/>
      <c r="K701" s="472"/>
      <c r="L701" s="4"/>
      <c r="M701" s="83"/>
      <c r="N701" s="4"/>
      <c r="O701" s="83"/>
      <c r="P701" s="84"/>
      <c r="Q701" s="4"/>
      <c r="R701" s="4"/>
      <c r="S701" s="4"/>
      <c r="T701" s="4"/>
      <c r="U701" s="4"/>
      <c r="V701" s="4"/>
      <c r="W701" s="4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</row>
    <row r="702" spans="1:188" s="576" customFormat="1" x14ac:dyDescent="0.2">
      <c r="A702" s="4"/>
      <c r="B702" s="5"/>
      <c r="C702" s="5"/>
      <c r="D702" s="5"/>
      <c r="E702" s="471"/>
      <c r="F702" s="579"/>
      <c r="G702" s="579"/>
      <c r="I702" s="4"/>
      <c r="J702" s="4"/>
      <c r="K702" s="472"/>
      <c r="L702" s="4"/>
      <c r="M702" s="83"/>
      <c r="N702" s="4"/>
      <c r="O702" s="83"/>
      <c r="P702" s="84"/>
      <c r="Q702" s="4"/>
      <c r="R702" s="4"/>
      <c r="S702" s="4"/>
      <c r="T702" s="4"/>
      <c r="U702" s="4"/>
      <c r="V702" s="4"/>
      <c r="W702" s="4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</row>
    <row r="703" spans="1:188" s="576" customFormat="1" x14ac:dyDescent="0.2">
      <c r="A703" s="4"/>
      <c r="B703" s="5"/>
      <c r="C703" s="5"/>
      <c r="D703" s="5"/>
      <c r="E703" s="471"/>
      <c r="F703" s="579"/>
      <c r="G703" s="579"/>
      <c r="I703" s="4"/>
      <c r="J703" s="4"/>
      <c r="K703" s="472"/>
      <c r="L703" s="4"/>
      <c r="M703" s="83"/>
      <c r="N703" s="4"/>
      <c r="O703" s="83"/>
      <c r="P703" s="84"/>
      <c r="Q703" s="4"/>
      <c r="R703" s="4"/>
      <c r="S703" s="4"/>
      <c r="T703" s="4"/>
      <c r="U703" s="4"/>
      <c r="V703" s="4"/>
      <c r="W703" s="4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</row>
    <row r="704" spans="1:188" s="576" customFormat="1" x14ac:dyDescent="0.2">
      <c r="A704" s="4"/>
      <c r="B704" s="5"/>
      <c r="C704" s="5"/>
      <c r="D704" s="5"/>
      <c r="E704" s="471"/>
      <c r="F704" s="579"/>
      <c r="G704" s="579"/>
      <c r="I704" s="4"/>
      <c r="J704" s="4"/>
      <c r="K704" s="472"/>
      <c r="L704" s="4"/>
      <c r="M704" s="83"/>
      <c r="N704" s="4"/>
      <c r="O704" s="83"/>
      <c r="P704" s="84"/>
      <c r="Q704" s="4"/>
      <c r="R704" s="4"/>
      <c r="S704" s="4"/>
      <c r="T704" s="4"/>
      <c r="U704" s="4"/>
      <c r="V704" s="4"/>
      <c r="W704" s="4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</row>
    <row r="705" spans="1:188" s="576" customFormat="1" x14ac:dyDescent="0.2">
      <c r="A705" s="4"/>
      <c r="B705" s="5"/>
      <c r="C705" s="5"/>
      <c r="D705" s="5"/>
      <c r="E705" s="471"/>
      <c r="F705" s="579"/>
      <c r="G705" s="579"/>
      <c r="I705" s="4"/>
      <c r="J705" s="4"/>
      <c r="K705" s="472"/>
      <c r="L705" s="4"/>
      <c r="M705" s="83"/>
      <c r="N705" s="4"/>
      <c r="O705" s="83"/>
      <c r="P705" s="84"/>
      <c r="Q705" s="4"/>
      <c r="R705" s="4"/>
      <c r="S705" s="4"/>
      <c r="T705" s="4"/>
      <c r="U705" s="4"/>
      <c r="V705" s="4"/>
      <c r="W705" s="4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</row>
    <row r="706" spans="1:188" s="576" customFormat="1" x14ac:dyDescent="0.2">
      <c r="A706" s="4"/>
      <c r="B706" s="5"/>
      <c r="C706" s="5"/>
      <c r="D706" s="5"/>
      <c r="E706" s="471"/>
      <c r="F706" s="579"/>
      <c r="G706" s="579"/>
      <c r="I706" s="4"/>
      <c r="J706" s="4"/>
      <c r="K706" s="472"/>
      <c r="L706" s="4"/>
      <c r="M706" s="83"/>
      <c r="N706" s="4"/>
      <c r="O706" s="83"/>
      <c r="P706" s="84"/>
      <c r="Q706" s="4"/>
      <c r="R706" s="4"/>
      <c r="S706" s="4"/>
      <c r="T706" s="4"/>
      <c r="U706" s="4"/>
      <c r="V706" s="4"/>
      <c r="W706" s="4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</row>
    <row r="707" spans="1:188" s="576" customFormat="1" x14ac:dyDescent="0.2">
      <c r="A707" s="4"/>
      <c r="B707" s="5"/>
      <c r="C707" s="5"/>
      <c r="D707" s="5"/>
      <c r="E707" s="471"/>
      <c r="F707" s="579"/>
      <c r="G707" s="579"/>
      <c r="I707" s="4"/>
      <c r="J707" s="4"/>
      <c r="K707" s="472"/>
      <c r="L707" s="4"/>
      <c r="M707" s="83"/>
      <c r="N707" s="4"/>
      <c r="O707" s="83"/>
      <c r="P707" s="84"/>
      <c r="Q707" s="4"/>
      <c r="R707" s="4"/>
      <c r="S707" s="4"/>
      <c r="T707" s="4"/>
      <c r="U707" s="4"/>
      <c r="V707" s="4"/>
      <c r="W707" s="4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</row>
    <row r="708" spans="1:188" s="576" customFormat="1" x14ac:dyDescent="0.2">
      <c r="A708" s="4"/>
      <c r="B708" s="5"/>
      <c r="C708" s="5"/>
      <c r="D708" s="5"/>
      <c r="E708" s="471"/>
      <c r="F708" s="579"/>
      <c r="G708" s="579"/>
      <c r="I708" s="4"/>
      <c r="J708" s="4"/>
      <c r="K708" s="472"/>
      <c r="L708" s="4"/>
      <c r="M708" s="83"/>
      <c r="N708" s="4"/>
      <c r="O708" s="83"/>
      <c r="P708" s="84"/>
      <c r="Q708" s="4"/>
      <c r="R708" s="4"/>
      <c r="S708" s="4"/>
      <c r="T708" s="4"/>
      <c r="U708" s="4"/>
      <c r="V708" s="4"/>
      <c r="W708" s="4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</row>
    <row r="709" spans="1:188" s="576" customFormat="1" x14ac:dyDescent="0.2">
      <c r="A709" s="4"/>
      <c r="B709" s="5"/>
      <c r="C709" s="5"/>
      <c r="D709" s="5"/>
      <c r="E709" s="471"/>
      <c r="F709" s="579"/>
      <c r="G709" s="579"/>
      <c r="I709" s="4"/>
      <c r="J709" s="4"/>
      <c r="K709" s="472"/>
      <c r="L709" s="4"/>
      <c r="M709" s="83"/>
      <c r="N709" s="4"/>
      <c r="O709" s="83"/>
      <c r="P709" s="84"/>
      <c r="Q709" s="4"/>
      <c r="R709" s="4"/>
      <c r="S709" s="4"/>
      <c r="T709" s="4"/>
      <c r="U709" s="4"/>
      <c r="V709" s="4"/>
      <c r="W709" s="4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</row>
    <row r="710" spans="1:188" s="576" customFormat="1" x14ac:dyDescent="0.2">
      <c r="A710" s="4"/>
      <c r="B710" s="5"/>
      <c r="C710" s="5"/>
      <c r="D710" s="5"/>
      <c r="E710" s="471"/>
      <c r="F710" s="579"/>
      <c r="G710" s="579"/>
      <c r="I710" s="4"/>
      <c r="J710" s="4"/>
      <c r="K710" s="472"/>
      <c r="L710" s="4"/>
      <c r="M710" s="83"/>
      <c r="N710" s="4"/>
      <c r="O710" s="83"/>
      <c r="P710" s="84"/>
      <c r="Q710" s="4"/>
      <c r="R710" s="4"/>
      <c r="S710" s="4"/>
      <c r="T710" s="4"/>
      <c r="U710" s="4"/>
      <c r="V710" s="4"/>
      <c r="W710" s="4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</row>
    <row r="711" spans="1:188" s="576" customFormat="1" x14ac:dyDescent="0.2">
      <c r="A711" s="4"/>
      <c r="B711" s="5"/>
      <c r="C711" s="5"/>
      <c r="D711" s="5"/>
      <c r="E711" s="471"/>
      <c r="F711" s="579"/>
      <c r="G711" s="579"/>
      <c r="I711" s="4"/>
      <c r="J711" s="4"/>
      <c r="K711" s="472"/>
      <c r="L711" s="4"/>
      <c r="M711" s="83"/>
      <c r="N711" s="4"/>
      <c r="O711" s="83"/>
      <c r="P711" s="84"/>
      <c r="Q711" s="4"/>
      <c r="R711" s="4"/>
      <c r="S711" s="4"/>
      <c r="T711" s="4"/>
      <c r="U711" s="4"/>
      <c r="V711" s="4"/>
      <c r="W711" s="4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</row>
    <row r="712" spans="1:188" s="576" customFormat="1" x14ac:dyDescent="0.2">
      <c r="A712" s="4"/>
      <c r="B712" s="5"/>
      <c r="C712" s="5"/>
      <c r="D712" s="5"/>
      <c r="E712" s="471"/>
      <c r="F712" s="579"/>
      <c r="G712" s="579"/>
      <c r="I712" s="4"/>
      <c r="J712" s="4"/>
      <c r="K712" s="472"/>
      <c r="L712" s="4"/>
      <c r="M712" s="83"/>
      <c r="N712" s="4"/>
      <c r="O712" s="83"/>
      <c r="P712" s="84"/>
      <c r="Q712" s="4"/>
      <c r="R712" s="4"/>
      <c r="S712" s="4"/>
      <c r="T712" s="4"/>
      <c r="U712" s="4"/>
      <c r="V712" s="4"/>
      <c r="W712" s="4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</row>
    <row r="713" spans="1:188" s="576" customFormat="1" x14ac:dyDescent="0.2">
      <c r="A713" s="4"/>
      <c r="B713" s="5"/>
      <c r="C713" s="5"/>
      <c r="D713" s="5"/>
      <c r="E713" s="471"/>
      <c r="F713" s="579"/>
      <c r="G713" s="579"/>
      <c r="I713" s="4"/>
      <c r="J713" s="4"/>
      <c r="K713" s="472"/>
      <c r="L713" s="4"/>
      <c r="M713" s="83"/>
      <c r="N713" s="4"/>
      <c r="O713" s="83"/>
      <c r="P713" s="84"/>
      <c r="Q713" s="4"/>
      <c r="R713" s="4"/>
      <c r="S713" s="4"/>
      <c r="T713" s="4"/>
      <c r="U713" s="4"/>
      <c r="V713" s="4"/>
      <c r="W713" s="4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</row>
    <row r="714" spans="1:188" s="576" customFormat="1" x14ac:dyDescent="0.2">
      <c r="A714" s="4"/>
      <c r="B714" s="5"/>
      <c r="C714" s="5"/>
      <c r="D714" s="5"/>
      <c r="E714" s="471"/>
      <c r="F714" s="579"/>
      <c r="G714" s="579"/>
      <c r="I714" s="4"/>
      <c r="J714" s="4"/>
      <c r="K714" s="472"/>
      <c r="L714" s="4"/>
      <c r="M714" s="83"/>
      <c r="N714" s="4"/>
      <c r="O714" s="83"/>
      <c r="P714" s="84"/>
      <c r="Q714" s="4"/>
      <c r="R714" s="4"/>
      <c r="S714" s="4"/>
      <c r="T714" s="4"/>
      <c r="U714" s="4"/>
      <c r="V714" s="4"/>
      <c r="W714" s="4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</row>
    <row r="715" spans="1:188" s="576" customFormat="1" x14ac:dyDescent="0.2">
      <c r="A715" s="4"/>
      <c r="B715" s="5"/>
      <c r="C715" s="5"/>
      <c r="D715" s="5"/>
      <c r="E715" s="471"/>
      <c r="F715" s="579"/>
      <c r="G715" s="579"/>
      <c r="I715" s="4"/>
      <c r="J715" s="4"/>
      <c r="K715" s="472"/>
      <c r="L715" s="4"/>
      <c r="M715" s="83"/>
      <c r="N715" s="4"/>
      <c r="O715" s="83"/>
      <c r="P715" s="84"/>
      <c r="Q715" s="4"/>
      <c r="R715" s="4"/>
      <c r="S715" s="4"/>
      <c r="T715" s="4"/>
      <c r="U715" s="4"/>
      <c r="V715" s="4"/>
      <c r="W715" s="4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</row>
    <row r="716" spans="1:188" s="576" customFormat="1" x14ac:dyDescent="0.2">
      <c r="A716" s="4"/>
      <c r="B716" s="5"/>
      <c r="C716" s="5"/>
      <c r="D716" s="5"/>
      <c r="E716" s="471"/>
      <c r="F716" s="579"/>
      <c r="G716" s="579"/>
      <c r="I716" s="4"/>
      <c r="J716" s="4"/>
      <c r="K716" s="472"/>
      <c r="L716" s="4"/>
      <c r="M716" s="83"/>
      <c r="N716" s="4"/>
      <c r="O716" s="83"/>
      <c r="P716" s="84"/>
      <c r="Q716" s="4"/>
      <c r="R716" s="4"/>
      <c r="S716" s="4"/>
      <c r="T716" s="4"/>
      <c r="U716" s="4"/>
      <c r="V716" s="4"/>
      <c r="W716" s="4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</row>
    <row r="717" spans="1:188" s="576" customFormat="1" x14ac:dyDescent="0.2">
      <c r="A717" s="4"/>
      <c r="B717" s="5"/>
      <c r="C717" s="5"/>
      <c r="D717" s="5"/>
      <c r="E717" s="471"/>
      <c r="F717" s="579"/>
      <c r="G717" s="579"/>
      <c r="I717" s="4"/>
      <c r="J717" s="4"/>
      <c r="K717" s="472"/>
      <c r="L717" s="4"/>
      <c r="M717" s="83"/>
      <c r="N717" s="4"/>
      <c r="O717" s="83"/>
      <c r="P717" s="84"/>
      <c r="Q717" s="4"/>
      <c r="R717" s="4"/>
      <c r="S717" s="4"/>
      <c r="T717" s="4"/>
      <c r="U717" s="4"/>
      <c r="V717" s="4"/>
      <c r="W717" s="4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</row>
    <row r="718" spans="1:188" s="576" customFormat="1" x14ac:dyDescent="0.2">
      <c r="A718" s="4"/>
      <c r="B718" s="5"/>
      <c r="C718" s="5"/>
      <c r="D718" s="5"/>
      <c r="E718" s="471"/>
      <c r="F718" s="579"/>
      <c r="G718" s="579"/>
      <c r="I718" s="4"/>
      <c r="J718" s="4"/>
      <c r="K718" s="472"/>
      <c r="L718" s="4"/>
      <c r="M718" s="83"/>
      <c r="N718" s="4"/>
      <c r="O718" s="83"/>
      <c r="P718" s="84"/>
      <c r="Q718" s="4"/>
      <c r="R718" s="4"/>
      <c r="S718" s="4"/>
      <c r="T718" s="4"/>
      <c r="U718" s="4"/>
      <c r="V718" s="4"/>
      <c r="W718" s="4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</row>
    <row r="719" spans="1:188" s="576" customFormat="1" x14ac:dyDescent="0.2">
      <c r="A719" s="4"/>
      <c r="B719" s="5"/>
      <c r="C719" s="5"/>
      <c r="D719" s="5"/>
      <c r="E719" s="471"/>
      <c r="F719" s="579"/>
      <c r="G719" s="579"/>
      <c r="I719" s="4"/>
      <c r="J719" s="4"/>
      <c r="K719" s="472"/>
      <c r="L719" s="4"/>
      <c r="M719" s="83"/>
      <c r="N719" s="4"/>
      <c r="O719" s="83"/>
      <c r="P719" s="84"/>
      <c r="Q719" s="4"/>
      <c r="R719" s="4"/>
      <c r="S719" s="4"/>
      <c r="T719" s="4"/>
      <c r="U719" s="4"/>
      <c r="V719" s="4"/>
      <c r="W719" s="4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</row>
    <row r="720" spans="1:188" s="576" customFormat="1" x14ac:dyDescent="0.2">
      <c r="A720" s="4"/>
      <c r="B720" s="5"/>
      <c r="C720" s="5"/>
      <c r="D720" s="5"/>
      <c r="E720" s="471"/>
      <c r="F720" s="579"/>
      <c r="G720" s="579"/>
      <c r="I720" s="4"/>
      <c r="J720" s="4"/>
      <c r="K720" s="472"/>
      <c r="L720" s="4"/>
      <c r="M720" s="83"/>
      <c r="N720" s="4"/>
      <c r="O720" s="83"/>
      <c r="P720" s="84"/>
      <c r="Q720" s="4"/>
      <c r="R720" s="4"/>
      <c r="S720" s="4"/>
      <c r="T720" s="4"/>
      <c r="U720" s="4"/>
      <c r="V720" s="4"/>
      <c r="W720" s="4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</row>
    <row r="721" spans="1:188" s="576" customFormat="1" x14ac:dyDescent="0.2">
      <c r="A721" s="4"/>
      <c r="B721" s="5"/>
      <c r="C721" s="5"/>
      <c r="D721" s="5"/>
      <c r="E721" s="471"/>
      <c r="F721" s="579"/>
      <c r="G721" s="579"/>
      <c r="I721" s="4"/>
      <c r="J721" s="4"/>
      <c r="K721" s="472"/>
      <c r="L721" s="4"/>
      <c r="M721" s="83"/>
      <c r="N721" s="4"/>
      <c r="O721" s="83"/>
      <c r="P721" s="84"/>
      <c r="Q721" s="4"/>
      <c r="R721" s="4"/>
      <c r="S721" s="4"/>
      <c r="T721" s="4"/>
      <c r="U721" s="4"/>
      <c r="V721" s="4"/>
      <c r="W721" s="4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</row>
    <row r="722" spans="1:188" s="576" customFormat="1" x14ac:dyDescent="0.2">
      <c r="A722" s="4"/>
      <c r="B722" s="5"/>
      <c r="C722" s="5"/>
      <c r="D722" s="5"/>
      <c r="E722" s="471"/>
      <c r="F722" s="579"/>
      <c r="G722" s="579"/>
      <c r="I722" s="4"/>
      <c r="J722" s="4"/>
      <c r="K722" s="472"/>
      <c r="L722" s="4"/>
      <c r="M722" s="83"/>
      <c r="N722" s="4"/>
      <c r="O722" s="83"/>
      <c r="P722" s="84"/>
      <c r="Q722" s="4"/>
      <c r="R722" s="4"/>
      <c r="S722" s="4"/>
      <c r="T722" s="4"/>
      <c r="U722" s="4"/>
      <c r="V722" s="4"/>
      <c r="W722" s="4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</row>
    <row r="723" spans="1:188" s="576" customFormat="1" x14ac:dyDescent="0.2">
      <c r="A723" s="4"/>
      <c r="B723" s="5"/>
      <c r="C723" s="5"/>
      <c r="D723" s="5"/>
      <c r="E723" s="471"/>
      <c r="F723" s="579"/>
      <c r="G723" s="579"/>
      <c r="I723" s="4"/>
      <c r="J723" s="4"/>
      <c r="K723" s="472"/>
      <c r="L723" s="4"/>
      <c r="M723" s="83"/>
      <c r="N723" s="4"/>
      <c r="O723" s="83"/>
      <c r="P723" s="84"/>
      <c r="Q723" s="4"/>
      <c r="R723" s="4"/>
      <c r="S723" s="4"/>
      <c r="T723" s="4"/>
      <c r="U723" s="4"/>
      <c r="V723" s="4"/>
      <c r="W723" s="4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</row>
    <row r="724" spans="1:188" s="576" customFormat="1" x14ac:dyDescent="0.2">
      <c r="A724" s="4"/>
      <c r="B724" s="5"/>
      <c r="C724" s="5"/>
      <c r="D724" s="5"/>
      <c r="E724" s="471"/>
      <c r="F724" s="579"/>
      <c r="G724" s="579"/>
      <c r="I724" s="4"/>
      <c r="J724" s="4"/>
      <c r="K724" s="472"/>
      <c r="L724" s="4"/>
      <c r="M724" s="83"/>
      <c r="N724" s="4"/>
      <c r="O724" s="83"/>
      <c r="P724" s="84"/>
      <c r="Q724" s="4"/>
      <c r="R724" s="4"/>
      <c r="S724" s="4"/>
      <c r="T724" s="4"/>
      <c r="U724" s="4"/>
      <c r="V724" s="4"/>
      <c r="W724" s="4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</row>
    <row r="725" spans="1:188" s="576" customFormat="1" x14ac:dyDescent="0.2">
      <c r="A725" s="4"/>
      <c r="B725" s="5"/>
      <c r="C725" s="5"/>
      <c r="D725" s="5"/>
      <c r="E725" s="471"/>
      <c r="F725" s="579"/>
      <c r="G725" s="579"/>
      <c r="I725" s="4"/>
      <c r="J725" s="4"/>
      <c r="K725" s="472"/>
      <c r="L725" s="4"/>
      <c r="M725" s="83"/>
      <c r="N725" s="4"/>
      <c r="O725" s="83"/>
      <c r="P725" s="84"/>
      <c r="Q725" s="4"/>
      <c r="R725" s="4"/>
      <c r="S725" s="4"/>
      <c r="T725" s="4"/>
      <c r="U725" s="4"/>
      <c r="V725" s="4"/>
      <c r="W725" s="4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</row>
    <row r="726" spans="1:188" s="576" customFormat="1" x14ac:dyDescent="0.2">
      <c r="A726" s="4"/>
      <c r="B726" s="5"/>
      <c r="C726" s="5"/>
      <c r="D726" s="5"/>
      <c r="E726" s="471"/>
      <c r="F726" s="579"/>
      <c r="G726" s="579"/>
      <c r="I726" s="4"/>
      <c r="J726" s="4"/>
      <c r="K726" s="472"/>
      <c r="L726" s="4"/>
      <c r="M726" s="83"/>
      <c r="N726" s="4"/>
      <c r="O726" s="83"/>
      <c r="P726" s="84"/>
      <c r="Q726" s="4"/>
      <c r="R726" s="4"/>
      <c r="S726" s="4"/>
      <c r="T726" s="4"/>
      <c r="U726" s="4"/>
      <c r="V726" s="4"/>
      <c r="W726" s="4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</row>
    <row r="727" spans="1:188" s="576" customFormat="1" x14ac:dyDescent="0.2">
      <c r="A727" s="4"/>
      <c r="B727" s="5"/>
      <c r="C727" s="5"/>
      <c r="D727" s="5"/>
      <c r="E727" s="471"/>
      <c r="F727" s="579"/>
      <c r="G727" s="579"/>
      <c r="I727" s="4"/>
      <c r="J727" s="4"/>
      <c r="K727" s="472"/>
      <c r="L727" s="4"/>
      <c r="M727" s="83"/>
      <c r="N727" s="4"/>
      <c r="O727" s="83"/>
      <c r="P727" s="84"/>
      <c r="Q727" s="4"/>
      <c r="R727" s="4"/>
      <c r="S727" s="4"/>
      <c r="T727" s="4"/>
      <c r="U727" s="4"/>
      <c r="V727" s="4"/>
      <c r="W727" s="4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</row>
    <row r="728" spans="1:188" s="576" customFormat="1" x14ac:dyDescent="0.2">
      <c r="A728" s="4"/>
      <c r="B728" s="5"/>
      <c r="C728" s="5"/>
      <c r="D728" s="5"/>
      <c r="E728" s="471"/>
      <c r="F728" s="579"/>
      <c r="G728" s="579"/>
      <c r="I728" s="4"/>
      <c r="J728" s="4"/>
      <c r="K728" s="472"/>
      <c r="L728" s="4"/>
      <c r="M728" s="83"/>
      <c r="N728" s="4"/>
      <c r="O728" s="83"/>
      <c r="P728" s="84"/>
      <c r="Q728" s="4"/>
      <c r="R728" s="4"/>
      <c r="S728" s="4"/>
      <c r="T728" s="4"/>
      <c r="U728" s="4"/>
      <c r="V728" s="4"/>
      <c r="W728" s="4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</row>
    <row r="729" spans="1:188" s="576" customFormat="1" x14ac:dyDescent="0.2">
      <c r="A729" s="4"/>
      <c r="B729" s="5"/>
      <c r="C729" s="5"/>
      <c r="D729" s="5"/>
      <c r="E729" s="471"/>
      <c r="F729" s="579"/>
      <c r="G729" s="579"/>
      <c r="I729" s="4"/>
      <c r="J729" s="4"/>
      <c r="K729" s="472"/>
      <c r="L729" s="4"/>
      <c r="M729" s="83"/>
      <c r="N729" s="4"/>
      <c r="O729" s="83"/>
      <c r="P729" s="84"/>
      <c r="Q729" s="4"/>
      <c r="R729" s="4"/>
      <c r="S729" s="4"/>
      <c r="T729" s="4"/>
      <c r="U729" s="4"/>
      <c r="V729" s="4"/>
      <c r="W729" s="4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</row>
    <row r="730" spans="1:188" s="576" customFormat="1" x14ac:dyDescent="0.2">
      <c r="A730" s="4"/>
      <c r="B730" s="5"/>
      <c r="C730" s="5"/>
      <c r="D730" s="5"/>
      <c r="E730" s="471"/>
      <c r="F730" s="579"/>
      <c r="G730" s="579"/>
      <c r="I730" s="4"/>
      <c r="J730" s="4"/>
      <c r="K730" s="472"/>
      <c r="L730" s="4"/>
      <c r="M730" s="83"/>
      <c r="N730" s="4"/>
      <c r="O730" s="83"/>
      <c r="P730" s="84"/>
      <c r="Q730" s="4"/>
      <c r="R730" s="4"/>
      <c r="S730" s="4"/>
      <c r="T730" s="4"/>
      <c r="U730" s="4"/>
      <c r="V730" s="4"/>
      <c r="W730" s="4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</row>
    <row r="731" spans="1:188" s="576" customFormat="1" x14ac:dyDescent="0.2">
      <c r="A731" s="4"/>
      <c r="B731" s="5"/>
      <c r="C731" s="5"/>
      <c r="D731" s="5"/>
      <c r="E731" s="471"/>
      <c r="F731" s="579"/>
      <c r="G731" s="579"/>
      <c r="I731" s="4"/>
      <c r="J731" s="4"/>
      <c r="K731" s="472"/>
      <c r="L731" s="4"/>
      <c r="M731" s="83"/>
      <c r="N731" s="4"/>
      <c r="O731" s="83"/>
      <c r="P731" s="84"/>
      <c r="Q731" s="4"/>
      <c r="R731" s="4"/>
      <c r="S731" s="4"/>
      <c r="T731" s="4"/>
      <c r="U731" s="4"/>
      <c r="V731" s="4"/>
      <c r="W731" s="4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</row>
    <row r="732" spans="1:188" s="576" customFormat="1" x14ac:dyDescent="0.2">
      <c r="A732" s="4"/>
      <c r="B732" s="5"/>
      <c r="C732" s="5"/>
      <c r="D732" s="5"/>
      <c r="E732" s="471"/>
      <c r="F732" s="579"/>
      <c r="G732" s="579"/>
      <c r="I732" s="4"/>
      <c r="J732" s="4"/>
      <c r="K732" s="472"/>
      <c r="L732" s="4"/>
      <c r="M732" s="83"/>
      <c r="N732" s="4"/>
      <c r="O732" s="83"/>
      <c r="P732" s="84"/>
      <c r="Q732" s="4"/>
      <c r="R732" s="4"/>
      <c r="S732" s="4"/>
      <c r="T732" s="4"/>
      <c r="U732" s="4"/>
      <c r="V732" s="4"/>
      <c r="W732" s="4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</row>
    <row r="733" spans="1:188" s="576" customFormat="1" x14ac:dyDescent="0.2">
      <c r="A733" s="4"/>
      <c r="B733" s="5"/>
      <c r="C733" s="5"/>
      <c r="D733" s="5"/>
      <c r="E733" s="471"/>
      <c r="F733" s="579"/>
      <c r="G733" s="579"/>
      <c r="I733" s="4"/>
      <c r="J733" s="4"/>
      <c r="K733" s="472"/>
      <c r="L733" s="4"/>
      <c r="M733" s="83"/>
      <c r="N733" s="4"/>
      <c r="O733" s="83"/>
      <c r="P733" s="84"/>
      <c r="Q733" s="4"/>
      <c r="R733" s="4"/>
      <c r="S733" s="4"/>
      <c r="T733" s="4"/>
      <c r="U733" s="4"/>
      <c r="V733" s="4"/>
      <c r="W733" s="4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</row>
    <row r="734" spans="1:188" s="576" customFormat="1" x14ac:dyDescent="0.2">
      <c r="A734" s="4"/>
      <c r="B734" s="5"/>
      <c r="C734" s="5"/>
      <c r="D734" s="5"/>
      <c r="E734" s="471"/>
      <c r="F734" s="579"/>
      <c r="G734" s="579"/>
      <c r="I734" s="4"/>
      <c r="J734" s="4"/>
      <c r="K734" s="472"/>
      <c r="L734" s="4"/>
      <c r="M734" s="83"/>
      <c r="N734" s="4"/>
      <c r="O734" s="83"/>
      <c r="P734" s="84"/>
      <c r="Q734" s="4"/>
      <c r="R734" s="4"/>
      <c r="S734" s="4"/>
      <c r="T734" s="4"/>
      <c r="U734" s="4"/>
      <c r="V734" s="4"/>
      <c r="W734" s="4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</row>
    <row r="735" spans="1:188" s="576" customFormat="1" x14ac:dyDescent="0.2">
      <c r="A735" s="4"/>
      <c r="B735" s="5"/>
      <c r="C735" s="5"/>
      <c r="D735" s="5"/>
      <c r="E735" s="471"/>
      <c r="F735" s="579"/>
      <c r="G735" s="579"/>
      <c r="I735" s="4"/>
      <c r="J735" s="4"/>
      <c r="K735" s="472"/>
      <c r="L735" s="4"/>
      <c r="M735" s="83"/>
      <c r="N735" s="4"/>
      <c r="O735" s="83"/>
      <c r="P735" s="84"/>
      <c r="Q735" s="4"/>
      <c r="R735" s="4"/>
      <c r="S735" s="4"/>
      <c r="T735" s="4"/>
      <c r="U735" s="4"/>
      <c r="V735" s="4"/>
      <c r="W735" s="4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</row>
    <row r="736" spans="1:188" s="576" customFormat="1" x14ac:dyDescent="0.2">
      <c r="A736" s="4"/>
      <c r="B736" s="5"/>
      <c r="C736" s="5"/>
      <c r="D736" s="5"/>
      <c r="E736" s="471"/>
      <c r="F736" s="579"/>
      <c r="G736" s="579"/>
      <c r="I736" s="4"/>
      <c r="J736" s="4"/>
      <c r="K736" s="472"/>
      <c r="L736" s="4"/>
      <c r="M736" s="83"/>
      <c r="N736" s="4"/>
      <c r="O736" s="83"/>
      <c r="P736" s="84"/>
      <c r="Q736" s="4"/>
      <c r="R736" s="4"/>
      <c r="S736" s="4"/>
      <c r="T736" s="4"/>
      <c r="U736" s="4"/>
      <c r="V736" s="4"/>
      <c r="W736" s="4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</row>
    <row r="737" spans="1:188" s="576" customFormat="1" x14ac:dyDescent="0.2">
      <c r="A737" s="4"/>
      <c r="B737" s="5"/>
      <c r="C737" s="5"/>
      <c r="D737" s="5"/>
      <c r="E737" s="471"/>
      <c r="F737" s="579"/>
      <c r="G737" s="579"/>
      <c r="I737" s="4"/>
      <c r="J737" s="4"/>
      <c r="K737" s="472"/>
      <c r="L737" s="4"/>
      <c r="M737" s="83"/>
      <c r="N737" s="4"/>
      <c r="O737" s="83"/>
      <c r="P737" s="84"/>
      <c r="Q737" s="4"/>
      <c r="R737" s="4"/>
      <c r="S737" s="4"/>
      <c r="T737" s="4"/>
      <c r="U737" s="4"/>
      <c r="V737" s="4"/>
      <c r="W737" s="4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</row>
    <row r="738" spans="1:188" s="576" customFormat="1" x14ac:dyDescent="0.2">
      <c r="A738" s="4"/>
      <c r="B738" s="5"/>
      <c r="C738" s="5"/>
      <c r="D738" s="5"/>
      <c r="E738" s="471"/>
      <c r="F738" s="579"/>
      <c r="G738" s="579"/>
      <c r="I738" s="4"/>
      <c r="J738" s="4"/>
      <c r="K738" s="472"/>
      <c r="L738" s="4"/>
      <c r="M738" s="83"/>
      <c r="N738" s="4"/>
      <c r="O738" s="83"/>
      <c r="P738" s="84"/>
      <c r="Q738" s="4"/>
      <c r="R738" s="4"/>
      <c r="S738" s="4"/>
      <c r="T738" s="4"/>
      <c r="U738" s="4"/>
      <c r="V738" s="4"/>
      <c r="W738" s="4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</row>
    <row r="739" spans="1:188" s="576" customFormat="1" x14ac:dyDescent="0.2">
      <c r="A739" s="4"/>
      <c r="B739" s="5"/>
      <c r="C739" s="5"/>
      <c r="D739" s="5"/>
      <c r="E739" s="471"/>
      <c r="F739" s="579"/>
      <c r="G739" s="579"/>
      <c r="I739" s="4"/>
      <c r="J739" s="4"/>
      <c r="K739" s="472"/>
      <c r="L739" s="4"/>
      <c r="M739" s="83"/>
      <c r="N739" s="4"/>
      <c r="O739" s="83"/>
      <c r="P739" s="84"/>
      <c r="Q739" s="4"/>
      <c r="R739" s="4"/>
      <c r="S739" s="4"/>
      <c r="T739" s="4"/>
      <c r="U739" s="4"/>
      <c r="V739" s="4"/>
      <c r="W739" s="4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</row>
    <row r="740" spans="1:188" s="576" customFormat="1" x14ac:dyDescent="0.2">
      <c r="A740" s="4"/>
      <c r="B740" s="5"/>
      <c r="C740" s="5"/>
      <c r="D740" s="5"/>
      <c r="E740" s="471"/>
      <c r="F740" s="579"/>
      <c r="G740" s="579"/>
      <c r="I740" s="4"/>
      <c r="J740" s="4"/>
      <c r="K740" s="472"/>
      <c r="L740" s="4"/>
      <c r="M740" s="83"/>
      <c r="N740" s="4"/>
      <c r="O740" s="83"/>
      <c r="P740" s="84"/>
      <c r="Q740" s="4"/>
      <c r="R740" s="4"/>
      <c r="S740" s="4"/>
      <c r="T740" s="4"/>
      <c r="U740" s="4"/>
      <c r="V740" s="4"/>
      <c r="W740" s="4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</row>
    <row r="741" spans="1:188" s="576" customFormat="1" x14ac:dyDescent="0.2">
      <c r="A741" s="4"/>
      <c r="B741" s="5"/>
      <c r="C741" s="5"/>
      <c r="D741" s="5"/>
      <c r="E741" s="471"/>
      <c r="F741" s="579"/>
      <c r="G741" s="579"/>
      <c r="I741" s="4"/>
      <c r="J741" s="4"/>
      <c r="K741" s="472"/>
      <c r="L741" s="4"/>
      <c r="M741" s="83"/>
      <c r="N741" s="4"/>
      <c r="O741" s="83"/>
      <c r="P741" s="84"/>
      <c r="Q741" s="4"/>
      <c r="R741" s="4"/>
      <c r="S741" s="4"/>
      <c r="T741" s="4"/>
      <c r="U741" s="4"/>
      <c r="V741" s="4"/>
      <c r="W741" s="4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</row>
    <row r="742" spans="1:188" s="576" customFormat="1" x14ac:dyDescent="0.2">
      <c r="A742" s="4"/>
      <c r="B742" s="5"/>
      <c r="C742" s="5"/>
      <c r="D742" s="5"/>
      <c r="E742" s="471"/>
      <c r="F742" s="579"/>
      <c r="G742" s="579"/>
      <c r="I742" s="4"/>
      <c r="J742" s="4"/>
      <c r="K742" s="472"/>
      <c r="L742" s="4"/>
      <c r="M742" s="83"/>
      <c r="N742" s="4"/>
      <c r="O742" s="83"/>
      <c r="P742" s="84"/>
      <c r="Q742" s="4"/>
      <c r="R742" s="4"/>
      <c r="S742" s="4"/>
      <c r="T742" s="4"/>
      <c r="U742" s="4"/>
      <c r="V742" s="4"/>
      <c r="W742" s="4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</row>
    <row r="743" spans="1:188" s="576" customFormat="1" x14ac:dyDescent="0.2">
      <c r="A743" s="4"/>
      <c r="B743" s="5"/>
      <c r="C743" s="5"/>
      <c r="D743" s="5"/>
      <c r="E743" s="471"/>
      <c r="F743" s="579"/>
      <c r="G743" s="579"/>
      <c r="I743" s="4"/>
      <c r="J743" s="4"/>
      <c r="K743" s="472"/>
      <c r="L743" s="4"/>
      <c r="M743" s="83"/>
      <c r="N743" s="4"/>
      <c r="O743" s="83"/>
      <c r="P743" s="84"/>
      <c r="Q743" s="4"/>
      <c r="R743" s="4"/>
      <c r="S743" s="4"/>
      <c r="T743" s="4"/>
      <c r="U743" s="4"/>
      <c r="V743" s="4"/>
      <c r="W743" s="4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</row>
    <row r="744" spans="1:188" s="576" customFormat="1" x14ac:dyDescent="0.2">
      <c r="A744" s="4"/>
      <c r="B744" s="5"/>
      <c r="C744" s="5"/>
      <c r="D744" s="5"/>
      <c r="E744" s="471"/>
      <c r="F744" s="579"/>
      <c r="G744" s="579"/>
      <c r="I744" s="4"/>
      <c r="J744" s="4"/>
      <c r="K744" s="472"/>
      <c r="L744" s="4"/>
      <c r="M744" s="83"/>
      <c r="N744" s="4"/>
      <c r="O744" s="83"/>
      <c r="P744" s="84"/>
      <c r="Q744" s="4"/>
      <c r="R744" s="4"/>
      <c r="S744" s="4"/>
      <c r="T744" s="4"/>
      <c r="U744" s="4"/>
      <c r="V744" s="4"/>
      <c r="W744" s="4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</row>
    <row r="745" spans="1:188" s="576" customFormat="1" x14ac:dyDescent="0.2">
      <c r="A745" s="4"/>
      <c r="B745" s="5"/>
      <c r="C745" s="5"/>
      <c r="D745" s="5"/>
      <c r="E745" s="471"/>
      <c r="F745" s="579"/>
      <c r="G745" s="579"/>
      <c r="I745" s="4"/>
      <c r="J745" s="4"/>
      <c r="K745" s="472"/>
      <c r="L745" s="4"/>
      <c r="M745" s="83"/>
      <c r="N745" s="4"/>
      <c r="O745" s="83"/>
      <c r="P745" s="84"/>
      <c r="Q745" s="4"/>
      <c r="R745" s="4"/>
      <c r="S745" s="4"/>
      <c r="T745" s="4"/>
      <c r="U745" s="4"/>
      <c r="V745" s="4"/>
      <c r="W745" s="4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</row>
    <row r="746" spans="1:188" s="576" customFormat="1" x14ac:dyDescent="0.2">
      <c r="A746" s="4"/>
      <c r="B746" s="5"/>
      <c r="C746" s="5"/>
      <c r="D746" s="5"/>
      <c r="E746" s="471"/>
      <c r="F746" s="579"/>
      <c r="G746" s="579"/>
      <c r="I746" s="4"/>
      <c r="J746" s="4"/>
      <c r="K746" s="472"/>
      <c r="L746" s="4"/>
      <c r="M746" s="83"/>
      <c r="N746" s="4"/>
      <c r="O746" s="83"/>
      <c r="P746" s="84"/>
      <c r="Q746" s="4"/>
      <c r="R746" s="4"/>
      <c r="S746" s="4"/>
      <c r="T746" s="4"/>
      <c r="U746" s="4"/>
      <c r="V746" s="4"/>
      <c r="W746" s="4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</row>
    <row r="747" spans="1:188" s="576" customFormat="1" x14ac:dyDescent="0.2">
      <c r="A747" s="4"/>
      <c r="B747" s="5"/>
      <c r="C747" s="5"/>
      <c r="D747" s="5"/>
      <c r="E747" s="471"/>
      <c r="F747" s="579"/>
      <c r="G747" s="579"/>
      <c r="I747" s="4"/>
      <c r="J747" s="4"/>
      <c r="K747" s="472"/>
      <c r="L747" s="4"/>
      <c r="M747" s="83"/>
      <c r="N747" s="4"/>
      <c r="O747" s="83"/>
      <c r="P747" s="84"/>
      <c r="Q747" s="4"/>
      <c r="R747" s="4"/>
      <c r="S747" s="4"/>
      <c r="T747" s="4"/>
      <c r="U747" s="4"/>
      <c r="V747" s="4"/>
      <c r="W747" s="4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</row>
    <row r="748" spans="1:188" s="576" customFormat="1" x14ac:dyDescent="0.2">
      <c r="A748" s="4"/>
      <c r="B748" s="5"/>
      <c r="C748" s="5"/>
      <c r="D748" s="5"/>
      <c r="E748" s="471"/>
      <c r="F748" s="579"/>
      <c r="G748" s="579"/>
      <c r="I748" s="4"/>
      <c r="J748" s="4"/>
      <c r="K748" s="472"/>
      <c r="L748" s="4"/>
      <c r="M748" s="83"/>
      <c r="N748" s="4"/>
      <c r="O748" s="83"/>
      <c r="P748" s="84"/>
      <c r="Q748" s="4"/>
      <c r="R748" s="4"/>
      <c r="S748" s="4"/>
      <c r="T748" s="4"/>
      <c r="U748" s="4"/>
      <c r="V748" s="4"/>
      <c r="W748" s="4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</row>
    <row r="749" spans="1:188" s="576" customFormat="1" x14ac:dyDescent="0.2">
      <c r="A749" s="4"/>
      <c r="B749" s="5"/>
      <c r="C749" s="5"/>
      <c r="D749" s="5"/>
      <c r="E749" s="471"/>
      <c r="F749" s="579"/>
      <c r="G749" s="579"/>
      <c r="I749" s="4"/>
      <c r="J749" s="4"/>
      <c r="K749" s="472"/>
      <c r="L749" s="4"/>
      <c r="M749" s="83"/>
      <c r="N749" s="4"/>
      <c r="O749" s="83"/>
      <c r="P749" s="84"/>
      <c r="Q749" s="4"/>
      <c r="R749" s="4"/>
      <c r="S749" s="4"/>
      <c r="T749" s="4"/>
      <c r="U749" s="4"/>
      <c r="V749" s="4"/>
      <c r="W749" s="4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</row>
    <row r="750" spans="1:188" s="576" customFormat="1" x14ac:dyDescent="0.2">
      <c r="A750" s="4"/>
      <c r="B750" s="5"/>
      <c r="C750" s="5"/>
      <c r="D750" s="5"/>
      <c r="E750" s="471"/>
      <c r="F750" s="579"/>
      <c r="G750" s="579"/>
      <c r="I750" s="4"/>
      <c r="J750" s="4"/>
      <c r="K750" s="472"/>
      <c r="L750" s="4"/>
      <c r="M750" s="83"/>
      <c r="N750" s="4"/>
      <c r="O750" s="83"/>
      <c r="P750" s="84"/>
      <c r="Q750" s="4"/>
      <c r="R750" s="4"/>
      <c r="S750" s="4"/>
      <c r="T750" s="4"/>
      <c r="U750" s="4"/>
      <c r="V750" s="4"/>
      <c r="W750" s="4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</row>
    <row r="751" spans="1:188" s="576" customFormat="1" x14ac:dyDescent="0.2">
      <c r="A751" s="4"/>
      <c r="B751" s="5"/>
      <c r="C751" s="5"/>
      <c r="D751" s="5"/>
      <c r="E751" s="471"/>
      <c r="F751" s="579"/>
      <c r="G751" s="579"/>
      <c r="I751" s="4"/>
      <c r="J751" s="4"/>
      <c r="K751" s="472"/>
      <c r="L751" s="4"/>
      <c r="M751" s="83"/>
      <c r="N751" s="4"/>
      <c r="O751" s="83"/>
      <c r="P751" s="84"/>
      <c r="Q751" s="4"/>
      <c r="R751" s="4"/>
      <c r="S751" s="4"/>
      <c r="T751" s="4"/>
      <c r="U751" s="4"/>
      <c r="V751" s="4"/>
      <c r="W751" s="4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</row>
    <row r="752" spans="1:188" s="576" customFormat="1" x14ac:dyDescent="0.2">
      <c r="A752" s="4"/>
      <c r="B752" s="5"/>
      <c r="C752" s="5"/>
      <c r="D752" s="5"/>
      <c r="E752" s="471"/>
      <c r="F752" s="579"/>
      <c r="G752" s="579"/>
      <c r="I752" s="4"/>
      <c r="J752" s="4"/>
      <c r="K752" s="472"/>
      <c r="L752" s="4"/>
      <c r="M752" s="83"/>
      <c r="N752" s="4"/>
      <c r="O752" s="83"/>
      <c r="P752" s="84"/>
      <c r="Q752" s="4"/>
      <c r="R752" s="4"/>
      <c r="S752" s="4"/>
      <c r="T752" s="4"/>
      <c r="U752" s="4"/>
      <c r="V752" s="4"/>
      <c r="W752" s="4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</row>
    <row r="753" spans="1:188" s="576" customFormat="1" x14ac:dyDescent="0.2">
      <c r="A753" s="4"/>
      <c r="B753" s="5"/>
      <c r="C753" s="5"/>
      <c r="D753" s="5"/>
      <c r="E753" s="471"/>
      <c r="F753" s="579"/>
      <c r="G753" s="579"/>
      <c r="I753" s="4"/>
      <c r="J753" s="4"/>
      <c r="K753" s="472"/>
      <c r="L753" s="4"/>
      <c r="M753" s="83"/>
      <c r="N753" s="4"/>
      <c r="O753" s="83"/>
      <c r="P753" s="84"/>
      <c r="Q753" s="4"/>
      <c r="R753" s="4"/>
      <c r="S753" s="4"/>
      <c r="T753" s="4"/>
      <c r="U753" s="4"/>
      <c r="V753" s="4"/>
      <c r="W753" s="4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</row>
    <row r="754" spans="1:188" s="576" customFormat="1" x14ac:dyDescent="0.2">
      <c r="A754" s="4"/>
      <c r="B754" s="5"/>
      <c r="C754" s="5"/>
      <c r="D754" s="5"/>
      <c r="E754" s="471"/>
      <c r="F754" s="579"/>
      <c r="G754" s="579"/>
      <c r="I754" s="4"/>
      <c r="J754" s="4"/>
      <c r="K754" s="472"/>
      <c r="L754" s="4"/>
      <c r="M754" s="83"/>
      <c r="N754" s="4"/>
      <c r="O754" s="83"/>
      <c r="P754" s="84"/>
      <c r="Q754" s="4"/>
      <c r="R754" s="4"/>
      <c r="S754" s="4"/>
      <c r="T754" s="4"/>
      <c r="U754" s="4"/>
      <c r="V754" s="4"/>
      <c r="W754" s="4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</row>
    <row r="755" spans="1:188" s="576" customFormat="1" x14ac:dyDescent="0.2">
      <c r="A755" s="4"/>
      <c r="B755" s="5"/>
      <c r="C755" s="5"/>
      <c r="D755" s="5"/>
      <c r="E755" s="471"/>
      <c r="F755" s="579"/>
      <c r="G755" s="579"/>
      <c r="I755" s="4"/>
      <c r="J755" s="4"/>
      <c r="K755" s="472"/>
      <c r="L755" s="4"/>
      <c r="M755" s="83"/>
      <c r="N755" s="4"/>
      <c r="O755" s="83"/>
      <c r="P755" s="84"/>
      <c r="Q755" s="4"/>
      <c r="R755" s="4"/>
      <c r="S755" s="4"/>
      <c r="T755" s="4"/>
      <c r="U755" s="4"/>
      <c r="V755" s="4"/>
      <c r="W755" s="4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</row>
    <row r="756" spans="1:188" s="576" customFormat="1" x14ac:dyDescent="0.2">
      <c r="A756" s="4"/>
      <c r="B756" s="5"/>
      <c r="C756" s="5"/>
      <c r="D756" s="5"/>
      <c r="E756" s="471"/>
      <c r="F756" s="579"/>
      <c r="G756" s="579"/>
      <c r="I756" s="4"/>
      <c r="J756" s="4"/>
      <c r="K756" s="472"/>
      <c r="L756" s="4"/>
      <c r="M756" s="83"/>
      <c r="N756" s="4"/>
      <c r="O756" s="83"/>
      <c r="P756" s="84"/>
      <c r="Q756" s="4"/>
      <c r="R756" s="4"/>
      <c r="S756" s="4"/>
      <c r="T756" s="4"/>
      <c r="U756" s="4"/>
      <c r="V756" s="4"/>
      <c r="W756" s="4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</row>
    <row r="757" spans="1:188" s="576" customFormat="1" x14ac:dyDescent="0.2">
      <c r="A757" s="4"/>
      <c r="B757" s="5"/>
      <c r="C757" s="5"/>
      <c r="D757" s="5"/>
      <c r="E757" s="471"/>
      <c r="F757" s="579"/>
      <c r="G757" s="579"/>
      <c r="I757" s="4"/>
      <c r="J757" s="4"/>
      <c r="K757" s="472"/>
      <c r="L757" s="4"/>
      <c r="M757" s="83"/>
      <c r="N757" s="4"/>
      <c r="O757" s="83"/>
      <c r="P757" s="84"/>
      <c r="Q757" s="4"/>
      <c r="R757" s="4"/>
      <c r="S757" s="4"/>
      <c r="T757" s="4"/>
      <c r="U757" s="4"/>
      <c r="V757" s="4"/>
      <c r="W757" s="4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</row>
    <row r="758" spans="1:188" s="576" customFormat="1" x14ac:dyDescent="0.2">
      <c r="A758" s="4"/>
      <c r="B758" s="5"/>
      <c r="C758" s="5"/>
      <c r="D758" s="5"/>
      <c r="E758" s="471"/>
      <c r="F758" s="579"/>
      <c r="G758" s="579"/>
      <c r="I758" s="4"/>
      <c r="J758" s="4"/>
      <c r="K758" s="472"/>
      <c r="L758" s="4"/>
      <c r="M758" s="83"/>
      <c r="N758" s="4"/>
      <c r="O758" s="83"/>
      <c r="P758" s="84"/>
      <c r="Q758" s="4"/>
      <c r="R758" s="4"/>
      <c r="S758" s="4"/>
      <c r="T758" s="4"/>
      <c r="U758" s="4"/>
      <c r="V758" s="4"/>
      <c r="W758" s="4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</row>
    <row r="759" spans="1:188" s="576" customFormat="1" x14ac:dyDescent="0.2">
      <c r="A759" s="4"/>
      <c r="B759" s="5"/>
      <c r="C759" s="5"/>
      <c r="D759" s="5"/>
      <c r="E759" s="471"/>
      <c r="F759" s="579"/>
      <c r="G759" s="579"/>
      <c r="I759" s="4"/>
      <c r="J759" s="4"/>
      <c r="K759" s="472"/>
      <c r="L759" s="4"/>
      <c r="M759" s="83"/>
      <c r="N759" s="4"/>
      <c r="O759" s="83"/>
      <c r="P759" s="84"/>
      <c r="Q759" s="4"/>
      <c r="R759" s="4"/>
      <c r="S759" s="4"/>
      <c r="T759" s="4"/>
      <c r="U759" s="4"/>
      <c r="V759" s="4"/>
      <c r="W759" s="4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</row>
    <row r="760" spans="1:188" s="576" customFormat="1" x14ac:dyDescent="0.2">
      <c r="A760" s="4"/>
      <c r="B760" s="5"/>
      <c r="C760" s="5"/>
      <c r="D760" s="5"/>
      <c r="E760" s="471"/>
      <c r="F760" s="579"/>
      <c r="G760" s="579"/>
      <c r="I760" s="4"/>
      <c r="J760" s="4"/>
      <c r="K760" s="472"/>
      <c r="L760" s="4"/>
      <c r="M760" s="83"/>
      <c r="N760" s="4"/>
      <c r="O760" s="83"/>
      <c r="P760" s="84"/>
      <c r="Q760" s="4"/>
      <c r="R760" s="4"/>
      <c r="S760" s="4"/>
      <c r="T760" s="4"/>
      <c r="U760" s="4"/>
      <c r="V760" s="4"/>
      <c r="W760" s="4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</row>
    <row r="761" spans="1:188" s="576" customFormat="1" x14ac:dyDescent="0.2">
      <c r="A761" s="4"/>
      <c r="B761" s="5"/>
      <c r="C761" s="5"/>
      <c r="D761" s="5"/>
      <c r="E761" s="471"/>
      <c r="F761" s="579"/>
      <c r="G761" s="579"/>
      <c r="I761" s="4"/>
      <c r="J761" s="4"/>
      <c r="K761" s="472"/>
      <c r="L761" s="4"/>
      <c r="M761" s="83"/>
      <c r="N761" s="4"/>
      <c r="O761" s="83"/>
      <c r="P761" s="84"/>
      <c r="Q761" s="4"/>
      <c r="R761" s="4"/>
      <c r="S761" s="4"/>
      <c r="T761" s="4"/>
      <c r="U761" s="4"/>
      <c r="V761" s="4"/>
      <c r="W761" s="4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</row>
    <row r="762" spans="1:188" s="576" customFormat="1" x14ac:dyDescent="0.2">
      <c r="A762" s="4"/>
      <c r="B762" s="5"/>
      <c r="C762" s="5"/>
      <c r="D762" s="5"/>
      <c r="E762" s="471"/>
      <c r="F762" s="579"/>
      <c r="G762" s="579"/>
      <c r="I762" s="4"/>
      <c r="J762" s="4"/>
      <c r="K762" s="472"/>
      <c r="L762" s="4"/>
      <c r="M762" s="83"/>
      <c r="N762" s="4"/>
      <c r="O762" s="83"/>
      <c r="P762" s="84"/>
      <c r="Q762" s="4"/>
      <c r="R762" s="4"/>
      <c r="S762" s="4"/>
      <c r="T762" s="4"/>
      <c r="U762" s="4"/>
      <c r="V762" s="4"/>
      <c r="W762" s="4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</row>
    <row r="763" spans="1:188" s="576" customFormat="1" x14ac:dyDescent="0.2">
      <c r="A763" s="4"/>
      <c r="B763" s="5"/>
      <c r="C763" s="5"/>
      <c r="D763" s="5"/>
      <c r="E763" s="471"/>
      <c r="F763" s="579"/>
      <c r="G763" s="579"/>
      <c r="I763" s="4"/>
      <c r="J763" s="4"/>
      <c r="K763" s="472"/>
      <c r="L763" s="4"/>
      <c r="M763" s="83"/>
      <c r="N763" s="4"/>
      <c r="O763" s="83"/>
      <c r="P763" s="84"/>
      <c r="Q763" s="4"/>
      <c r="R763" s="4"/>
      <c r="S763" s="4"/>
      <c r="T763" s="4"/>
      <c r="U763" s="4"/>
      <c r="V763" s="4"/>
      <c r="W763" s="4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</row>
    <row r="764" spans="1:188" s="576" customFormat="1" x14ac:dyDescent="0.2">
      <c r="A764" s="4"/>
      <c r="B764" s="5"/>
      <c r="C764" s="5"/>
      <c r="D764" s="5"/>
      <c r="E764" s="471"/>
      <c r="F764" s="579"/>
      <c r="G764" s="579"/>
      <c r="I764" s="4"/>
      <c r="J764" s="4"/>
      <c r="K764" s="472"/>
      <c r="L764" s="4"/>
      <c r="M764" s="83"/>
      <c r="N764" s="4"/>
      <c r="O764" s="83"/>
      <c r="P764" s="84"/>
      <c r="Q764" s="4"/>
      <c r="R764" s="4"/>
      <c r="S764" s="4"/>
      <c r="T764" s="4"/>
      <c r="U764" s="4"/>
      <c r="V764" s="4"/>
      <c r="W764" s="4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</row>
    <row r="765" spans="1:188" s="576" customFormat="1" x14ac:dyDescent="0.2">
      <c r="A765" s="4"/>
      <c r="B765" s="5"/>
      <c r="C765" s="5"/>
      <c r="D765" s="5"/>
      <c r="E765" s="471"/>
      <c r="F765" s="579"/>
      <c r="G765" s="579"/>
      <c r="I765" s="4"/>
      <c r="J765" s="4"/>
      <c r="K765" s="472"/>
      <c r="L765" s="4"/>
      <c r="M765" s="83"/>
      <c r="N765" s="4"/>
      <c r="O765" s="83"/>
      <c r="P765" s="84"/>
      <c r="Q765" s="4"/>
      <c r="R765" s="4"/>
      <c r="S765" s="4"/>
      <c r="T765" s="4"/>
      <c r="U765" s="4"/>
      <c r="V765" s="4"/>
      <c r="W765" s="4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</row>
    <row r="766" spans="1:188" s="576" customFormat="1" x14ac:dyDescent="0.2">
      <c r="A766" s="4"/>
      <c r="B766" s="5"/>
      <c r="C766" s="5"/>
      <c r="D766" s="5"/>
      <c r="E766" s="471"/>
      <c r="F766" s="579"/>
      <c r="G766" s="579"/>
      <c r="I766" s="4"/>
      <c r="J766" s="4"/>
      <c r="K766" s="472"/>
      <c r="L766" s="4"/>
      <c r="M766" s="83"/>
      <c r="N766" s="4"/>
      <c r="O766" s="83"/>
      <c r="P766" s="84"/>
      <c r="Q766" s="4"/>
      <c r="R766" s="4"/>
      <c r="S766" s="4"/>
      <c r="T766" s="4"/>
      <c r="U766" s="4"/>
      <c r="V766" s="4"/>
      <c r="W766" s="4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</row>
    <row r="767" spans="1:188" s="576" customFormat="1" x14ac:dyDescent="0.2">
      <c r="A767" s="4"/>
      <c r="B767" s="5"/>
      <c r="C767" s="5"/>
      <c r="D767" s="5"/>
      <c r="E767" s="471"/>
      <c r="F767" s="579"/>
      <c r="G767" s="579"/>
      <c r="I767" s="4"/>
      <c r="J767" s="4"/>
      <c r="K767" s="472"/>
      <c r="L767" s="4"/>
      <c r="M767" s="83"/>
      <c r="N767" s="4"/>
      <c r="O767" s="83"/>
      <c r="P767" s="84"/>
      <c r="Q767" s="4"/>
      <c r="R767" s="4"/>
      <c r="S767" s="4"/>
      <c r="T767" s="4"/>
      <c r="U767" s="4"/>
      <c r="V767" s="4"/>
      <c r="W767" s="4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</row>
    <row r="768" spans="1:188" s="576" customFormat="1" x14ac:dyDescent="0.2">
      <c r="A768" s="4"/>
      <c r="B768" s="5"/>
      <c r="C768" s="5"/>
      <c r="D768" s="5"/>
      <c r="E768" s="471"/>
      <c r="F768" s="579"/>
      <c r="G768" s="579"/>
      <c r="I768" s="4"/>
      <c r="J768" s="4"/>
      <c r="K768" s="472"/>
      <c r="L768" s="4"/>
      <c r="M768" s="83"/>
      <c r="N768" s="4"/>
      <c r="O768" s="83"/>
      <c r="P768" s="84"/>
      <c r="Q768" s="4"/>
      <c r="R768" s="4"/>
      <c r="S768" s="4"/>
      <c r="T768" s="4"/>
      <c r="U768" s="4"/>
      <c r="V768" s="4"/>
      <c r="W768" s="4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</row>
    <row r="769" spans="1:188" s="576" customFormat="1" x14ac:dyDescent="0.2">
      <c r="A769" s="4"/>
      <c r="B769" s="5"/>
      <c r="C769" s="5"/>
      <c r="D769" s="5"/>
      <c r="E769" s="471"/>
      <c r="F769" s="579"/>
      <c r="G769" s="579"/>
      <c r="I769" s="4"/>
      <c r="J769" s="4"/>
      <c r="K769" s="472"/>
      <c r="L769" s="4"/>
      <c r="M769" s="83"/>
      <c r="N769" s="4"/>
      <c r="O769" s="83"/>
      <c r="P769" s="84"/>
      <c r="Q769" s="4"/>
      <c r="R769" s="4"/>
      <c r="S769" s="4"/>
      <c r="T769" s="4"/>
      <c r="U769" s="4"/>
      <c r="V769" s="4"/>
      <c r="W769" s="4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</row>
    <row r="770" spans="1:188" s="576" customFormat="1" x14ac:dyDescent="0.2">
      <c r="A770" s="4"/>
      <c r="B770" s="5"/>
      <c r="C770" s="5"/>
      <c r="D770" s="5"/>
      <c r="E770" s="471"/>
      <c r="F770" s="579"/>
      <c r="G770" s="579"/>
      <c r="I770" s="4"/>
      <c r="J770" s="4"/>
      <c r="K770" s="472"/>
      <c r="L770" s="4"/>
      <c r="M770" s="83"/>
      <c r="N770" s="4"/>
      <c r="O770" s="83"/>
      <c r="P770" s="84"/>
      <c r="Q770" s="4"/>
      <c r="R770" s="4"/>
      <c r="S770" s="4"/>
      <c r="T770" s="4"/>
      <c r="U770" s="4"/>
      <c r="V770" s="4"/>
      <c r="W770" s="4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</row>
    <row r="771" spans="1:188" s="576" customFormat="1" x14ac:dyDescent="0.2">
      <c r="A771" s="4"/>
      <c r="B771" s="5"/>
      <c r="C771" s="5"/>
      <c r="D771" s="5"/>
      <c r="E771" s="471"/>
      <c r="F771" s="579"/>
      <c r="G771" s="579"/>
      <c r="I771" s="4"/>
      <c r="J771" s="4"/>
      <c r="K771" s="472"/>
      <c r="L771" s="4"/>
      <c r="M771" s="83"/>
      <c r="N771" s="4"/>
      <c r="O771" s="83"/>
      <c r="P771" s="84"/>
      <c r="Q771" s="4"/>
      <c r="R771" s="4"/>
      <c r="S771" s="4"/>
      <c r="T771" s="4"/>
      <c r="U771" s="4"/>
      <c r="V771" s="4"/>
      <c r="W771" s="4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</row>
    <row r="772" spans="1:188" s="576" customFormat="1" x14ac:dyDescent="0.2">
      <c r="A772" s="4"/>
      <c r="B772" s="5"/>
      <c r="C772" s="5"/>
      <c r="D772" s="5"/>
      <c r="E772" s="471"/>
      <c r="F772" s="579"/>
      <c r="G772" s="579"/>
      <c r="I772" s="4"/>
      <c r="J772" s="4"/>
      <c r="K772" s="472"/>
      <c r="L772" s="4"/>
      <c r="M772" s="83"/>
      <c r="N772" s="4"/>
      <c r="O772" s="83"/>
      <c r="P772" s="84"/>
      <c r="Q772" s="4"/>
      <c r="R772" s="4"/>
      <c r="S772" s="4"/>
      <c r="T772" s="4"/>
      <c r="U772" s="4"/>
      <c r="V772" s="4"/>
      <c r="W772" s="4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</row>
    <row r="773" spans="1:188" s="576" customFormat="1" x14ac:dyDescent="0.2">
      <c r="A773" s="4"/>
      <c r="B773" s="5"/>
      <c r="C773" s="5"/>
      <c r="D773" s="5"/>
      <c r="E773" s="471"/>
      <c r="F773" s="579"/>
      <c r="G773" s="579"/>
      <c r="I773" s="4"/>
      <c r="J773" s="4"/>
      <c r="K773" s="472"/>
      <c r="L773" s="4"/>
      <c r="M773" s="83"/>
      <c r="N773" s="4"/>
      <c r="O773" s="83"/>
      <c r="P773" s="84"/>
      <c r="Q773" s="4"/>
      <c r="R773" s="4"/>
      <c r="S773" s="4"/>
      <c r="T773" s="4"/>
      <c r="U773" s="4"/>
      <c r="V773" s="4"/>
      <c r="W773" s="4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</row>
    <row r="774" spans="1:188" s="576" customFormat="1" x14ac:dyDescent="0.2">
      <c r="A774" s="4"/>
      <c r="B774" s="5"/>
      <c r="C774" s="5"/>
      <c r="D774" s="5"/>
      <c r="E774" s="471"/>
      <c r="F774" s="579"/>
      <c r="G774" s="579"/>
      <c r="I774" s="4"/>
      <c r="J774" s="4"/>
      <c r="K774" s="472"/>
      <c r="L774" s="4"/>
      <c r="M774" s="83"/>
      <c r="N774" s="4"/>
      <c r="O774" s="83"/>
      <c r="P774" s="84"/>
      <c r="Q774" s="4"/>
      <c r="R774" s="4"/>
      <c r="S774" s="4"/>
      <c r="T774" s="4"/>
      <c r="U774" s="4"/>
      <c r="V774" s="4"/>
      <c r="W774" s="4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</row>
    <row r="775" spans="1:188" s="576" customFormat="1" x14ac:dyDescent="0.2">
      <c r="A775" s="4"/>
      <c r="B775" s="5"/>
      <c r="C775" s="5"/>
      <c r="D775" s="5"/>
      <c r="E775" s="471"/>
      <c r="F775" s="579"/>
      <c r="G775" s="579"/>
      <c r="I775" s="4"/>
      <c r="J775" s="4"/>
      <c r="K775" s="472"/>
      <c r="L775" s="4"/>
      <c r="M775" s="83"/>
      <c r="N775" s="4"/>
      <c r="O775" s="83"/>
      <c r="P775" s="84"/>
      <c r="Q775" s="4"/>
      <c r="R775" s="4"/>
      <c r="S775" s="4"/>
      <c r="T775" s="4"/>
      <c r="U775" s="4"/>
      <c r="V775" s="4"/>
      <c r="W775" s="4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</row>
    <row r="776" spans="1:188" s="576" customFormat="1" x14ac:dyDescent="0.2">
      <c r="A776" s="4"/>
      <c r="B776" s="5"/>
      <c r="C776" s="5"/>
      <c r="D776" s="5"/>
      <c r="E776" s="471"/>
      <c r="F776" s="579"/>
      <c r="G776" s="579"/>
      <c r="I776" s="4"/>
      <c r="J776" s="4"/>
      <c r="K776" s="472"/>
      <c r="L776" s="4"/>
      <c r="M776" s="83"/>
      <c r="N776" s="4"/>
      <c r="O776" s="83"/>
      <c r="P776" s="84"/>
      <c r="Q776" s="4"/>
      <c r="R776" s="4"/>
      <c r="S776" s="4"/>
      <c r="T776" s="4"/>
      <c r="U776" s="4"/>
      <c r="V776" s="4"/>
      <c r="W776" s="4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</row>
    <row r="777" spans="1:188" s="576" customFormat="1" x14ac:dyDescent="0.2">
      <c r="A777" s="4"/>
      <c r="B777" s="5"/>
      <c r="C777" s="5"/>
      <c r="D777" s="5"/>
      <c r="E777" s="471"/>
      <c r="F777" s="579"/>
      <c r="G777" s="579"/>
      <c r="I777" s="4"/>
      <c r="J777" s="4"/>
      <c r="K777" s="472"/>
      <c r="L777" s="4"/>
      <c r="M777" s="83"/>
      <c r="N777" s="4"/>
      <c r="O777" s="83"/>
      <c r="P777" s="84"/>
      <c r="Q777" s="4"/>
      <c r="R777" s="4"/>
      <c r="S777" s="4"/>
      <c r="T777" s="4"/>
      <c r="U777" s="4"/>
      <c r="V777" s="4"/>
      <c r="W777" s="4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</row>
    <row r="778" spans="1:188" s="576" customFormat="1" x14ac:dyDescent="0.2">
      <c r="A778" s="4"/>
      <c r="B778" s="5"/>
      <c r="C778" s="5"/>
      <c r="D778" s="5"/>
      <c r="E778" s="471"/>
      <c r="F778" s="579"/>
      <c r="G778" s="579"/>
      <c r="I778" s="4"/>
      <c r="J778" s="4"/>
      <c r="K778" s="472"/>
      <c r="L778" s="4"/>
      <c r="M778" s="83"/>
      <c r="N778" s="4"/>
      <c r="O778" s="83"/>
      <c r="P778" s="84"/>
      <c r="Q778" s="4"/>
      <c r="R778" s="4"/>
      <c r="S778" s="4"/>
      <c r="T778" s="4"/>
      <c r="U778" s="4"/>
      <c r="V778" s="4"/>
      <c r="W778" s="4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</row>
    <row r="779" spans="1:188" s="576" customFormat="1" x14ac:dyDescent="0.2">
      <c r="A779" s="4"/>
      <c r="B779" s="5"/>
      <c r="C779" s="5"/>
      <c r="D779" s="5"/>
      <c r="E779" s="471"/>
      <c r="F779" s="579"/>
      <c r="G779" s="579"/>
      <c r="I779" s="4"/>
      <c r="J779" s="4"/>
      <c r="K779" s="472"/>
      <c r="L779" s="4"/>
      <c r="M779" s="83"/>
      <c r="N779" s="4"/>
      <c r="O779" s="83"/>
      <c r="P779" s="84"/>
      <c r="Q779" s="4"/>
      <c r="R779" s="4"/>
      <c r="S779" s="4"/>
      <c r="T779" s="4"/>
      <c r="U779" s="4"/>
      <c r="V779" s="4"/>
      <c r="W779" s="4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</row>
    <row r="780" spans="1:188" s="576" customFormat="1" x14ac:dyDescent="0.2">
      <c r="A780" s="4"/>
      <c r="B780" s="5"/>
      <c r="C780" s="5"/>
      <c r="D780" s="5"/>
      <c r="E780" s="471"/>
      <c r="F780" s="579"/>
      <c r="G780" s="579"/>
      <c r="I780" s="4"/>
      <c r="J780" s="4"/>
      <c r="K780" s="472"/>
      <c r="L780" s="4"/>
      <c r="M780" s="83"/>
      <c r="N780" s="4"/>
      <c r="O780" s="83"/>
      <c r="P780" s="84"/>
      <c r="Q780" s="4"/>
      <c r="R780" s="4"/>
      <c r="S780" s="4"/>
      <c r="T780" s="4"/>
      <c r="U780" s="4"/>
      <c r="V780" s="4"/>
      <c r="W780" s="4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</row>
    <row r="781" spans="1:188" s="576" customFormat="1" x14ac:dyDescent="0.2">
      <c r="A781" s="4"/>
      <c r="B781" s="5"/>
      <c r="C781" s="5"/>
      <c r="D781" s="5"/>
      <c r="E781" s="471"/>
      <c r="F781" s="579"/>
      <c r="G781" s="579"/>
      <c r="I781" s="4"/>
      <c r="J781" s="4"/>
      <c r="K781" s="472"/>
      <c r="L781" s="4"/>
      <c r="M781" s="83"/>
      <c r="N781" s="4"/>
      <c r="O781" s="83"/>
      <c r="P781" s="84"/>
      <c r="Q781" s="4"/>
      <c r="R781" s="4"/>
      <c r="S781" s="4"/>
      <c r="T781" s="4"/>
      <c r="U781" s="4"/>
      <c r="V781" s="4"/>
      <c r="W781" s="4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</row>
    <row r="782" spans="1:188" s="576" customFormat="1" x14ac:dyDescent="0.2">
      <c r="A782" s="4"/>
      <c r="B782" s="5"/>
      <c r="C782" s="5"/>
      <c r="D782" s="5"/>
      <c r="E782" s="471"/>
      <c r="F782" s="579"/>
      <c r="G782" s="579"/>
      <c r="I782" s="4"/>
      <c r="J782" s="4"/>
      <c r="K782" s="472"/>
      <c r="L782" s="4"/>
      <c r="M782" s="83"/>
      <c r="N782" s="4"/>
      <c r="O782" s="83"/>
      <c r="P782" s="84"/>
      <c r="Q782" s="4"/>
      <c r="R782" s="4"/>
      <c r="S782" s="4"/>
      <c r="T782" s="4"/>
      <c r="U782" s="4"/>
      <c r="V782" s="4"/>
      <c r="W782" s="4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</row>
    <row r="783" spans="1:188" s="576" customFormat="1" x14ac:dyDescent="0.2">
      <c r="A783" s="4"/>
      <c r="B783" s="5"/>
      <c r="C783" s="5"/>
      <c r="D783" s="5"/>
      <c r="E783" s="471"/>
      <c r="F783" s="579"/>
      <c r="G783" s="579"/>
      <c r="I783" s="4"/>
      <c r="J783" s="4"/>
      <c r="K783" s="472"/>
      <c r="L783" s="4"/>
      <c r="M783" s="83"/>
      <c r="N783" s="4"/>
      <c r="O783" s="83"/>
      <c r="P783" s="84"/>
      <c r="Q783" s="4"/>
      <c r="R783" s="4"/>
      <c r="S783" s="4"/>
      <c r="T783" s="4"/>
      <c r="U783" s="4"/>
      <c r="V783" s="4"/>
      <c r="W783" s="4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</row>
    <row r="784" spans="1:188" s="576" customFormat="1" x14ac:dyDescent="0.2">
      <c r="A784" s="4"/>
      <c r="B784" s="5"/>
      <c r="C784" s="5"/>
      <c r="D784" s="5"/>
      <c r="E784" s="471"/>
      <c r="F784" s="579"/>
      <c r="G784" s="579"/>
      <c r="I784" s="4"/>
      <c r="J784" s="4"/>
      <c r="K784" s="472"/>
      <c r="L784" s="4"/>
      <c r="M784" s="83"/>
      <c r="N784" s="4"/>
      <c r="O784" s="83"/>
      <c r="P784" s="84"/>
      <c r="Q784" s="4"/>
      <c r="R784" s="4"/>
      <c r="S784" s="4"/>
      <c r="T784" s="4"/>
      <c r="U784" s="4"/>
      <c r="V784" s="4"/>
      <c r="W784" s="4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</row>
    <row r="785" spans="1:188" s="576" customFormat="1" x14ac:dyDescent="0.2">
      <c r="A785" s="4"/>
      <c r="B785" s="5"/>
      <c r="C785" s="5"/>
      <c r="D785" s="5"/>
      <c r="E785" s="471"/>
      <c r="F785" s="579"/>
      <c r="G785" s="579"/>
      <c r="I785" s="4"/>
      <c r="J785" s="4"/>
      <c r="K785" s="472"/>
      <c r="L785" s="4"/>
      <c r="M785" s="83"/>
      <c r="N785" s="4"/>
      <c r="O785" s="83"/>
      <c r="P785" s="84"/>
      <c r="Q785" s="4"/>
      <c r="R785" s="4"/>
      <c r="S785" s="4"/>
      <c r="T785" s="4"/>
      <c r="U785" s="4"/>
      <c r="V785" s="4"/>
      <c r="W785" s="4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</row>
    <row r="786" spans="1:188" s="576" customFormat="1" x14ac:dyDescent="0.2">
      <c r="A786" s="4"/>
      <c r="B786" s="5"/>
      <c r="C786" s="5"/>
      <c r="D786" s="5"/>
      <c r="E786" s="471"/>
      <c r="F786" s="579"/>
      <c r="G786" s="579"/>
      <c r="I786" s="4"/>
      <c r="J786" s="4"/>
      <c r="K786" s="472"/>
      <c r="L786" s="4"/>
      <c r="M786" s="83"/>
      <c r="N786" s="4"/>
      <c r="O786" s="83"/>
      <c r="P786" s="84"/>
      <c r="Q786" s="4"/>
      <c r="R786" s="4"/>
      <c r="S786" s="4"/>
      <c r="T786" s="4"/>
      <c r="U786" s="4"/>
      <c r="V786" s="4"/>
      <c r="W786" s="4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</row>
    <row r="787" spans="1:188" s="576" customFormat="1" x14ac:dyDescent="0.2">
      <c r="A787" s="4"/>
      <c r="B787" s="5"/>
      <c r="C787" s="5"/>
      <c r="D787" s="5"/>
      <c r="E787" s="471"/>
      <c r="F787" s="579"/>
      <c r="G787" s="579"/>
      <c r="I787" s="4"/>
      <c r="J787" s="4"/>
      <c r="K787" s="472"/>
      <c r="L787" s="4"/>
      <c r="M787" s="83"/>
      <c r="N787" s="4"/>
      <c r="O787" s="83"/>
      <c r="P787" s="84"/>
      <c r="Q787" s="4"/>
      <c r="R787" s="4"/>
      <c r="S787" s="4"/>
      <c r="T787" s="4"/>
      <c r="U787" s="4"/>
      <c r="V787" s="4"/>
      <c r="W787" s="4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</row>
    <row r="788" spans="1:188" s="576" customFormat="1" x14ac:dyDescent="0.2">
      <c r="A788" s="4"/>
      <c r="B788" s="5"/>
      <c r="C788" s="5"/>
      <c r="D788" s="5"/>
      <c r="E788" s="471"/>
      <c r="F788" s="579"/>
      <c r="G788" s="579"/>
      <c r="I788" s="4"/>
      <c r="J788" s="4"/>
      <c r="K788" s="472"/>
      <c r="L788" s="4"/>
      <c r="M788" s="83"/>
      <c r="N788" s="4"/>
      <c r="O788" s="83"/>
      <c r="P788" s="84"/>
      <c r="Q788" s="4"/>
      <c r="R788" s="4"/>
      <c r="S788" s="4"/>
      <c r="T788" s="4"/>
      <c r="U788" s="4"/>
      <c r="V788" s="4"/>
      <c r="W788" s="4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</row>
    <row r="789" spans="1:188" s="576" customFormat="1" x14ac:dyDescent="0.2">
      <c r="A789" s="4"/>
      <c r="B789" s="5"/>
      <c r="C789" s="5"/>
      <c r="D789" s="5"/>
      <c r="E789" s="471"/>
      <c r="F789" s="579"/>
      <c r="G789" s="579"/>
      <c r="I789" s="4"/>
      <c r="J789" s="4"/>
      <c r="K789" s="472"/>
      <c r="L789" s="4"/>
      <c r="M789" s="83"/>
      <c r="N789" s="4"/>
      <c r="O789" s="83"/>
      <c r="P789" s="84"/>
      <c r="Q789" s="4"/>
      <c r="R789" s="4"/>
      <c r="S789" s="4"/>
      <c r="T789" s="4"/>
      <c r="U789" s="4"/>
      <c r="V789" s="4"/>
      <c r="W789" s="4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</row>
    <row r="790" spans="1:188" s="576" customFormat="1" x14ac:dyDescent="0.2">
      <c r="A790" s="4"/>
      <c r="B790" s="5"/>
      <c r="C790" s="5"/>
      <c r="D790" s="5"/>
      <c r="E790" s="471"/>
      <c r="F790" s="579"/>
      <c r="G790" s="579"/>
      <c r="I790" s="4"/>
      <c r="J790" s="4"/>
      <c r="K790" s="472"/>
      <c r="L790" s="4"/>
      <c r="M790" s="83"/>
      <c r="N790" s="4"/>
      <c r="O790" s="83"/>
      <c r="P790" s="84"/>
      <c r="Q790" s="4"/>
      <c r="R790" s="4"/>
      <c r="S790" s="4"/>
      <c r="T790" s="4"/>
      <c r="U790" s="4"/>
      <c r="V790" s="4"/>
      <c r="W790" s="4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</row>
    <row r="791" spans="1:188" s="576" customFormat="1" x14ac:dyDescent="0.2">
      <c r="A791" s="4"/>
      <c r="B791" s="5"/>
      <c r="C791" s="5"/>
      <c r="D791" s="5"/>
      <c r="E791" s="471"/>
      <c r="F791" s="579"/>
      <c r="G791" s="579"/>
      <c r="I791" s="4"/>
      <c r="J791" s="4"/>
      <c r="K791" s="472"/>
      <c r="L791" s="4"/>
      <c r="M791" s="83"/>
      <c r="N791" s="4"/>
      <c r="O791" s="83"/>
      <c r="P791" s="84"/>
      <c r="Q791" s="4"/>
      <c r="R791" s="4"/>
      <c r="S791" s="4"/>
      <c r="T791" s="4"/>
      <c r="U791" s="4"/>
      <c r="V791" s="4"/>
      <c r="W791" s="4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</row>
    <row r="792" spans="1:188" s="576" customFormat="1" x14ac:dyDescent="0.2">
      <c r="A792" s="4"/>
      <c r="B792" s="5"/>
      <c r="C792" s="5"/>
      <c r="D792" s="5"/>
      <c r="E792" s="471"/>
      <c r="F792" s="579"/>
      <c r="G792" s="579"/>
      <c r="I792" s="4"/>
      <c r="J792" s="4"/>
      <c r="K792" s="472"/>
      <c r="L792" s="4"/>
      <c r="M792" s="83"/>
      <c r="N792" s="4"/>
      <c r="O792" s="83"/>
      <c r="P792" s="84"/>
      <c r="Q792" s="4"/>
      <c r="R792" s="4"/>
      <c r="S792" s="4"/>
      <c r="T792" s="4"/>
      <c r="U792" s="4"/>
      <c r="V792" s="4"/>
      <c r="W792" s="4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</row>
    <row r="793" spans="1:188" s="576" customFormat="1" x14ac:dyDescent="0.2">
      <c r="A793" s="4"/>
      <c r="B793" s="5"/>
      <c r="C793" s="5"/>
      <c r="D793" s="5"/>
      <c r="E793" s="471"/>
      <c r="F793" s="579"/>
      <c r="G793" s="579"/>
      <c r="I793" s="4"/>
      <c r="J793" s="4"/>
      <c r="K793" s="472"/>
      <c r="L793" s="4"/>
      <c r="M793" s="83"/>
      <c r="N793" s="4"/>
      <c r="O793" s="83"/>
      <c r="P793" s="84"/>
      <c r="Q793" s="4"/>
      <c r="R793" s="4"/>
      <c r="S793" s="4"/>
      <c r="T793" s="4"/>
      <c r="U793" s="4"/>
      <c r="V793" s="4"/>
      <c r="W793" s="4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</row>
    <row r="794" spans="1:188" s="576" customFormat="1" x14ac:dyDescent="0.2">
      <c r="A794" s="4"/>
      <c r="B794" s="5"/>
      <c r="C794" s="5"/>
      <c r="D794" s="5"/>
      <c r="E794" s="471"/>
      <c r="F794" s="579"/>
      <c r="G794" s="579"/>
      <c r="I794" s="4"/>
      <c r="J794" s="4"/>
      <c r="K794" s="472"/>
      <c r="L794" s="4"/>
      <c r="M794" s="83"/>
      <c r="N794" s="4"/>
      <c r="O794" s="83"/>
      <c r="P794" s="84"/>
      <c r="Q794" s="4"/>
      <c r="R794" s="4"/>
      <c r="S794" s="4"/>
      <c r="T794" s="4"/>
      <c r="U794" s="4"/>
      <c r="V794" s="4"/>
      <c r="W794" s="4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</row>
    <row r="795" spans="1:188" s="576" customFormat="1" x14ac:dyDescent="0.2">
      <c r="A795" s="4"/>
      <c r="B795" s="5"/>
      <c r="C795" s="5"/>
      <c r="D795" s="5"/>
      <c r="E795" s="471"/>
      <c r="F795" s="579"/>
      <c r="G795" s="579"/>
      <c r="I795" s="4"/>
      <c r="J795" s="4"/>
      <c r="K795" s="472"/>
      <c r="L795" s="4"/>
      <c r="M795" s="83"/>
      <c r="N795" s="4"/>
      <c r="O795" s="83"/>
      <c r="P795" s="84"/>
      <c r="Q795" s="4"/>
      <c r="R795" s="4"/>
      <c r="S795" s="4"/>
      <c r="T795" s="4"/>
      <c r="U795" s="4"/>
      <c r="V795" s="4"/>
      <c r="W795" s="4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</row>
    <row r="796" spans="1:188" s="576" customFormat="1" x14ac:dyDescent="0.2">
      <c r="A796" s="4"/>
      <c r="B796" s="5"/>
      <c r="C796" s="5"/>
      <c r="D796" s="5"/>
      <c r="E796" s="471"/>
      <c r="F796" s="579"/>
      <c r="G796" s="579"/>
      <c r="I796" s="4"/>
      <c r="J796" s="4"/>
      <c r="K796" s="472"/>
      <c r="L796" s="4"/>
      <c r="M796" s="83"/>
      <c r="N796" s="4"/>
      <c r="O796" s="83"/>
      <c r="P796" s="84"/>
      <c r="Q796" s="4"/>
      <c r="R796" s="4"/>
      <c r="S796" s="4"/>
      <c r="T796" s="4"/>
      <c r="U796" s="4"/>
      <c r="V796" s="4"/>
      <c r="W796" s="4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</row>
    <row r="797" spans="1:188" s="576" customFormat="1" x14ac:dyDescent="0.2">
      <c r="A797" s="4"/>
      <c r="B797" s="5"/>
      <c r="C797" s="5"/>
      <c r="D797" s="5"/>
      <c r="E797" s="471"/>
      <c r="F797" s="579"/>
      <c r="G797" s="579"/>
      <c r="I797" s="4"/>
      <c r="J797" s="4"/>
      <c r="K797" s="472"/>
      <c r="L797" s="4"/>
      <c r="M797" s="83"/>
      <c r="N797" s="4"/>
      <c r="O797" s="83"/>
      <c r="P797" s="84"/>
      <c r="Q797" s="4"/>
      <c r="R797" s="4"/>
      <c r="S797" s="4"/>
      <c r="T797" s="4"/>
      <c r="U797" s="4"/>
      <c r="V797" s="4"/>
      <c r="W797" s="4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</row>
    <row r="798" spans="1:188" s="576" customFormat="1" x14ac:dyDescent="0.2">
      <c r="A798" s="4"/>
      <c r="B798" s="5"/>
      <c r="C798" s="5"/>
      <c r="D798" s="5"/>
      <c r="E798" s="471"/>
      <c r="F798" s="579"/>
      <c r="G798" s="579"/>
      <c r="I798" s="4"/>
      <c r="J798" s="4"/>
      <c r="K798" s="472"/>
      <c r="L798" s="4"/>
      <c r="M798" s="83"/>
      <c r="N798" s="4"/>
      <c r="O798" s="83"/>
      <c r="P798" s="84"/>
      <c r="Q798" s="4"/>
      <c r="R798" s="4"/>
      <c r="S798" s="4"/>
      <c r="T798" s="4"/>
      <c r="U798" s="4"/>
      <c r="V798" s="4"/>
      <c r="W798" s="4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</row>
    <row r="799" spans="1:188" s="576" customFormat="1" x14ac:dyDescent="0.2">
      <c r="A799" s="4"/>
      <c r="B799" s="5"/>
      <c r="C799" s="5"/>
      <c r="D799" s="5"/>
      <c r="E799" s="471"/>
      <c r="F799" s="579"/>
      <c r="G799" s="579"/>
      <c r="I799" s="4"/>
      <c r="J799" s="4"/>
      <c r="K799" s="472"/>
      <c r="L799" s="4"/>
      <c r="M799" s="83"/>
      <c r="N799" s="4"/>
      <c r="O799" s="83"/>
      <c r="P799" s="84"/>
      <c r="Q799" s="4"/>
      <c r="R799" s="4"/>
      <c r="S799" s="4"/>
      <c r="T799" s="4"/>
      <c r="U799" s="4"/>
      <c r="V799" s="4"/>
      <c r="W799" s="4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</row>
    <row r="800" spans="1:188" s="576" customFormat="1" x14ac:dyDescent="0.2">
      <c r="A800" s="4"/>
      <c r="B800" s="5"/>
      <c r="C800" s="5"/>
      <c r="D800" s="5"/>
      <c r="E800" s="471"/>
      <c r="F800" s="579"/>
      <c r="G800" s="579"/>
      <c r="I800" s="4"/>
      <c r="J800" s="4"/>
      <c r="K800" s="472"/>
      <c r="L800" s="4"/>
      <c r="M800" s="83"/>
      <c r="N800" s="4"/>
      <c r="O800" s="83"/>
      <c r="P800" s="84"/>
      <c r="Q800" s="4"/>
      <c r="R800" s="4"/>
      <c r="S800" s="4"/>
      <c r="T800" s="4"/>
      <c r="U800" s="4"/>
      <c r="V800" s="4"/>
      <c r="W800" s="4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</row>
    <row r="801" spans="1:188" s="576" customFormat="1" x14ac:dyDescent="0.2">
      <c r="A801" s="4"/>
      <c r="B801" s="5"/>
      <c r="C801" s="5"/>
      <c r="D801" s="5"/>
      <c r="E801" s="471"/>
      <c r="F801" s="579"/>
      <c r="G801" s="579"/>
      <c r="I801" s="4"/>
      <c r="J801" s="4"/>
      <c r="K801" s="472"/>
      <c r="L801" s="4"/>
      <c r="M801" s="83"/>
      <c r="N801" s="4"/>
      <c r="O801" s="83"/>
      <c r="P801" s="84"/>
      <c r="Q801" s="4"/>
      <c r="R801" s="4"/>
      <c r="S801" s="4"/>
      <c r="T801" s="4"/>
      <c r="U801" s="4"/>
      <c r="V801" s="4"/>
      <c r="W801" s="4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</row>
    <row r="802" spans="1:188" s="576" customFormat="1" x14ac:dyDescent="0.2">
      <c r="A802" s="4"/>
      <c r="B802" s="5"/>
      <c r="C802" s="5"/>
      <c r="D802" s="5"/>
      <c r="E802" s="471"/>
      <c r="F802" s="579"/>
      <c r="G802" s="579"/>
      <c r="I802" s="4"/>
      <c r="J802" s="4"/>
      <c r="K802" s="472"/>
      <c r="L802" s="4"/>
      <c r="M802" s="83"/>
      <c r="N802" s="4"/>
      <c r="O802" s="83"/>
      <c r="P802" s="84"/>
      <c r="Q802" s="4"/>
      <c r="R802" s="4"/>
      <c r="S802" s="4"/>
      <c r="T802" s="4"/>
      <c r="U802" s="4"/>
      <c r="V802" s="4"/>
      <c r="W802" s="4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</row>
    <row r="803" spans="1:188" s="576" customFormat="1" x14ac:dyDescent="0.2">
      <c r="A803" s="4"/>
      <c r="B803" s="5"/>
      <c r="C803" s="5"/>
      <c r="D803" s="5"/>
      <c r="E803" s="471"/>
      <c r="F803" s="579"/>
      <c r="G803" s="579"/>
      <c r="I803" s="4"/>
      <c r="J803" s="4"/>
      <c r="K803" s="472"/>
      <c r="L803" s="4"/>
      <c r="M803" s="83"/>
      <c r="N803" s="4"/>
      <c r="O803" s="83"/>
      <c r="P803" s="84"/>
      <c r="Q803" s="4"/>
      <c r="R803" s="4"/>
      <c r="S803" s="4"/>
      <c r="T803" s="4"/>
      <c r="U803" s="4"/>
      <c r="V803" s="4"/>
      <c r="W803" s="4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</row>
    <row r="804" spans="1:188" s="576" customFormat="1" x14ac:dyDescent="0.2">
      <c r="A804" s="4"/>
      <c r="B804" s="5"/>
      <c r="C804" s="5"/>
      <c r="D804" s="5"/>
      <c r="E804" s="471"/>
      <c r="F804" s="579"/>
      <c r="G804" s="579"/>
      <c r="I804" s="4"/>
      <c r="J804" s="4"/>
      <c r="K804" s="472"/>
      <c r="L804" s="4"/>
      <c r="M804" s="83"/>
      <c r="N804" s="4"/>
      <c r="O804" s="83"/>
      <c r="P804" s="84"/>
      <c r="Q804" s="4"/>
      <c r="R804" s="4"/>
      <c r="S804" s="4"/>
      <c r="T804" s="4"/>
      <c r="U804" s="4"/>
      <c r="V804" s="4"/>
      <c r="W804" s="4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</row>
    <row r="805" spans="1:188" s="576" customFormat="1" x14ac:dyDescent="0.2">
      <c r="A805" s="4"/>
      <c r="B805" s="5"/>
      <c r="C805" s="5"/>
      <c r="D805" s="5"/>
      <c r="E805" s="471"/>
      <c r="F805" s="579"/>
      <c r="G805" s="579"/>
      <c r="I805" s="4"/>
      <c r="J805" s="4"/>
      <c r="K805" s="472"/>
      <c r="L805" s="4"/>
      <c r="M805" s="83"/>
      <c r="N805" s="4"/>
      <c r="O805" s="83"/>
      <c r="P805" s="84"/>
      <c r="Q805" s="4"/>
      <c r="R805" s="4"/>
      <c r="S805" s="4"/>
      <c r="T805" s="4"/>
      <c r="U805" s="4"/>
      <c r="V805" s="4"/>
      <c r="W805" s="4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</row>
    <row r="806" spans="1:188" s="576" customFormat="1" x14ac:dyDescent="0.2">
      <c r="A806" s="4"/>
      <c r="B806" s="5"/>
      <c r="C806" s="5"/>
      <c r="D806" s="5"/>
      <c r="E806" s="471"/>
      <c r="F806" s="579"/>
      <c r="G806" s="579"/>
      <c r="I806" s="4"/>
      <c r="J806" s="4"/>
      <c r="K806" s="472"/>
      <c r="L806" s="4"/>
      <c r="M806" s="83"/>
      <c r="N806" s="4"/>
      <c r="O806" s="83"/>
      <c r="P806" s="84"/>
      <c r="Q806" s="4"/>
      <c r="R806" s="4"/>
      <c r="S806" s="4"/>
      <c r="T806" s="4"/>
      <c r="U806" s="4"/>
      <c r="V806" s="4"/>
      <c r="W806" s="4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</row>
    <row r="807" spans="1:188" s="576" customFormat="1" x14ac:dyDescent="0.2">
      <c r="A807" s="4"/>
      <c r="B807" s="5"/>
      <c r="C807" s="5"/>
      <c r="D807" s="5"/>
      <c r="E807" s="471"/>
      <c r="F807" s="579"/>
      <c r="G807" s="579"/>
      <c r="I807" s="4"/>
      <c r="J807" s="4"/>
      <c r="K807" s="472"/>
      <c r="L807" s="4"/>
      <c r="M807" s="83"/>
      <c r="N807" s="4"/>
      <c r="O807" s="83"/>
      <c r="P807" s="84"/>
      <c r="Q807" s="4"/>
      <c r="R807" s="4"/>
      <c r="S807" s="4"/>
      <c r="T807" s="4"/>
      <c r="U807" s="4"/>
      <c r="V807" s="4"/>
      <c r="W807" s="4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</row>
    <row r="808" spans="1:188" s="576" customFormat="1" x14ac:dyDescent="0.2">
      <c r="A808" s="4"/>
      <c r="B808" s="5"/>
      <c r="C808" s="5"/>
      <c r="D808" s="5"/>
      <c r="E808" s="471"/>
      <c r="F808" s="579"/>
      <c r="G808" s="579"/>
      <c r="I808" s="4"/>
      <c r="J808" s="4"/>
      <c r="K808" s="472"/>
      <c r="L808" s="4"/>
      <c r="M808" s="83"/>
      <c r="N808" s="4"/>
      <c r="O808" s="83"/>
      <c r="P808" s="84"/>
      <c r="Q808" s="4"/>
      <c r="R808" s="4"/>
      <c r="S808" s="4"/>
      <c r="T808" s="4"/>
      <c r="U808" s="4"/>
      <c r="V808" s="4"/>
      <c r="W808" s="4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</row>
    <row r="809" spans="1:188" s="576" customFormat="1" x14ac:dyDescent="0.2">
      <c r="A809" s="4"/>
      <c r="B809" s="5"/>
      <c r="C809" s="5"/>
      <c r="D809" s="5"/>
      <c r="E809" s="471"/>
      <c r="F809" s="579"/>
      <c r="G809" s="579"/>
      <c r="I809" s="4"/>
      <c r="J809" s="4"/>
      <c r="K809" s="472"/>
      <c r="L809" s="4"/>
      <c r="M809" s="83"/>
      <c r="N809" s="4"/>
      <c r="O809" s="83"/>
      <c r="P809" s="84"/>
      <c r="Q809" s="4"/>
      <c r="R809" s="4"/>
      <c r="S809" s="4"/>
      <c r="T809" s="4"/>
      <c r="U809" s="4"/>
      <c r="V809" s="4"/>
      <c r="W809" s="4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</row>
    <row r="810" spans="1:188" s="576" customFormat="1" x14ac:dyDescent="0.2">
      <c r="A810" s="4"/>
      <c r="B810" s="5"/>
      <c r="C810" s="5"/>
      <c r="D810" s="5"/>
      <c r="E810" s="471"/>
      <c r="F810" s="579"/>
      <c r="G810" s="579"/>
      <c r="I810" s="4"/>
      <c r="J810" s="4"/>
      <c r="K810" s="472"/>
      <c r="L810" s="4"/>
      <c r="M810" s="83"/>
      <c r="N810" s="4"/>
      <c r="O810" s="83"/>
      <c r="P810" s="84"/>
      <c r="Q810" s="4"/>
      <c r="R810" s="4"/>
      <c r="S810" s="4"/>
      <c r="T810" s="4"/>
      <c r="U810" s="4"/>
      <c r="V810" s="4"/>
      <c r="W810" s="4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</row>
    <row r="811" spans="1:188" s="576" customFormat="1" x14ac:dyDescent="0.2">
      <c r="A811" s="4"/>
      <c r="B811" s="5"/>
      <c r="C811" s="5"/>
      <c r="D811" s="5"/>
      <c r="E811" s="471"/>
      <c r="F811" s="579"/>
      <c r="G811" s="579"/>
      <c r="I811" s="4"/>
      <c r="J811" s="4"/>
      <c r="K811" s="472"/>
      <c r="L811" s="4"/>
      <c r="M811" s="83"/>
      <c r="N811" s="4"/>
      <c r="O811" s="83"/>
      <c r="P811" s="84"/>
      <c r="Q811" s="4"/>
      <c r="R811" s="4"/>
      <c r="S811" s="4"/>
      <c r="T811" s="4"/>
      <c r="U811" s="4"/>
      <c r="V811" s="4"/>
      <c r="W811" s="4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</row>
    <row r="812" spans="1:188" s="576" customFormat="1" x14ac:dyDescent="0.2">
      <c r="A812" s="4"/>
      <c r="B812" s="5"/>
      <c r="C812" s="5"/>
      <c r="D812" s="5"/>
      <c r="E812" s="471"/>
      <c r="F812" s="579"/>
      <c r="G812" s="579"/>
      <c r="I812" s="4"/>
      <c r="J812" s="4"/>
      <c r="K812" s="472"/>
      <c r="L812" s="4"/>
      <c r="M812" s="83"/>
      <c r="N812" s="4"/>
      <c r="O812" s="83"/>
      <c r="P812" s="84"/>
      <c r="Q812" s="4"/>
      <c r="R812" s="4"/>
      <c r="S812" s="4"/>
      <c r="T812" s="4"/>
      <c r="U812" s="4"/>
      <c r="V812" s="4"/>
      <c r="W812" s="4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</row>
    <row r="813" spans="1:188" s="576" customFormat="1" x14ac:dyDescent="0.2">
      <c r="A813" s="4"/>
      <c r="B813" s="5"/>
      <c r="C813" s="5"/>
      <c r="D813" s="5"/>
      <c r="E813" s="471"/>
      <c r="F813" s="579"/>
      <c r="G813" s="579"/>
      <c r="I813" s="4"/>
      <c r="J813" s="4"/>
      <c r="K813" s="472"/>
      <c r="L813" s="4"/>
      <c r="M813" s="83"/>
      <c r="N813" s="4"/>
      <c r="O813" s="83"/>
      <c r="P813" s="84"/>
      <c r="Q813" s="4"/>
      <c r="R813" s="4"/>
      <c r="S813" s="4"/>
      <c r="T813" s="4"/>
      <c r="U813" s="4"/>
      <c r="V813" s="4"/>
      <c r="W813" s="4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</row>
    <row r="814" spans="1:188" s="576" customFormat="1" x14ac:dyDescent="0.2">
      <c r="A814" s="4"/>
      <c r="B814" s="5"/>
      <c r="C814" s="5"/>
      <c r="D814" s="5"/>
      <c r="E814" s="471"/>
      <c r="F814" s="579"/>
      <c r="G814" s="579"/>
      <c r="I814" s="4"/>
      <c r="J814" s="4"/>
      <c r="K814" s="472"/>
      <c r="L814" s="4"/>
      <c r="M814" s="83"/>
      <c r="N814" s="4"/>
      <c r="O814" s="83"/>
      <c r="P814" s="84"/>
      <c r="Q814" s="4"/>
      <c r="R814" s="4"/>
      <c r="S814" s="4"/>
      <c r="T814" s="4"/>
      <c r="U814" s="4"/>
      <c r="V814" s="4"/>
      <c r="W814" s="4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</row>
    <row r="815" spans="1:188" s="576" customFormat="1" x14ac:dyDescent="0.2">
      <c r="A815" s="4"/>
      <c r="B815" s="5"/>
      <c r="C815" s="5"/>
      <c r="D815" s="5"/>
      <c r="E815" s="471"/>
      <c r="F815" s="579"/>
      <c r="G815" s="579"/>
      <c r="I815" s="4"/>
      <c r="J815" s="4"/>
      <c r="K815" s="472"/>
      <c r="L815" s="4"/>
      <c r="M815" s="83"/>
      <c r="N815" s="4"/>
      <c r="O815" s="83"/>
      <c r="P815" s="84"/>
      <c r="Q815" s="4"/>
      <c r="R815" s="4"/>
      <c r="S815" s="4"/>
      <c r="T815" s="4"/>
      <c r="U815" s="4"/>
      <c r="V815" s="4"/>
      <c r="W815" s="4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</row>
    <row r="816" spans="1:188" s="576" customFormat="1" x14ac:dyDescent="0.2">
      <c r="A816" s="4"/>
      <c r="B816" s="5"/>
      <c r="C816" s="5"/>
      <c r="D816" s="5"/>
      <c r="E816" s="471"/>
      <c r="F816" s="579"/>
      <c r="G816" s="579"/>
      <c r="I816" s="4"/>
      <c r="J816" s="4"/>
      <c r="K816" s="472"/>
      <c r="L816" s="4"/>
      <c r="M816" s="83"/>
      <c r="N816" s="4"/>
      <c r="O816" s="83"/>
      <c r="P816" s="84"/>
      <c r="Q816" s="4"/>
      <c r="R816" s="4"/>
      <c r="S816" s="4"/>
      <c r="T816" s="4"/>
      <c r="U816" s="4"/>
      <c r="V816" s="4"/>
      <c r="W816" s="4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</row>
    <row r="817" spans="1:188" s="576" customFormat="1" x14ac:dyDescent="0.2">
      <c r="A817" s="4"/>
      <c r="B817" s="5"/>
      <c r="C817" s="5"/>
      <c r="D817" s="5"/>
      <c r="E817" s="471"/>
      <c r="F817" s="579"/>
      <c r="G817" s="579"/>
      <c r="I817" s="4"/>
      <c r="J817" s="4"/>
      <c r="K817" s="472"/>
      <c r="L817" s="4"/>
      <c r="M817" s="83"/>
      <c r="N817" s="4"/>
      <c r="O817" s="83"/>
      <c r="P817" s="84"/>
      <c r="Q817" s="4"/>
      <c r="R817" s="4"/>
      <c r="S817" s="4"/>
      <c r="T817" s="4"/>
      <c r="U817" s="4"/>
      <c r="V817" s="4"/>
      <c r="W817" s="4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</row>
    <row r="818" spans="1:188" s="576" customFormat="1" x14ac:dyDescent="0.2">
      <c r="A818" s="4"/>
      <c r="B818" s="5"/>
      <c r="C818" s="5"/>
      <c r="D818" s="5"/>
      <c r="E818" s="471"/>
      <c r="F818" s="579"/>
      <c r="G818" s="579"/>
      <c r="I818" s="4"/>
      <c r="J818" s="4"/>
      <c r="K818" s="472"/>
      <c r="L818" s="4"/>
      <c r="M818" s="83"/>
      <c r="N818" s="4"/>
      <c r="O818" s="83"/>
      <c r="P818" s="84"/>
      <c r="Q818" s="4"/>
      <c r="R818" s="4"/>
      <c r="S818" s="4"/>
      <c r="T818" s="4"/>
      <c r="U818" s="4"/>
      <c r="V818" s="4"/>
      <c r="W818" s="4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</row>
    <row r="819" spans="1:188" s="576" customFormat="1" x14ac:dyDescent="0.2">
      <c r="A819" s="4"/>
      <c r="B819" s="5"/>
      <c r="C819" s="5"/>
      <c r="D819" s="5"/>
      <c r="E819" s="471"/>
      <c r="F819" s="579"/>
      <c r="G819" s="579"/>
      <c r="I819" s="4"/>
      <c r="J819" s="4"/>
      <c r="K819" s="472"/>
      <c r="L819" s="4"/>
      <c r="M819" s="83"/>
      <c r="N819" s="4"/>
      <c r="O819" s="83"/>
      <c r="P819" s="84"/>
      <c r="Q819" s="4"/>
      <c r="R819" s="4"/>
      <c r="S819" s="4"/>
      <c r="T819" s="4"/>
      <c r="U819" s="4"/>
      <c r="V819" s="4"/>
      <c r="W819" s="4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</row>
    <row r="820" spans="1:188" s="576" customFormat="1" x14ac:dyDescent="0.2">
      <c r="A820" s="4"/>
      <c r="B820" s="5"/>
      <c r="C820" s="5"/>
      <c r="D820" s="5"/>
      <c r="E820" s="471"/>
      <c r="F820" s="579"/>
      <c r="G820" s="579"/>
      <c r="I820" s="4"/>
      <c r="J820" s="4"/>
      <c r="K820" s="472"/>
      <c r="L820" s="4"/>
      <c r="M820" s="83"/>
      <c r="N820" s="4"/>
      <c r="O820" s="83"/>
      <c r="P820" s="84"/>
      <c r="Q820" s="4"/>
      <c r="R820" s="4"/>
      <c r="S820" s="4"/>
      <c r="T820" s="4"/>
      <c r="U820" s="4"/>
      <c r="V820" s="4"/>
      <c r="W820" s="4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</row>
    <row r="821" spans="1:188" s="576" customFormat="1" x14ac:dyDescent="0.2">
      <c r="A821" s="4"/>
      <c r="B821" s="5"/>
      <c r="C821" s="5"/>
      <c r="D821" s="5"/>
      <c r="E821" s="471"/>
      <c r="F821" s="579"/>
      <c r="G821" s="579"/>
      <c r="I821" s="4"/>
      <c r="J821" s="4"/>
      <c r="K821" s="472"/>
      <c r="L821" s="4"/>
      <c r="M821" s="83"/>
      <c r="N821" s="4"/>
      <c r="O821" s="83"/>
      <c r="P821" s="84"/>
      <c r="Q821" s="4"/>
      <c r="R821" s="4"/>
      <c r="S821" s="4"/>
      <c r="T821" s="4"/>
      <c r="U821" s="4"/>
      <c r="V821" s="4"/>
      <c r="W821" s="4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</row>
    <row r="822" spans="1:188" s="576" customFormat="1" x14ac:dyDescent="0.2">
      <c r="A822" s="4"/>
      <c r="B822" s="5"/>
      <c r="C822" s="5"/>
      <c r="D822" s="5"/>
      <c r="E822" s="471"/>
      <c r="F822" s="579"/>
      <c r="G822" s="579"/>
      <c r="I822" s="4"/>
      <c r="J822" s="4"/>
      <c r="K822" s="472"/>
      <c r="L822" s="4"/>
      <c r="M822" s="83"/>
      <c r="N822" s="4"/>
      <c r="O822" s="83"/>
      <c r="P822" s="84"/>
      <c r="Q822" s="4"/>
      <c r="R822" s="4"/>
      <c r="S822" s="4"/>
      <c r="T822" s="4"/>
      <c r="U822" s="4"/>
      <c r="V822" s="4"/>
      <c r="W822" s="4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</row>
    <row r="823" spans="1:188" s="576" customFormat="1" x14ac:dyDescent="0.2">
      <c r="A823" s="4"/>
      <c r="B823" s="5"/>
      <c r="C823" s="5"/>
      <c r="D823" s="5"/>
      <c r="E823" s="471"/>
      <c r="F823" s="579"/>
      <c r="G823" s="579"/>
      <c r="I823" s="4"/>
      <c r="J823" s="4"/>
      <c r="K823" s="472"/>
      <c r="L823" s="4"/>
      <c r="M823" s="83"/>
      <c r="N823" s="4"/>
      <c r="O823" s="83"/>
      <c r="P823" s="84"/>
      <c r="Q823" s="4"/>
      <c r="R823" s="4"/>
      <c r="S823" s="4"/>
      <c r="T823" s="4"/>
      <c r="U823" s="4"/>
      <c r="V823" s="4"/>
      <c r="W823" s="4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</row>
    <row r="824" spans="1:188" s="576" customFormat="1" x14ac:dyDescent="0.2">
      <c r="A824" s="4"/>
      <c r="B824" s="5"/>
      <c r="C824" s="5"/>
      <c r="D824" s="5"/>
      <c r="E824" s="471"/>
      <c r="F824" s="579"/>
      <c r="G824" s="579"/>
      <c r="I824" s="4"/>
      <c r="J824" s="4"/>
      <c r="K824" s="472"/>
      <c r="L824" s="4"/>
      <c r="M824" s="83"/>
      <c r="N824" s="4"/>
      <c r="O824" s="83"/>
      <c r="P824" s="84"/>
      <c r="Q824" s="4"/>
      <c r="R824" s="4"/>
      <c r="S824" s="4"/>
      <c r="T824" s="4"/>
      <c r="U824" s="4"/>
      <c r="V824" s="4"/>
      <c r="W824" s="4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</row>
    <row r="825" spans="1:188" s="576" customFormat="1" x14ac:dyDescent="0.2">
      <c r="A825" s="4"/>
      <c r="B825" s="5"/>
      <c r="C825" s="5"/>
      <c r="D825" s="5"/>
      <c r="E825" s="471"/>
      <c r="F825" s="579"/>
      <c r="G825" s="579"/>
      <c r="I825" s="4"/>
      <c r="J825" s="4"/>
      <c r="K825" s="472"/>
      <c r="L825" s="4"/>
      <c r="M825" s="83"/>
      <c r="N825" s="4"/>
      <c r="O825" s="83"/>
      <c r="P825" s="84"/>
      <c r="Q825" s="4"/>
      <c r="R825" s="4"/>
      <c r="S825" s="4"/>
      <c r="T825" s="4"/>
      <c r="U825" s="4"/>
      <c r="V825" s="4"/>
      <c r="W825" s="4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</row>
    <row r="826" spans="1:188" s="576" customFormat="1" x14ac:dyDescent="0.2">
      <c r="A826" s="4"/>
      <c r="B826" s="5"/>
      <c r="C826" s="5"/>
      <c r="D826" s="5"/>
      <c r="E826" s="471"/>
      <c r="F826" s="579"/>
      <c r="G826" s="579"/>
      <c r="I826" s="4"/>
      <c r="J826" s="4"/>
      <c r="K826" s="472"/>
      <c r="L826" s="4"/>
      <c r="M826" s="83"/>
      <c r="N826" s="4"/>
      <c r="O826" s="83"/>
      <c r="P826" s="84"/>
      <c r="Q826" s="4"/>
      <c r="R826" s="4"/>
      <c r="S826" s="4"/>
      <c r="T826" s="4"/>
      <c r="U826" s="4"/>
      <c r="V826" s="4"/>
      <c r="W826" s="4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</row>
    <row r="827" spans="1:188" s="576" customFormat="1" x14ac:dyDescent="0.2">
      <c r="A827" s="4"/>
      <c r="B827" s="5"/>
      <c r="C827" s="5"/>
      <c r="D827" s="5"/>
      <c r="E827" s="471"/>
      <c r="F827" s="579"/>
      <c r="G827" s="579"/>
      <c r="I827" s="4"/>
      <c r="J827" s="4"/>
      <c r="K827" s="472"/>
      <c r="L827" s="4"/>
      <c r="M827" s="83"/>
      <c r="N827" s="4"/>
      <c r="O827" s="83"/>
      <c r="P827" s="84"/>
      <c r="Q827" s="4"/>
      <c r="R827" s="4"/>
      <c r="S827" s="4"/>
      <c r="T827" s="4"/>
      <c r="U827" s="4"/>
      <c r="V827" s="4"/>
      <c r="W827" s="4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</row>
    <row r="828" spans="1:188" s="576" customFormat="1" x14ac:dyDescent="0.2">
      <c r="A828" s="4"/>
      <c r="B828" s="5"/>
      <c r="C828" s="5"/>
      <c r="D828" s="5"/>
      <c r="E828" s="471"/>
      <c r="F828" s="579"/>
      <c r="G828" s="579"/>
      <c r="I828" s="4"/>
      <c r="J828" s="4"/>
      <c r="K828" s="472"/>
      <c r="L828" s="4"/>
      <c r="M828" s="83"/>
      <c r="N828" s="4"/>
      <c r="O828" s="83"/>
      <c r="P828" s="84"/>
      <c r="Q828" s="4"/>
      <c r="R828" s="4"/>
      <c r="S828" s="4"/>
      <c r="T828" s="4"/>
      <c r="U828" s="4"/>
      <c r="V828" s="4"/>
      <c r="W828" s="4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</row>
    <row r="829" spans="1:188" s="576" customFormat="1" x14ac:dyDescent="0.2">
      <c r="A829" s="4"/>
      <c r="B829" s="5"/>
      <c r="C829" s="5"/>
      <c r="D829" s="5"/>
      <c r="E829" s="471"/>
      <c r="F829" s="579"/>
      <c r="G829" s="579"/>
      <c r="I829" s="4"/>
      <c r="J829" s="4"/>
      <c r="K829" s="472"/>
      <c r="L829" s="4"/>
      <c r="M829" s="83"/>
      <c r="N829" s="4"/>
      <c r="O829" s="83"/>
      <c r="P829" s="84"/>
      <c r="Q829" s="4"/>
      <c r="R829" s="4"/>
      <c r="S829" s="4"/>
      <c r="T829" s="4"/>
      <c r="U829" s="4"/>
      <c r="V829" s="4"/>
      <c r="W829" s="4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</row>
    <row r="830" spans="1:188" s="576" customFormat="1" x14ac:dyDescent="0.2">
      <c r="A830" s="4"/>
      <c r="B830" s="5"/>
      <c r="C830" s="5"/>
      <c r="D830" s="5"/>
      <c r="E830" s="471"/>
      <c r="F830" s="579"/>
      <c r="G830" s="579"/>
      <c r="I830" s="4"/>
      <c r="J830" s="4"/>
      <c r="K830" s="472"/>
      <c r="L830" s="4"/>
      <c r="M830" s="83"/>
      <c r="N830" s="4"/>
      <c r="O830" s="83"/>
      <c r="P830" s="84"/>
      <c r="Q830" s="4"/>
      <c r="R830" s="4"/>
      <c r="S830" s="4"/>
      <c r="T830" s="4"/>
      <c r="U830" s="4"/>
      <c r="V830" s="4"/>
      <c r="W830" s="4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</row>
    <row r="831" spans="1:188" s="576" customFormat="1" x14ac:dyDescent="0.2">
      <c r="A831" s="4"/>
      <c r="B831" s="5"/>
      <c r="C831" s="5"/>
      <c r="D831" s="5"/>
      <c r="E831" s="471"/>
      <c r="F831" s="579"/>
      <c r="G831" s="579"/>
      <c r="I831" s="4"/>
      <c r="J831" s="4"/>
      <c r="K831" s="472"/>
      <c r="L831" s="4"/>
      <c r="M831" s="83"/>
      <c r="N831" s="4"/>
      <c r="O831" s="83"/>
      <c r="P831" s="84"/>
      <c r="Q831" s="4"/>
      <c r="R831" s="4"/>
      <c r="S831" s="4"/>
      <c r="T831" s="4"/>
      <c r="U831" s="4"/>
      <c r="V831" s="4"/>
      <c r="W831" s="4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</row>
    <row r="832" spans="1:188" s="576" customFormat="1" x14ac:dyDescent="0.2">
      <c r="A832" s="4"/>
      <c r="B832" s="5"/>
      <c r="C832" s="5"/>
      <c r="D832" s="5"/>
      <c r="E832" s="471"/>
      <c r="F832" s="579"/>
      <c r="G832" s="579"/>
      <c r="I832" s="4"/>
      <c r="J832" s="4"/>
      <c r="K832" s="472"/>
      <c r="L832" s="4"/>
      <c r="M832" s="83"/>
      <c r="N832" s="4"/>
      <c r="O832" s="83"/>
      <c r="P832" s="84"/>
      <c r="Q832" s="4"/>
      <c r="R832" s="4"/>
      <c r="S832" s="4"/>
      <c r="T832" s="4"/>
      <c r="U832" s="4"/>
      <c r="V832" s="4"/>
      <c r="W832" s="4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</row>
    <row r="833" spans="1:188" s="576" customFormat="1" x14ac:dyDescent="0.2">
      <c r="A833" s="4"/>
      <c r="B833" s="5"/>
      <c r="C833" s="5"/>
      <c r="D833" s="5"/>
      <c r="E833" s="471"/>
      <c r="F833" s="579"/>
      <c r="G833" s="579"/>
      <c r="I833" s="4"/>
      <c r="J833" s="4"/>
      <c r="K833" s="472"/>
      <c r="L833" s="4"/>
      <c r="M833" s="83"/>
      <c r="N833" s="4"/>
      <c r="O833" s="83"/>
      <c r="P833" s="84"/>
      <c r="Q833" s="4"/>
      <c r="R833" s="4"/>
      <c r="S833" s="4"/>
      <c r="T833" s="4"/>
      <c r="U833" s="4"/>
      <c r="V833" s="4"/>
      <c r="W833" s="4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</row>
    <row r="834" spans="1:188" s="576" customFormat="1" x14ac:dyDescent="0.2">
      <c r="A834" s="4"/>
      <c r="B834" s="5"/>
      <c r="C834" s="5"/>
      <c r="D834" s="5"/>
      <c r="E834" s="471"/>
      <c r="F834" s="579"/>
      <c r="G834" s="579"/>
      <c r="I834" s="4"/>
      <c r="J834" s="4"/>
      <c r="K834" s="472"/>
      <c r="L834" s="4"/>
      <c r="M834" s="83"/>
      <c r="N834" s="4"/>
      <c r="O834" s="83"/>
      <c r="P834" s="84"/>
      <c r="Q834" s="4"/>
      <c r="R834" s="4"/>
      <c r="S834" s="4"/>
      <c r="T834" s="4"/>
      <c r="U834" s="4"/>
      <c r="V834" s="4"/>
      <c r="W834" s="4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</row>
    <row r="835" spans="1:188" s="576" customFormat="1" x14ac:dyDescent="0.2">
      <c r="A835" s="4"/>
      <c r="B835" s="5"/>
      <c r="C835" s="5"/>
      <c r="D835" s="5"/>
      <c r="E835" s="471"/>
      <c r="F835" s="579"/>
      <c r="G835" s="579"/>
      <c r="I835" s="4"/>
      <c r="J835" s="4"/>
      <c r="K835" s="472"/>
      <c r="L835" s="4"/>
      <c r="M835" s="83"/>
      <c r="N835" s="4"/>
      <c r="O835" s="83"/>
      <c r="P835" s="84"/>
      <c r="Q835" s="4"/>
      <c r="R835" s="4"/>
      <c r="S835" s="4"/>
      <c r="T835" s="4"/>
      <c r="U835" s="4"/>
      <c r="V835" s="4"/>
      <c r="W835" s="4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</row>
    <row r="836" spans="1:188" s="576" customFormat="1" x14ac:dyDescent="0.2">
      <c r="A836" s="4"/>
      <c r="B836" s="5"/>
      <c r="C836" s="5"/>
      <c r="D836" s="5"/>
      <c r="E836" s="471"/>
      <c r="F836" s="579"/>
      <c r="G836" s="579"/>
      <c r="I836" s="4"/>
      <c r="J836" s="4"/>
      <c r="K836" s="472"/>
      <c r="L836" s="4"/>
      <c r="M836" s="83"/>
      <c r="N836" s="4"/>
      <c r="O836" s="83"/>
      <c r="P836" s="84"/>
      <c r="Q836" s="4"/>
      <c r="R836" s="4"/>
      <c r="S836" s="4"/>
      <c r="T836" s="4"/>
      <c r="U836" s="4"/>
      <c r="V836" s="4"/>
      <c r="W836" s="4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</row>
    <row r="837" spans="1:188" s="576" customFormat="1" x14ac:dyDescent="0.2">
      <c r="A837" s="4"/>
      <c r="B837" s="5"/>
      <c r="C837" s="5"/>
      <c r="D837" s="5"/>
      <c r="E837" s="471"/>
      <c r="F837" s="579"/>
      <c r="G837" s="579"/>
      <c r="I837" s="4"/>
      <c r="J837" s="4"/>
      <c r="K837" s="472"/>
      <c r="L837" s="4"/>
      <c r="M837" s="83"/>
      <c r="N837" s="4"/>
      <c r="O837" s="83"/>
      <c r="P837" s="84"/>
      <c r="Q837" s="4"/>
      <c r="R837" s="4"/>
      <c r="S837" s="4"/>
      <c r="T837" s="4"/>
      <c r="U837" s="4"/>
      <c r="V837" s="4"/>
      <c r="W837" s="4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</row>
    <row r="838" spans="1:188" s="576" customFormat="1" x14ac:dyDescent="0.2">
      <c r="A838" s="4"/>
      <c r="B838" s="5"/>
      <c r="C838" s="5"/>
      <c r="D838" s="5"/>
      <c r="E838" s="471"/>
      <c r="F838" s="579"/>
      <c r="G838" s="579"/>
      <c r="I838" s="4"/>
      <c r="J838" s="4"/>
      <c r="K838" s="472"/>
      <c r="L838" s="4"/>
      <c r="M838" s="83"/>
      <c r="N838" s="4"/>
      <c r="O838" s="83"/>
      <c r="P838" s="84"/>
      <c r="Q838" s="4"/>
      <c r="R838" s="4"/>
      <c r="S838" s="4"/>
      <c r="T838" s="4"/>
      <c r="U838" s="4"/>
      <c r="V838" s="4"/>
      <c r="W838" s="4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</row>
    <row r="839" spans="1:188" s="576" customFormat="1" x14ac:dyDescent="0.2">
      <c r="A839" s="4"/>
      <c r="B839" s="5"/>
      <c r="C839" s="5"/>
      <c r="D839" s="5"/>
      <c r="E839" s="471"/>
      <c r="F839" s="579"/>
      <c r="G839" s="579"/>
      <c r="I839" s="4"/>
      <c r="J839" s="4"/>
      <c r="K839" s="472"/>
      <c r="L839" s="4"/>
      <c r="M839" s="83"/>
      <c r="N839" s="4"/>
      <c r="O839" s="83"/>
      <c r="P839" s="84"/>
      <c r="Q839" s="4"/>
      <c r="R839" s="4"/>
      <c r="S839" s="4"/>
      <c r="T839" s="4"/>
      <c r="U839" s="4"/>
      <c r="V839" s="4"/>
      <c r="W839" s="4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</row>
    <row r="840" spans="1:188" s="576" customFormat="1" x14ac:dyDescent="0.2">
      <c r="A840" s="4"/>
      <c r="B840" s="5"/>
      <c r="C840" s="5"/>
      <c r="D840" s="5"/>
      <c r="E840" s="471"/>
      <c r="F840" s="579"/>
      <c r="G840" s="579"/>
      <c r="I840" s="4"/>
      <c r="J840" s="4"/>
      <c r="K840" s="472"/>
      <c r="L840" s="4"/>
      <c r="M840" s="83"/>
      <c r="N840" s="4"/>
      <c r="O840" s="83"/>
      <c r="P840" s="84"/>
      <c r="Q840" s="4"/>
      <c r="R840" s="4"/>
      <c r="S840" s="4"/>
      <c r="T840" s="4"/>
      <c r="U840" s="4"/>
      <c r="V840" s="4"/>
      <c r="W840" s="4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</row>
    <row r="841" spans="1:188" s="576" customFormat="1" x14ac:dyDescent="0.2">
      <c r="A841" s="4"/>
      <c r="B841" s="5"/>
      <c r="C841" s="5"/>
      <c r="D841" s="5"/>
      <c r="E841" s="471"/>
      <c r="F841" s="579"/>
      <c r="G841" s="579"/>
      <c r="I841" s="4"/>
      <c r="J841" s="4"/>
      <c r="K841" s="472"/>
      <c r="L841" s="4"/>
      <c r="M841" s="83"/>
      <c r="N841" s="4"/>
      <c r="O841" s="83"/>
      <c r="P841" s="84"/>
      <c r="Q841" s="4"/>
      <c r="R841" s="4"/>
      <c r="S841" s="4"/>
      <c r="T841" s="4"/>
      <c r="U841" s="4"/>
      <c r="V841" s="4"/>
      <c r="W841" s="4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</row>
    <row r="842" spans="1:188" s="576" customFormat="1" x14ac:dyDescent="0.2">
      <c r="A842" s="4"/>
      <c r="B842" s="5"/>
      <c r="C842" s="5"/>
      <c r="D842" s="5"/>
      <c r="E842" s="471"/>
      <c r="F842" s="579"/>
      <c r="G842" s="579"/>
      <c r="I842" s="4"/>
      <c r="J842" s="4"/>
      <c r="K842" s="472"/>
      <c r="L842" s="4"/>
      <c r="M842" s="83"/>
      <c r="N842" s="4"/>
      <c r="O842" s="83"/>
      <c r="P842" s="84"/>
      <c r="Q842" s="4"/>
      <c r="R842" s="4"/>
      <c r="S842" s="4"/>
      <c r="T842" s="4"/>
      <c r="U842" s="4"/>
      <c r="V842" s="4"/>
      <c r="W842" s="4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</row>
    <row r="843" spans="1:188" s="576" customFormat="1" x14ac:dyDescent="0.2">
      <c r="A843" s="4"/>
      <c r="B843" s="5"/>
      <c r="C843" s="5"/>
      <c r="D843" s="5"/>
      <c r="E843" s="471"/>
      <c r="F843" s="579"/>
      <c r="G843" s="579"/>
      <c r="I843" s="4"/>
      <c r="J843" s="4"/>
      <c r="K843" s="472"/>
      <c r="L843" s="4"/>
      <c r="M843" s="83"/>
      <c r="N843" s="4"/>
      <c r="O843" s="83"/>
      <c r="P843" s="84"/>
      <c r="Q843" s="4"/>
      <c r="R843" s="4"/>
      <c r="S843" s="4"/>
      <c r="T843" s="4"/>
      <c r="U843" s="4"/>
      <c r="V843" s="4"/>
      <c r="W843" s="4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</row>
    <row r="844" spans="1:188" s="576" customFormat="1" x14ac:dyDescent="0.2">
      <c r="A844" s="4"/>
      <c r="B844" s="5"/>
      <c r="C844" s="5"/>
      <c r="D844" s="5"/>
      <c r="E844" s="471"/>
      <c r="F844" s="579"/>
      <c r="G844" s="579"/>
      <c r="I844" s="4"/>
      <c r="J844" s="4"/>
      <c r="K844" s="472"/>
      <c r="L844" s="4"/>
      <c r="M844" s="83"/>
      <c r="N844" s="4"/>
      <c r="O844" s="83"/>
      <c r="P844" s="84"/>
      <c r="Q844" s="4"/>
      <c r="R844" s="4"/>
      <c r="S844" s="4"/>
      <c r="T844" s="4"/>
      <c r="U844" s="4"/>
      <c r="V844" s="4"/>
      <c r="W844" s="4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</row>
    <row r="845" spans="1:188" s="576" customFormat="1" x14ac:dyDescent="0.2">
      <c r="A845" s="4"/>
      <c r="B845" s="5"/>
      <c r="C845" s="5"/>
      <c r="D845" s="5"/>
      <c r="E845" s="471"/>
      <c r="F845" s="579"/>
      <c r="G845" s="579"/>
      <c r="I845" s="4"/>
      <c r="J845" s="4"/>
      <c r="K845" s="472"/>
      <c r="L845" s="4"/>
      <c r="M845" s="83"/>
      <c r="N845" s="4"/>
      <c r="O845" s="83"/>
      <c r="P845" s="84"/>
      <c r="Q845" s="4"/>
      <c r="R845" s="4"/>
      <c r="S845" s="4"/>
      <c r="T845" s="4"/>
      <c r="U845" s="4"/>
      <c r="V845" s="4"/>
      <c r="W845" s="4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</row>
    <row r="846" spans="1:188" s="576" customFormat="1" x14ac:dyDescent="0.2">
      <c r="A846" s="4"/>
      <c r="B846" s="5"/>
      <c r="C846" s="5"/>
      <c r="D846" s="5"/>
      <c r="E846" s="471"/>
      <c r="F846" s="579"/>
      <c r="G846" s="579"/>
      <c r="I846" s="4"/>
      <c r="J846" s="4"/>
      <c r="K846" s="472"/>
      <c r="L846" s="4"/>
      <c r="M846" s="83"/>
      <c r="N846" s="4"/>
      <c r="O846" s="83"/>
      <c r="P846" s="84"/>
      <c r="Q846" s="4"/>
      <c r="R846" s="4"/>
      <c r="S846" s="4"/>
      <c r="T846" s="4"/>
      <c r="U846" s="4"/>
      <c r="V846" s="4"/>
      <c r="W846" s="4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</row>
    <row r="847" spans="1:188" s="576" customFormat="1" x14ac:dyDescent="0.2">
      <c r="A847" s="4"/>
      <c r="B847" s="5"/>
      <c r="C847" s="5"/>
      <c r="D847" s="5"/>
      <c r="E847" s="471"/>
      <c r="F847" s="579"/>
      <c r="G847" s="579"/>
      <c r="I847" s="4"/>
      <c r="J847" s="4"/>
      <c r="K847" s="472"/>
      <c r="L847" s="4"/>
      <c r="M847" s="83"/>
      <c r="N847" s="4"/>
      <c r="O847" s="83"/>
      <c r="P847" s="84"/>
      <c r="Q847" s="4"/>
      <c r="R847" s="4"/>
      <c r="S847" s="4"/>
      <c r="T847" s="4"/>
      <c r="U847" s="4"/>
      <c r="V847" s="4"/>
      <c r="W847" s="4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</row>
    <row r="848" spans="1:188" s="576" customFormat="1" x14ac:dyDescent="0.2">
      <c r="A848" s="4"/>
      <c r="B848" s="5"/>
      <c r="C848" s="5"/>
      <c r="D848" s="5"/>
      <c r="E848" s="471"/>
      <c r="F848" s="579"/>
      <c r="G848" s="579"/>
      <c r="I848" s="4"/>
      <c r="J848" s="4"/>
      <c r="K848" s="472"/>
      <c r="L848" s="4"/>
      <c r="M848" s="83"/>
      <c r="N848" s="4"/>
      <c r="O848" s="83"/>
      <c r="P848" s="84"/>
      <c r="Q848" s="4"/>
      <c r="R848" s="4"/>
      <c r="S848" s="4"/>
      <c r="T848" s="4"/>
      <c r="U848" s="4"/>
      <c r="V848" s="4"/>
      <c r="W848" s="4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</row>
    <row r="849" spans="1:188" s="576" customFormat="1" x14ac:dyDescent="0.2">
      <c r="A849" s="4"/>
      <c r="B849" s="5"/>
      <c r="C849" s="5"/>
      <c r="D849" s="5"/>
      <c r="E849" s="471"/>
      <c r="F849" s="579"/>
      <c r="G849" s="579"/>
      <c r="I849" s="4"/>
      <c r="J849" s="4"/>
      <c r="K849" s="472"/>
      <c r="L849" s="4"/>
      <c r="M849" s="83"/>
      <c r="N849" s="4"/>
      <c r="O849" s="83"/>
      <c r="P849" s="84"/>
      <c r="Q849" s="4"/>
      <c r="R849" s="4"/>
      <c r="S849" s="4"/>
      <c r="T849" s="4"/>
      <c r="U849" s="4"/>
      <c r="V849" s="4"/>
      <c r="W849" s="4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</row>
    <row r="850" spans="1:188" s="576" customFormat="1" x14ac:dyDescent="0.2">
      <c r="A850" s="4"/>
      <c r="B850" s="5"/>
      <c r="C850" s="5"/>
      <c r="D850" s="5"/>
      <c r="E850" s="471"/>
      <c r="F850" s="579"/>
      <c r="G850" s="579"/>
      <c r="I850" s="4"/>
      <c r="J850" s="4"/>
      <c r="K850" s="472"/>
      <c r="L850" s="4"/>
      <c r="M850" s="83"/>
      <c r="N850" s="4"/>
      <c r="O850" s="83"/>
      <c r="P850" s="84"/>
      <c r="Q850" s="4"/>
      <c r="R850" s="4"/>
      <c r="S850" s="4"/>
      <c r="T850" s="4"/>
      <c r="U850" s="4"/>
      <c r="V850" s="4"/>
      <c r="W850" s="4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</row>
    <row r="851" spans="1:188" s="576" customFormat="1" x14ac:dyDescent="0.2">
      <c r="A851" s="4"/>
      <c r="B851" s="5"/>
      <c r="C851" s="5"/>
      <c r="D851" s="5"/>
      <c r="E851" s="471"/>
      <c r="F851" s="579"/>
      <c r="G851" s="579"/>
      <c r="I851" s="4"/>
      <c r="J851" s="4"/>
      <c r="K851" s="472"/>
      <c r="L851" s="4"/>
      <c r="M851" s="83"/>
      <c r="N851" s="4"/>
      <c r="O851" s="83"/>
      <c r="P851" s="84"/>
      <c r="Q851" s="4"/>
      <c r="R851" s="4"/>
      <c r="S851" s="4"/>
      <c r="T851" s="4"/>
      <c r="U851" s="4"/>
      <c r="V851" s="4"/>
      <c r="W851" s="4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</row>
    <row r="852" spans="1:188" s="576" customFormat="1" x14ac:dyDescent="0.2">
      <c r="A852" s="4"/>
      <c r="B852" s="5"/>
      <c r="C852" s="5"/>
      <c r="D852" s="5"/>
      <c r="E852" s="471"/>
      <c r="F852" s="579"/>
      <c r="G852" s="579"/>
      <c r="I852" s="4"/>
      <c r="J852" s="4"/>
      <c r="K852" s="472"/>
      <c r="L852" s="4"/>
      <c r="M852" s="83"/>
      <c r="N852" s="4"/>
      <c r="O852" s="83"/>
      <c r="P852" s="84"/>
      <c r="Q852" s="4"/>
      <c r="R852" s="4"/>
      <c r="S852" s="4"/>
      <c r="T852" s="4"/>
      <c r="U852" s="4"/>
      <c r="V852" s="4"/>
      <c r="W852" s="4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</row>
    <row r="853" spans="1:188" s="576" customFormat="1" x14ac:dyDescent="0.2">
      <c r="A853" s="4"/>
      <c r="B853" s="5"/>
      <c r="C853" s="5"/>
      <c r="D853" s="5"/>
      <c r="E853" s="471"/>
      <c r="F853" s="579"/>
      <c r="G853" s="579"/>
      <c r="I853" s="4"/>
      <c r="J853" s="4"/>
      <c r="K853" s="472"/>
      <c r="L853" s="4"/>
      <c r="M853" s="83"/>
      <c r="N853" s="4"/>
      <c r="O853" s="83"/>
      <c r="P853" s="84"/>
      <c r="Q853" s="4"/>
      <c r="R853" s="4"/>
      <c r="S853" s="4"/>
      <c r="T853" s="4"/>
      <c r="U853" s="4"/>
      <c r="V853" s="4"/>
      <c r="W853" s="4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</row>
    <row r="854" spans="1:188" s="576" customFormat="1" x14ac:dyDescent="0.2">
      <c r="A854" s="4"/>
      <c r="B854" s="5"/>
      <c r="C854" s="5"/>
      <c r="D854" s="5"/>
      <c r="E854" s="471"/>
      <c r="F854" s="579"/>
      <c r="G854" s="579"/>
      <c r="I854" s="4"/>
      <c r="J854" s="4"/>
      <c r="K854" s="472"/>
      <c r="L854" s="4"/>
      <c r="M854" s="83"/>
      <c r="N854" s="4"/>
      <c r="O854" s="83"/>
      <c r="P854" s="84"/>
      <c r="Q854" s="4"/>
      <c r="R854" s="4"/>
      <c r="S854" s="4"/>
      <c r="T854" s="4"/>
      <c r="U854" s="4"/>
      <c r="V854" s="4"/>
      <c r="W854" s="4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</row>
    <row r="855" spans="1:188" s="576" customFormat="1" x14ac:dyDescent="0.2">
      <c r="A855" s="4"/>
      <c r="B855" s="5"/>
      <c r="C855" s="5"/>
      <c r="D855" s="5"/>
      <c r="E855" s="471"/>
      <c r="F855" s="579"/>
      <c r="G855" s="579"/>
      <c r="I855" s="4"/>
      <c r="J855" s="4"/>
      <c r="K855" s="472"/>
      <c r="L855" s="4"/>
      <c r="M855" s="83"/>
      <c r="N855" s="4"/>
      <c r="O855" s="83"/>
      <c r="P855" s="84"/>
      <c r="Q855" s="4"/>
      <c r="R855" s="4"/>
      <c r="S855" s="4"/>
      <c r="T855" s="4"/>
      <c r="U855" s="4"/>
      <c r="V855" s="4"/>
      <c r="W855" s="4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</row>
    <row r="856" spans="1:188" s="576" customFormat="1" x14ac:dyDescent="0.2">
      <c r="A856" s="4"/>
      <c r="B856" s="5"/>
      <c r="C856" s="5"/>
      <c r="D856" s="5"/>
      <c r="E856" s="471"/>
      <c r="F856" s="579"/>
      <c r="G856" s="579"/>
      <c r="I856" s="4"/>
      <c r="J856" s="4"/>
      <c r="K856" s="472"/>
      <c r="L856" s="4"/>
      <c r="M856" s="83"/>
      <c r="N856" s="4"/>
      <c r="O856" s="83"/>
      <c r="P856" s="84"/>
      <c r="Q856" s="4"/>
      <c r="R856" s="4"/>
      <c r="S856" s="4"/>
      <c r="T856" s="4"/>
      <c r="U856" s="4"/>
      <c r="V856" s="4"/>
      <c r="W856" s="4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</row>
    <row r="857" spans="1:188" s="576" customFormat="1" x14ac:dyDescent="0.2">
      <c r="A857" s="4"/>
      <c r="B857" s="5"/>
      <c r="C857" s="5"/>
      <c r="D857" s="5"/>
      <c r="E857" s="471"/>
      <c r="F857" s="579"/>
      <c r="G857" s="579"/>
      <c r="I857" s="4"/>
      <c r="J857" s="4"/>
      <c r="K857" s="472"/>
      <c r="L857" s="4"/>
      <c r="M857" s="83"/>
      <c r="N857" s="4"/>
      <c r="O857" s="83"/>
      <c r="P857" s="84"/>
      <c r="Q857" s="4"/>
      <c r="R857" s="4"/>
      <c r="S857" s="4"/>
      <c r="T857" s="4"/>
      <c r="U857" s="4"/>
      <c r="V857" s="4"/>
      <c r="W857" s="4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</row>
    <row r="858" spans="1:188" s="576" customFormat="1" x14ac:dyDescent="0.2">
      <c r="A858" s="4"/>
      <c r="B858" s="5"/>
      <c r="C858" s="5"/>
      <c r="D858" s="5"/>
      <c r="E858" s="471"/>
      <c r="F858" s="579"/>
      <c r="G858" s="579"/>
      <c r="I858" s="4"/>
      <c r="J858" s="4"/>
      <c r="K858" s="472"/>
      <c r="L858" s="4"/>
      <c r="M858" s="83"/>
      <c r="N858" s="4"/>
      <c r="O858" s="83"/>
      <c r="P858" s="84"/>
      <c r="Q858" s="4"/>
      <c r="R858" s="4"/>
      <c r="S858" s="4"/>
      <c r="T858" s="4"/>
      <c r="U858" s="4"/>
      <c r="V858" s="4"/>
      <c r="W858" s="4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</row>
    <row r="859" spans="1:188" s="576" customFormat="1" x14ac:dyDescent="0.2">
      <c r="A859" s="4"/>
      <c r="B859" s="5"/>
      <c r="C859" s="5"/>
      <c r="D859" s="5"/>
      <c r="E859" s="471"/>
      <c r="F859" s="579"/>
      <c r="G859" s="579"/>
      <c r="I859" s="4"/>
      <c r="J859" s="4"/>
      <c r="K859" s="472"/>
      <c r="L859" s="4"/>
      <c r="M859" s="83"/>
      <c r="N859" s="4"/>
      <c r="O859" s="83"/>
      <c r="P859" s="84"/>
      <c r="Q859" s="4"/>
      <c r="R859" s="4"/>
      <c r="S859" s="4"/>
      <c r="T859" s="4"/>
      <c r="U859" s="4"/>
      <c r="V859" s="4"/>
      <c r="W859" s="4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</row>
    <row r="860" spans="1:188" s="576" customFormat="1" x14ac:dyDescent="0.2">
      <c r="A860" s="4"/>
      <c r="B860" s="5"/>
      <c r="C860" s="5"/>
      <c r="D860" s="5"/>
      <c r="E860" s="471"/>
      <c r="F860" s="579"/>
      <c r="G860" s="579"/>
      <c r="I860" s="4"/>
      <c r="J860" s="4"/>
      <c r="K860" s="472"/>
      <c r="L860" s="4"/>
      <c r="M860" s="83"/>
      <c r="N860" s="4"/>
      <c r="O860" s="83"/>
      <c r="P860" s="84"/>
      <c r="Q860" s="4"/>
      <c r="R860" s="4"/>
      <c r="S860" s="4"/>
      <c r="T860" s="4"/>
      <c r="U860" s="4"/>
      <c r="V860" s="4"/>
      <c r="W860" s="4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</row>
    <row r="861" spans="1:188" s="576" customFormat="1" x14ac:dyDescent="0.2">
      <c r="A861" s="4"/>
      <c r="B861" s="5"/>
      <c r="C861" s="5"/>
      <c r="D861" s="5"/>
      <c r="E861" s="471"/>
      <c r="F861" s="579"/>
      <c r="G861" s="579"/>
      <c r="I861" s="4"/>
      <c r="J861" s="4"/>
      <c r="K861" s="472"/>
      <c r="L861" s="4"/>
      <c r="M861" s="83"/>
      <c r="N861" s="4"/>
      <c r="O861" s="83"/>
      <c r="P861" s="84"/>
      <c r="Q861" s="4"/>
      <c r="R861" s="4"/>
      <c r="S861" s="4"/>
      <c r="T861" s="4"/>
      <c r="U861" s="4"/>
      <c r="V861" s="4"/>
      <c r="W861" s="4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</row>
    <row r="862" spans="1:188" s="576" customFormat="1" x14ac:dyDescent="0.2">
      <c r="A862" s="4"/>
      <c r="B862" s="5"/>
      <c r="C862" s="5"/>
      <c r="D862" s="5"/>
      <c r="E862" s="471"/>
      <c r="F862" s="579"/>
      <c r="G862" s="579"/>
      <c r="I862" s="4"/>
      <c r="J862" s="4"/>
      <c r="K862" s="472"/>
      <c r="L862" s="4"/>
      <c r="M862" s="83"/>
      <c r="N862" s="4"/>
      <c r="O862" s="83"/>
      <c r="P862" s="84"/>
      <c r="Q862" s="4"/>
      <c r="R862" s="4"/>
      <c r="S862" s="4"/>
      <c r="T862" s="4"/>
      <c r="U862" s="4"/>
      <c r="V862" s="4"/>
      <c r="W862" s="4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</row>
    <row r="863" spans="1:188" s="576" customFormat="1" x14ac:dyDescent="0.2">
      <c r="A863" s="4"/>
      <c r="B863" s="5"/>
      <c r="C863" s="5"/>
      <c r="D863" s="5"/>
      <c r="E863" s="471"/>
      <c r="F863" s="579"/>
      <c r="G863" s="579"/>
      <c r="I863" s="4"/>
      <c r="J863" s="4"/>
      <c r="K863" s="472"/>
      <c r="L863" s="4"/>
      <c r="M863" s="83"/>
      <c r="N863" s="4"/>
      <c r="O863" s="83"/>
      <c r="P863" s="84"/>
      <c r="Q863" s="4"/>
      <c r="R863" s="4"/>
      <c r="S863" s="4"/>
      <c r="T863" s="4"/>
      <c r="U863" s="4"/>
      <c r="V863" s="4"/>
      <c r="W863" s="4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</row>
    <row r="864" spans="1:188" s="576" customFormat="1" x14ac:dyDescent="0.2">
      <c r="A864" s="4"/>
      <c r="B864" s="5"/>
      <c r="C864" s="5"/>
      <c r="D864" s="5"/>
      <c r="E864" s="471"/>
      <c r="F864" s="579"/>
      <c r="G864" s="579"/>
      <c r="I864" s="4"/>
      <c r="J864" s="4"/>
      <c r="K864" s="472"/>
      <c r="L864" s="4"/>
      <c r="M864" s="83"/>
      <c r="N864" s="4"/>
      <c r="O864" s="83"/>
      <c r="P864" s="84"/>
      <c r="Q864" s="4"/>
      <c r="R864" s="4"/>
      <c r="S864" s="4"/>
      <c r="T864" s="4"/>
      <c r="U864" s="4"/>
      <c r="V864" s="4"/>
      <c r="W864" s="4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</row>
    <row r="865" spans="1:188" s="576" customFormat="1" x14ac:dyDescent="0.2">
      <c r="A865" s="4"/>
      <c r="B865" s="5"/>
      <c r="C865" s="5"/>
      <c r="D865" s="5"/>
      <c r="E865" s="471"/>
      <c r="F865" s="579"/>
      <c r="G865" s="579"/>
      <c r="I865" s="4"/>
      <c r="J865" s="4"/>
      <c r="K865" s="472"/>
      <c r="L865" s="4"/>
      <c r="M865" s="83"/>
      <c r="N865" s="4"/>
      <c r="O865" s="83"/>
      <c r="P865" s="84"/>
      <c r="Q865" s="4"/>
      <c r="R865" s="4"/>
      <c r="S865" s="4"/>
      <c r="T865" s="4"/>
      <c r="U865" s="4"/>
      <c r="V865" s="4"/>
      <c r="W865" s="4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</row>
    <row r="866" spans="1:188" s="576" customFormat="1" x14ac:dyDescent="0.2">
      <c r="A866" s="4"/>
      <c r="B866" s="5"/>
      <c r="C866" s="5"/>
      <c r="D866" s="5"/>
      <c r="E866" s="471"/>
      <c r="F866" s="579"/>
      <c r="G866" s="579"/>
      <c r="I866" s="4"/>
      <c r="J866" s="4"/>
      <c r="K866" s="472"/>
      <c r="L866" s="4"/>
      <c r="M866" s="83"/>
      <c r="N866" s="4"/>
      <c r="O866" s="83"/>
      <c r="P866" s="84"/>
      <c r="Q866" s="4"/>
      <c r="R866" s="4"/>
      <c r="S866" s="4"/>
      <c r="T866" s="4"/>
      <c r="U866" s="4"/>
      <c r="V866" s="4"/>
      <c r="W866" s="4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</row>
    <row r="867" spans="1:188" s="576" customFormat="1" x14ac:dyDescent="0.2">
      <c r="A867" s="4"/>
      <c r="B867" s="5"/>
      <c r="C867" s="5"/>
      <c r="D867" s="5"/>
      <c r="E867" s="471"/>
      <c r="F867" s="579"/>
      <c r="G867" s="579"/>
      <c r="I867" s="4"/>
      <c r="J867" s="4"/>
      <c r="K867" s="472"/>
      <c r="L867" s="4"/>
      <c r="M867" s="83"/>
      <c r="N867" s="4"/>
      <c r="O867" s="83"/>
      <c r="P867" s="84"/>
      <c r="Q867" s="4"/>
      <c r="R867" s="4"/>
      <c r="S867" s="4"/>
      <c r="T867" s="4"/>
      <c r="U867" s="4"/>
      <c r="V867" s="4"/>
      <c r="W867" s="4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</row>
    <row r="868" spans="1:188" s="576" customFormat="1" x14ac:dyDescent="0.2">
      <c r="A868" s="4"/>
      <c r="B868" s="5"/>
      <c r="C868" s="5"/>
      <c r="D868" s="5"/>
      <c r="E868" s="471"/>
      <c r="F868" s="579"/>
      <c r="G868" s="579"/>
      <c r="I868" s="4"/>
      <c r="J868" s="4"/>
      <c r="K868" s="472"/>
      <c r="L868" s="4"/>
      <c r="M868" s="83"/>
      <c r="N868" s="4"/>
      <c r="O868" s="83"/>
      <c r="P868" s="84"/>
      <c r="Q868" s="4"/>
      <c r="R868" s="4"/>
      <c r="S868" s="4"/>
      <c r="T868" s="4"/>
      <c r="U868" s="4"/>
      <c r="V868" s="4"/>
      <c r="W868" s="4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</row>
    <row r="869" spans="1:188" s="576" customFormat="1" x14ac:dyDescent="0.2">
      <c r="A869" s="4"/>
      <c r="B869" s="5"/>
      <c r="C869" s="5"/>
      <c r="D869" s="5"/>
      <c r="E869" s="471"/>
      <c r="F869" s="579"/>
      <c r="G869" s="579"/>
      <c r="I869" s="4"/>
      <c r="J869" s="4"/>
      <c r="K869" s="472"/>
      <c r="L869" s="4"/>
      <c r="M869" s="83"/>
      <c r="N869" s="4"/>
      <c r="O869" s="83"/>
      <c r="P869" s="84"/>
      <c r="Q869" s="4"/>
      <c r="R869" s="4"/>
      <c r="S869" s="4"/>
      <c r="T869" s="4"/>
      <c r="U869" s="4"/>
      <c r="V869" s="4"/>
      <c r="W869" s="4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</row>
    <row r="870" spans="1:188" s="576" customFormat="1" x14ac:dyDescent="0.2">
      <c r="A870" s="4"/>
      <c r="B870" s="5"/>
      <c r="C870" s="5"/>
      <c r="D870" s="5"/>
      <c r="E870" s="471"/>
      <c r="F870" s="579"/>
      <c r="G870" s="579"/>
      <c r="I870" s="4"/>
      <c r="J870" s="4"/>
      <c r="K870" s="472"/>
      <c r="L870" s="4"/>
      <c r="M870" s="83"/>
      <c r="N870" s="4"/>
      <c r="O870" s="83"/>
      <c r="P870" s="84"/>
      <c r="Q870" s="4"/>
      <c r="R870" s="4"/>
      <c r="S870" s="4"/>
      <c r="T870" s="4"/>
      <c r="U870" s="4"/>
      <c r="V870" s="4"/>
      <c r="W870" s="4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</row>
    <row r="871" spans="1:188" s="576" customFormat="1" x14ac:dyDescent="0.2">
      <c r="A871" s="4"/>
      <c r="B871" s="5"/>
      <c r="C871" s="5"/>
      <c r="D871" s="5"/>
      <c r="E871" s="471"/>
      <c r="F871" s="579"/>
      <c r="G871" s="579"/>
      <c r="I871" s="4"/>
      <c r="J871" s="4"/>
      <c r="K871" s="472"/>
      <c r="L871" s="4"/>
      <c r="M871" s="83"/>
      <c r="N871" s="4"/>
      <c r="O871" s="83"/>
      <c r="P871" s="84"/>
      <c r="Q871" s="4"/>
      <c r="R871" s="4"/>
      <c r="S871" s="4"/>
      <c r="T871" s="4"/>
      <c r="U871" s="4"/>
      <c r="V871" s="4"/>
      <c r="W871" s="4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</row>
    <row r="872" spans="1:188" s="576" customFormat="1" x14ac:dyDescent="0.2">
      <c r="A872" s="4"/>
      <c r="B872" s="5"/>
      <c r="C872" s="5"/>
      <c r="D872" s="5"/>
      <c r="E872" s="471"/>
      <c r="F872" s="579"/>
      <c r="G872" s="579"/>
      <c r="I872" s="4"/>
      <c r="J872" s="4"/>
      <c r="K872" s="472"/>
      <c r="L872" s="4"/>
      <c r="M872" s="83"/>
      <c r="N872" s="4"/>
      <c r="O872" s="83"/>
      <c r="P872" s="84"/>
      <c r="Q872" s="4"/>
      <c r="R872" s="4"/>
      <c r="S872" s="4"/>
      <c r="T872" s="4"/>
      <c r="U872" s="4"/>
      <c r="V872" s="4"/>
      <c r="W872" s="4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</row>
    <row r="873" spans="1:188" s="576" customFormat="1" x14ac:dyDescent="0.2">
      <c r="A873" s="4"/>
      <c r="B873" s="5"/>
      <c r="C873" s="5"/>
      <c r="D873" s="5"/>
      <c r="E873" s="471"/>
      <c r="F873" s="579"/>
      <c r="G873" s="579"/>
      <c r="I873" s="4"/>
      <c r="J873" s="4"/>
      <c r="K873" s="472"/>
      <c r="L873" s="4"/>
      <c r="M873" s="83"/>
      <c r="N873" s="4"/>
      <c r="O873" s="83"/>
      <c r="P873" s="84"/>
      <c r="Q873" s="4"/>
      <c r="R873" s="4"/>
      <c r="S873" s="4"/>
      <c r="T873" s="4"/>
      <c r="U873" s="4"/>
      <c r="V873" s="4"/>
      <c r="W873" s="4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</row>
    <row r="874" spans="1:188" s="576" customFormat="1" x14ac:dyDescent="0.2">
      <c r="A874" s="4"/>
      <c r="B874" s="5"/>
      <c r="C874" s="5"/>
      <c r="D874" s="5"/>
      <c r="E874" s="471"/>
      <c r="F874" s="579"/>
      <c r="G874" s="579"/>
      <c r="I874" s="4"/>
      <c r="J874" s="4"/>
      <c r="K874" s="472"/>
      <c r="L874" s="4"/>
      <c r="M874" s="83"/>
      <c r="N874" s="4"/>
      <c r="O874" s="83"/>
      <c r="P874" s="84"/>
      <c r="Q874" s="4"/>
      <c r="R874" s="4"/>
      <c r="S874" s="4"/>
      <c r="T874" s="4"/>
      <c r="U874" s="4"/>
      <c r="V874" s="4"/>
      <c r="W874" s="4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</row>
    <row r="875" spans="1:188" s="576" customFormat="1" x14ac:dyDescent="0.2">
      <c r="A875" s="4"/>
      <c r="B875" s="5"/>
      <c r="C875" s="5"/>
      <c r="D875" s="5"/>
      <c r="E875" s="471"/>
      <c r="F875" s="579"/>
      <c r="G875" s="579"/>
      <c r="I875" s="4"/>
      <c r="J875" s="4"/>
      <c r="K875" s="472"/>
      <c r="L875" s="4"/>
      <c r="M875" s="83"/>
      <c r="N875" s="4"/>
      <c r="O875" s="83"/>
      <c r="P875" s="84"/>
      <c r="Q875" s="4"/>
      <c r="R875" s="4"/>
      <c r="S875" s="4"/>
      <c r="T875" s="4"/>
      <c r="U875" s="4"/>
      <c r="V875" s="4"/>
      <c r="W875" s="4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</row>
    <row r="876" spans="1:188" s="576" customFormat="1" x14ac:dyDescent="0.2">
      <c r="A876" s="4"/>
      <c r="B876" s="5"/>
      <c r="C876" s="5"/>
      <c r="D876" s="5"/>
      <c r="E876" s="471"/>
      <c r="F876" s="579"/>
      <c r="G876" s="579"/>
      <c r="I876" s="4"/>
      <c r="J876" s="4"/>
      <c r="K876" s="472"/>
      <c r="L876" s="4"/>
      <c r="M876" s="83"/>
      <c r="N876" s="4"/>
      <c r="O876" s="83"/>
      <c r="P876" s="84"/>
      <c r="Q876" s="4"/>
      <c r="R876" s="4"/>
      <c r="S876" s="4"/>
      <c r="T876" s="4"/>
      <c r="U876" s="4"/>
      <c r="V876" s="4"/>
      <c r="W876" s="4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</row>
    <row r="877" spans="1:188" s="576" customFormat="1" x14ac:dyDescent="0.2">
      <c r="A877" s="4"/>
      <c r="B877" s="5"/>
      <c r="C877" s="5"/>
      <c r="D877" s="5"/>
      <c r="E877" s="471"/>
      <c r="F877" s="579"/>
      <c r="G877" s="579"/>
      <c r="I877" s="4"/>
      <c r="J877" s="4"/>
      <c r="K877" s="472"/>
      <c r="L877" s="4"/>
      <c r="M877" s="83"/>
      <c r="N877" s="4"/>
      <c r="O877" s="83"/>
      <c r="P877" s="84"/>
      <c r="Q877" s="4"/>
      <c r="R877" s="4"/>
      <c r="S877" s="4"/>
      <c r="T877" s="4"/>
      <c r="U877" s="4"/>
      <c r="V877" s="4"/>
      <c r="W877" s="4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</row>
    <row r="878" spans="1:188" s="576" customFormat="1" x14ac:dyDescent="0.2">
      <c r="A878" s="4"/>
      <c r="B878" s="5"/>
      <c r="C878" s="5"/>
      <c r="D878" s="5"/>
      <c r="E878" s="471"/>
      <c r="F878" s="579"/>
      <c r="G878" s="579"/>
      <c r="I878" s="4"/>
      <c r="J878" s="4"/>
      <c r="K878" s="472"/>
      <c r="L878" s="4"/>
      <c r="M878" s="83"/>
      <c r="N878" s="4"/>
      <c r="O878" s="83"/>
      <c r="P878" s="84"/>
      <c r="Q878" s="4"/>
      <c r="R878" s="4"/>
      <c r="S878" s="4"/>
      <c r="T878" s="4"/>
      <c r="U878" s="4"/>
      <c r="V878" s="4"/>
      <c r="W878" s="4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</row>
    <row r="879" spans="1:188" s="576" customFormat="1" x14ac:dyDescent="0.2">
      <c r="A879" s="4"/>
      <c r="B879" s="5"/>
      <c r="C879" s="5"/>
      <c r="D879" s="5"/>
      <c r="E879" s="471"/>
      <c r="F879" s="579"/>
      <c r="G879" s="579"/>
      <c r="I879" s="4"/>
      <c r="J879" s="4"/>
      <c r="K879" s="472"/>
      <c r="L879" s="4"/>
      <c r="M879" s="83"/>
      <c r="N879" s="4"/>
      <c r="O879" s="83"/>
      <c r="P879" s="84"/>
      <c r="Q879" s="4"/>
      <c r="R879" s="4"/>
      <c r="S879" s="4"/>
      <c r="T879" s="4"/>
      <c r="U879" s="4"/>
      <c r="V879" s="4"/>
      <c r="W879" s="4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</row>
    <row r="880" spans="1:188" s="576" customFormat="1" x14ac:dyDescent="0.2">
      <c r="A880" s="4"/>
      <c r="B880" s="5"/>
      <c r="C880" s="5"/>
      <c r="D880" s="5"/>
      <c r="E880" s="471"/>
      <c r="F880" s="579"/>
      <c r="G880" s="579"/>
      <c r="I880" s="4"/>
      <c r="J880" s="4"/>
      <c r="K880" s="472"/>
      <c r="L880" s="4"/>
      <c r="M880" s="83"/>
      <c r="N880" s="4"/>
      <c r="O880" s="83"/>
      <c r="P880" s="84"/>
      <c r="Q880" s="4"/>
      <c r="R880" s="4"/>
      <c r="S880" s="4"/>
      <c r="T880" s="4"/>
      <c r="U880" s="4"/>
      <c r="V880" s="4"/>
      <c r="W880" s="4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</row>
    <row r="881" spans="1:188" s="576" customFormat="1" x14ac:dyDescent="0.2">
      <c r="A881" s="4"/>
      <c r="B881" s="5"/>
      <c r="C881" s="5"/>
      <c r="D881" s="5"/>
      <c r="E881" s="471"/>
      <c r="F881" s="579"/>
      <c r="G881" s="579"/>
      <c r="I881" s="4"/>
      <c r="J881" s="4"/>
      <c r="K881" s="472"/>
      <c r="L881" s="4"/>
      <c r="M881" s="83"/>
      <c r="N881" s="4"/>
      <c r="O881" s="83"/>
      <c r="P881" s="84"/>
      <c r="Q881" s="4"/>
      <c r="R881" s="4"/>
      <c r="S881" s="4"/>
      <c r="T881" s="4"/>
      <c r="U881" s="4"/>
      <c r="V881" s="4"/>
      <c r="W881" s="4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</row>
    <row r="882" spans="1:188" s="576" customFormat="1" x14ac:dyDescent="0.2">
      <c r="A882" s="4"/>
      <c r="B882" s="5"/>
      <c r="C882" s="5"/>
      <c r="D882" s="5"/>
      <c r="E882" s="471"/>
      <c r="F882" s="579"/>
      <c r="G882" s="579"/>
      <c r="I882" s="4"/>
      <c r="J882" s="4"/>
      <c r="K882" s="472"/>
      <c r="L882" s="4"/>
      <c r="M882" s="83"/>
      <c r="N882" s="4"/>
      <c r="O882" s="83"/>
      <c r="P882" s="84"/>
      <c r="Q882" s="4"/>
      <c r="R882" s="4"/>
      <c r="S882" s="4"/>
      <c r="T882" s="4"/>
      <c r="U882" s="4"/>
      <c r="V882" s="4"/>
      <c r="W882" s="4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</row>
    <row r="883" spans="1:188" s="576" customFormat="1" x14ac:dyDescent="0.2">
      <c r="A883" s="4"/>
      <c r="B883" s="5"/>
      <c r="C883" s="5"/>
      <c r="D883" s="5"/>
      <c r="E883" s="471"/>
      <c r="F883" s="579"/>
      <c r="G883" s="579"/>
      <c r="I883" s="4"/>
      <c r="J883" s="4"/>
      <c r="K883" s="472"/>
      <c r="L883" s="4"/>
      <c r="M883" s="83"/>
      <c r="N883" s="4"/>
      <c r="O883" s="83"/>
      <c r="P883" s="84"/>
      <c r="Q883" s="4"/>
      <c r="R883" s="4"/>
      <c r="S883" s="4"/>
      <c r="T883" s="4"/>
      <c r="U883" s="4"/>
      <c r="V883" s="4"/>
      <c r="W883" s="4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</row>
    <row r="884" spans="1:188" s="576" customFormat="1" x14ac:dyDescent="0.2">
      <c r="A884" s="4"/>
      <c r="B884" s="5"/>
      <c r="C884" s="5"/>
      <c r="D884" s="5"/>
      <c r="E884" s="471"/>
      <c r="F884" s="579"/>
      <c r="G884" s="579"/>
      <c r="I884" s="4"/>
      <c r="J884" s="4"/>
      <c r="K884" s="472"/>
      <c r="L884" s="4"/>
      <c r="M884" s="83"/>
      <c r="N884" s="4"/>
      <c r="O884" s="83"/>
      <c r="P884" s="84"/>
      <c r="Q884" s="4"/>
      <c r="R884" s="4"/>
      <c r="S884" s="4"/>
      <c r="T884" s="4"/>
      <c r="U884" s="4"/>
      <c r="V884" s="4"/>
      <c r="W884" s="4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</row>
    <row r="885" spans="1:188" s="576" customFormat="1" x14ac:dyDescent="0.2">
      <c r="A885" s="4"/>
      <c r="B885" s="5"/>
      <c r="C885" s="5"/>
      <c r="D885" s="5"/>
      <c r="E885" s="471"/>
      <c r="F885" s="579"/>
      <c r="G885" s="579"/>
      <c r="I885" s="4"/>
      <c r="J885" s="4"/>
      <c r="K885" s="472"/>
      <c r="L885" s="4"/>
      <c r="M885" s="83"/>
      <c r="N885" s="4"/>
      <c r="O885" s="83"/>
      <c r="P885" s="84"/>
      <c r="Q885" s="4"/>
      <c r="R885" s="4"/>
      <c r="S885" s="4"/>
      <c r="T885" s="4"/>
      <c r="U885" s="4"/>
      <c r="V885" s="4"/>
      <c r="W885" s="4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</row>
    <row r="886" spans="1:188" s="576" customFormat="1" x14ac:dyDescent="0.2">
      <c r="A886" s="4"/>
      <c r="B886" s="5"/>
      <c r="C886" s="5"/>
      <c r="D886" s="5"/>
      <c r="E886" s="471"/>
      <c r="F886" s="579"/>
      <c r="G886" s="579"/>
      <c r="I886" s="4"/>
      <c r="J886" s="4"/>
      <c r="K886" s="472"/>
      <c r="L886" s="4"/>
      <c r="M886" s="83"/>
      <c r="N886" s="4"/>
      <c r="O886" s="83"/>
      <c r="P886" s="84"/>
      <c r="Q886" s="4"/>
      <c r="R886" s="4"/>
      <c r="S886" s="4"/>
      <c r="T886" s="4"/>
      <c r="U886" s="4"/>
      <c r="V886" s="4"/>
      <c r="W886" s="4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</row>
    <row r="887" spans="1:188" s="576" customFormat="1" x14ac:dyDescent="0.2">
      <c r="A887" s="4"/>
      <c r="B887" s="5"/>
      <c r="C887" s="5"/>
      <c r="D887" s="5"/>
      <c r="E887" s="471"/>
      <c r="F887" s="579"/>
      <c r="G887" s="579"/>
      <c r="I887" s="4"/>
      <c r="J887" s="4"/>
      <c r="K887" s="472"/>
      <c r="L887" s="4"/>
      <c r="M887" s="83"/>
      <c r="N887" s="4"/>
      <c r="O887" s="83"/>
      <c r="P887" s="84"/>
      <c r="Q887" s="4"/>
      <c r="R887" s="4"/>
      <c r="S887" s="4"/>
      <c r="T887" s="4"/>
      <c r="U887" s="4"/>
      <c r="V887" s="4"/>
      <c r="W887" s="4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</row>
    <row r="888" spans="1:188" s="576" customFormat="1" x14ac:dyDescent="0.2">
      <c r="A888" s="4"/>
      <c r="B888" s="5"/>
      <c r="C888" s="5"/>
      <c r="D888" s="5"/>
      <c r="E888" s="471"/>
      <c r="F888" s="579"/>
      <c r="G888" s="579"/>
      <c r="I888" s="4"/>
      <c r="J888" s="4"/>
      <c r="K888" s="472"/>
      <c r="L888" s="4"/>
      <c r="M888" s="83"/>
      <c r="N888" s="4"/>
      <c r="O888" s="83"/>
      <c r="P888" s="84"/>
      <c r="Q888" s="4"/>
      <c r="R888" s="4"/>
      <c r="S888" s="4"/>
      <c r="T888" s="4"/>
      <c r="U888" s="4"/>
      <c r="V888" s="4"/>
      <c r="W888" s="4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</row>
    <row r="889" spans="1:188" s="576" customFormat="1" x14ac:dyDescent="0.2">
      <c r="A889" s="4"/>
      <c r="B889" s="5"/>
      <c r="C889" s="5"/>
      <c r="D889" s="5"/>
      <c r="E889" s="471"/>
      <c r="F889" s="579"/>
      <c r="G889" s="579"/>
      <c r="I889" s="4"/>
      <c r="J889" s="4"/>
      <c r="K889" s="472"/>
      <c r="L889" s="4"/>
      <c r="M889" s="83"/>
      <c r="N889" s="4"/>
      <c r="O889" s="83"/>
      <c r="P889" s="84"/>
      <c r="Q889" s="4"/>
      <c r="R889" s="4"/>
      <c r="S889" s="4"/>
      <c r="T889" s="4"/>
      <c r="U889" s="4"/>
      <c r="V889" s="4"/>
      <c r="W889" s="4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</row>
    <row r="890" spans="1:188" s="576" customFormat="1" x14ac:dyDescent="0.2">
      <c r="A890" s="4"/>
      <c r="B890" s="5"/>
      <c r="C890" s="5"/>
      <c r="D890" s="5"/>
      <c r="E890" s="471"/>
      <c r="F890" s="579"/>
      <c r="G890" s="579"/>
      <c r="I890" s="4"/>
      <c r="J890" s="4"/>
      <c r="K890" s="472"/>
      <c r="L890" s="4"/>
      <c r="M890" s="83"/>
      <c r="N890" s="4"/>
      <c r="O890" s="83"/>
      <c r="P890" s="84"/>
      <c r="Q890" s="4"/>
      <c r="R890" s="4"/>
      <c r="S890" s="4"/>
      <c r="T890" s="4"/>
      <c r="U890" s="4"/>
      <c r="V890" s="4"/>
      <c r="W890" s="4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</row>
    <row r="891" spans="1:188" s="576" customFormat="1" x14ac:dyDescent="0.2">
      <c r="A891" s="4"/>
      <c r="B891" s="5"/>
      <c r="C891" s="5"/>
      <c r="D891" s="5"/>
      <c r="E891" s="471"/>
      <c r="F891" s="579"/>
      <c r="G891" s="579"/>
      <c r="I891" s="4"/>
      <c r="J891" s="4"/>
      <c r="K891" s="472"/>
      <c r="L891" s="4"/>
      <c r="M891" s="83"/>
      <c r="N891" s="4"/>
      <c r="O891" s="83"/>
      <c r="P891" s="84"/>
      <c r="Q891" s="4"/>
      <c r="R891" s="4"/>
      <c r="S891" s="4"/>
      <c r="T891" s="4"/>
      <c r="U891" s="4"/>
      <c r="V891" s="4"/>
      <c r="W891" s="4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</row>
    <row r="892" spans="1:188" s="576" customFormat="1" x14ac:dyDescent="0.2">
      <c r="A892" s="4"/>
      <c r="B892" s="5"/>
      <c r="C892" s="5"/>
      <c r="D892" s="5"/>
      <c r="E892" s="471"/>
      <c r="F892" s="579"/>
      <c r="G892" s="579"/>
      <c r="I892" s="4"/>
      <c r="J892" s="4"/>
      <c r="K892" s="472"/>
      <c r="L892" s="4"/>
      <c r="M892" s="83"/>
      <c r="N892" s="4"/>
      <c r="O892" s="83"/>
      <c r="P892" s="84"/>
      <c r="Q892" s="4"/>
      <c r="R892" s="4"/>
      <c r="S892" s="4"/>
      <c r="T892" s="4"/>
      <c r="U892" s="4"/>
      <c r="V892" s="4"/>
      <c r="W892" s="4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</row>
    <row r="893" spans="1:188" s="576" customFormat="1" x14ac:dyDescent="0.2">
      <c r="A893" s="4"/>
      <c r="B893" s="5"/>
      <c r="C893" s="5"/>
      <c r="D893" s="5"/>
      <c r="E893" s="471"/>
      <c r="F893" s="579"/>
      <c r="G893" s="579"/>
      <c r="I893" s="4"/>
      <c r="J893" s="4"/>
      <c r="K893" s="472"/>
      <c r="L893" s="4"/>
      <c r="M893" s="83"/>
      <c r="N893" s="4"/>
      <c r="O893" s="83"/>
      <c r="P893" s="84"/>
      <c r="Q893" s="4"/>
      <c r="R893" s="4"/>
      <c r="S893" s="4"/>
      <c r="T893" s="4"/>
      <c r="U893" s="4"/>
      <c r="V893" s="4"/>
      <c r="W893" s="4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</row>
    <row r="894" spans="1:188" s="576" customFormat="1" x14ac:dyDescent="0.2">
      <c r="A894" s="4"/>
      <c r="B894" s="5"/>
      <c r="C894" s="5"/>
      <c r="D894" s="5"/>
      <c r="E894" s="471"/>
      <c r="F894" s="579"/>
      <c r="G894" s="579"/>
      <c r="I894" s="4"/>
      <c r="J894" s="4"/>
      <c r="K894" s="472"/>
      <c r="L894" s="4"/>
      <c r="M894" s="83"/>
      <c r="N894" s="4"/>
      <c r="O894" s="83"/>
      <c r="P894" s="84"/>
      <c r="Q894" s="4"/>
      <c r="R894" s="4"/>
      <c r="S894" s="4"/>
      <c r="T894" s="4"/>
      <c r="U894" s="4"/>
      <c r="V894" s="4"/>
      <c r="W894" s="4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</row>
    <row r="895" spans="1:188" s="576" customFormat="1" x14ac:dyDescent="0.2">
      <c r="A895" s="4"/>
      <c r="B895" s="5"/>
      <c r="C895" s="5"/>
      <c r="D895" s="5"/>
      <c r="E895" s="471"/>
      <c r="F895" s="579"/>
      <c r="G895" s="579"/>
      <c r="I895" s="4"/>
      <c r="J895" s="4"/>
      <c r="K895" s="472"/>
      <c r="L895" s="4"/>
      <c r="M895" s="83"/>
      <c r="N895" s="4"/>
      <c r="O895" s="83"/>
      <c r="P895" s="84"/>
      <c r="Q895" s="4"/>
      <c r="R895" s="4"/>
      <c r="S895" s="4"/>
      <c r="T895" s="4"/>
      <c r="U895" s="4"/>
      <c r="V895" s="4"/>
      <c r="W895" s="4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</row>
    <row r="896" spans="1:188" s="576" customFormat="1" x14ac:dyDescent="0.2">
      <c r="A896" s="4"/>
      <c r="B896" s="5"/>
      <c r="C896" s="5"/>
      <c r="D896" s="5"/>
      <c r="E896" s="471"/>
      <c r="F896" s="579"/>
      <c r="G896" s="579"/>
      <c r="I896" s="4"/>
      <c r="J896" s="4"/>
      <c r="K896" s="472"/>
      <c r="L896" s="4"/>
      <c r="M896" s="83"/>
      <c r="N896" s="4"/>
      <c r="O896" s="83"/>
      <c r="P896" s="84"/>
      <c r="Q896" s="4"/>
      <c r="R896" s="4"/>
      <c r="S896" s="4"/>
      <c r="T896" s="4"/>
      <c r="U896" s="4"/>
      <c r="V896" s="4"/>
      <c r="W896" s="4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</row>
    <row r="897" spans="1:188" s="576" customFormat="1" x14ac:dyDescent="0.2">
      <c r="A897" s="4"/>
      <c r="B897" s="5"/>
      <c r="C897" s="5"/>
      <c r="D897" s="5"/>
      <c r="E897" s="471"/>
      <c r="F897" s="579"/>
      <c r="G897" s="579"/>
      <c r="I897" s="4"/>
      <c r="J897" s="4"/>
      <c r="K897" s="472"/>
      <c r="L897" s="4"/>
      <c r="M897" s="83"/>
      <c r="N897" s="4"/>
      <c r="O897" s="83"/>
      <c r="P897" s="84"/>
      <c r="Q897" s="4"/>
      <c r="R897" s="4"/>
      <c r="S897" s="4"/>
      <c r="T897" s="4"/>
      <c r="U897" s="4"/>
      <c r="V897" s="4"/>
      <c r="W897" s="4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</row>
    <row r="898" spans="1:188" s="576" customFormat="1" x14ac:dyDescent="0.2">
      <c r="A898" s="4"/>
      <c r="B898" s="5"/>
      <c r="C898" s="5"/>
      <c r="D898" s="5"/>
      <c r="E898" s="471"/>
      <c r="F898" s="579"/>
      <c r="G898" s="579"/>
      <c r="I898" s="4"/>
      <c r="J898" s="4"/>
      <c r="K898" s="472"/>
      <c r="L898" s="4"/>
      <c r="M898" s="83"/>
      <c r="N898" s="4"/>
      <c r="O898" s="83"/>
      <c r="P898" s="84"/>
      <c r="Q898" s="4"/>
      <c r="R898" s="4"/>
      <c r="S898" s="4"/>
      <c r="T898" s="4"/>
      <c r="U898" s="4"/>
      <c r="V898" s="4"/>
      <c r="W898" s="4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</row>
    <row r="899" spans="1:188" s="576" customFormat="1" x14ac:dyDescent="0.2">
      <c r="A899" s="4"/>
      <c r="B899" s="5"/>
      <c r="C899" s="5"/>
      <c r="D899" s="5"/>
      <c r="E899" s="471"/>
      <c r="F899" s="579"/>
      <c r="G899" s="579"/>
      <c r="I899" s="4"/>
      <c r="J899" s="4"/>
      <c r="K899" s="472"/>
      <c r="L899" s="4"/>
      <c r="M899" s="83"/>
      <c r="N899" s="4"/>
      <c r="O899" s="83"/>
      <c r="P899" s="84"/>
      <c r="Q899" s="4"/>
      <c r="R899" s="4"/>
      <c r="S899" s="4"/>
      <c r="T899" s="4"/>
      <c r="U899" s="4"/>
      <c r="V899" s="4"/>
      <c r="W899" s="4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</row>
    <row r="900" spans="1:188" s="576" customFormat="1" x14ac:dyDescent="0.2">
      <c r="A900" s="4"/>
      <c r="B900" s="5"/>
      <c r="C900" s="5"/>
      <c r="D900" s="5"/>
      <c r="E900" s="471"/>
      <c r="F900" s="579"/>
      <c r="G900" s="579"/>
      <c r="I900" s="4"/>
      <c r="J900" s="4"/>
      <c r="K900" s="472"/>
      <c r="L900" s="4"/>
      <c r="M900" s="83"/>
      <c r="N900" s="4"/>
      <c r="O900" s="83"/>
      <c r="P900" s="84"/>
      <c r="Q900" s="4"/>
      <c r="R900" s="4"/>
      <c r="S900" s="4"/>
      <c r="T900" s="4"/>
      <c r="U900" s="4"/>
      <c r="V900" s="4"/>
      <c r="W900" s="4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</row>
    <row r="901" spans="1:188" s="576" customFormat="1" x14ac:dyDescent="0.2">
      <c r="A901" s="4"/>
      <c r="B901" s="5"/>
      <c r="C901" s="5"/>
      <c r="D901" s="5"/>
      <c r="E901" s="471"/>
      <c r="F901" s="579"/>
      <c r="G901" s="579"/>
      <c r="I901" s="4"/>
      <c r="J901" s="4"/>
      <c r="K901" s="472"/>
      <c r="L901" s="4"/>
      <c r="M901" s="83"/>
      <c r="N901" s="4"/>
      <c r="O901" s="83"/>
      <c r="P901" s="84"/>
      <c r="Q901" s="4"/>
      <c r="R901" s="4"/>
      <c r="S901" s="4"/>
      <c r="T901" s="4"/>
      <c r="U901" s="4"/>
      <c r="V901" s="4"/>
      <c r="W901" s="4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</row>
    <row r="902" spans="1:188" s="576" customFormat="1" x14ac:dyDescent="0.2">
      <c r="A902" s="4"/>
      <c r="B902" s="5"/>
      <c r="C902" s="5"/>
      <c r="D902" s="5"/>
      <c r="E902" s="471"/>
      <c r="F902" s="579"/>
      <c r="G902" s="579"/>
      <c r="I902" s="4"/>
      <c r="J902" s="4"/>
      <c r="K902" s="472"/>
      <c r="L902" s="4"/>
      <c r="M902" s="83"/>
      <c r="N902" s="4"/>
      <c r="O902" s="83"/>
      <c r="P902" s="84"/>
      <c r="Q902" s="4"/>
      <c r="R902" s="4"/>
      <c r="S902" s="4"/>
      <c r="T902" s="4"/>
      <c r="U902" s="4"/>
      <c r="V902" s="4"/>
      <c r="W902" s="4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</row>
    <row r="903" spans="1:188" s="576" customFormat="1" x14ac:dyDescent="0.2">
      <c r="A903" s="4"/>
      <c r="B903" s="5"/>
      <c r="C903" s="5"/>
      <c r="D903" s="5"/>
      <c r="E903" s="471"/>
      <c r="F903" s="579"/>
      <c r="G903" s="579"/>
      <c r="I903" s="4"/>
      <c r="J903" s="4"/>
      <c r="K903" s="472"/>
      <c r="L903" s="4"/>
      <c r="M903" s="83"/>
      <c r="N903" s="4"/>
      <c r="O903" s="83"/>
      <c r="P903" s="84"/>
      <c r="Q903" s="4"/>
      <c r="R903" s="4"/>
      <c r="S903" s="4"/>
      <c r="T903" s="4"/>
      <c r="U903" s="4"/>
      <c r="V903" s="4"/>
      <c r="W903" s="4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</row>
    <row r="904" spans="1:188" s="576" customFormat="1" x14ac:dyDescent="0.2">
      <c r="A904" s="4"/>
      <c r="B904" s="5"/>
      <c r="C904" s="5"/>
      <c r="D904" s="5"/>
      <c r="E904" s="471"/>
      <c r="F904" s="579"/>
      <c r="G904" s="579"/>
      <c r="I904" s="4"/>
      <c r="J904" s="4"/>
      <c r="K904" s="472"/>
      <c r="L904" s="4"/>
      <c r="M904" s="83"/>
      <c r="N904" s="4"/>
      <c r="O904" s="83"/>
      <c r="P904" s="84"/>
      <c r="Q904" s="4"/>
      <c r="R904" s="4"/>
      <c r="S904" s="4"/>
      <c r="T904" s="4"/>
      <c r="U904" s="4"/>
      <c r="V904" s="4"/>
      <c r="W904" s="4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</row>
    <row r="905" spans="1:188" s="576" customFormat="1" x14ac:dyDescent="0.2">
      <c r="A905" s="4"/>
      <c r="B905" s="5"/>
      <c r="C905" s="5"/>
      <c r="D905" s="5"/>
      <c r="E905" s="471"/>
      <c r="F905" s="579"/>
      <c r="G905" s="579"/>
      <c r="I905" s="4"/>
      <c r="J905" s="4"/>
      <c r="K905" s="472"/>
      <c r="L905" s="4"/>
      <c r="M905" s="83"/>
      <c r="N905" s="4"/>
      <c r="O905" s="83"/>
      <c r="P905" s="84"/>
      <c r="Q905" s="4"/>
      <c r="R905" s="4"/>
      <c r="S905" s="4"/>
      <c r="T905" s="4"/>
      <c r="U905" s="4"/>
      <c r="V905" s="4"/>
      <c r="W905" s="4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</row>
    <row r="906" spans="1:188" s="576" customFormat="1" x14ac:dyDescent="0.2">
      <c r="A906" s="4"/>
      <c r="B906" s="5"/>
      <c r="C906" s="5"/>
      <c r="D906" s="5"/>
      <c r="E906" s="471"/>
      <c r="F906" s="579"/>
      <c r="G906" s="579"/>
      <c r="I906" s="4"/>
      <c r="J906" s="4"/>
      <c r="K906" s="472"/>
      <c r="L906" s="4"/>
      <c r="M906" s="83"/>
      <c r="N906" s="4"/>
      <c r="O906" s="83"/>
      <c r="P906" s="84"/>
      <c r="Q906" s="4"/>
      <c r="R906" s="4"/>
      <c r="S906" s="4"/>
      <c r="T906" s="4"/>
      <c r="U906" s="4"/>
      <c r="V906" s="4"/>
      <c r="W906" s="4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</row>
    <row r="907" spans="1:188" s="576" customFormat="1" x14ac:dyDescent="0.2">
      <c r="A907" s="4"/>
      <c r="B907" s="5"/>
      <c r="C907" s="5"/>
      <c r="D907" s="5"/>
      <c r="E907" s="471"/>
      <c r="F907" s="579"/>
      <c r="G907" s="579"/>
      <c r="I907" s="4"/>
      <c r="J907" s="4"/>
      <c r="K907" s="472"/>
      <c r="L907" s="4"/>
      <c r="M907" s="83"/>
      <c r="N907" s="4"/>
      <c r="O907" s="83"/>
      <c r="P907" s="84"/>
      <c r="Q907" s="4"/>
      <c r="R907" s="4"/>
      <c r="S907" s="4"/>
      <c r="T907" s="4"/>
      <c r="U907" s="4"/>
      <c r="V907" s="4"/>
      <c r="W907" s="4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</row>
    <row r="908" spans="1:188" s="576" customFormat="1" x14ac:dyDescent="0.2">
      <c r="A908" s="4"/>
      <c r="B908" s="5"/>
      <c r="C908" s="5"/>
      <c r="D908" s="5"/>
      <c r="E908" s="471"/>
      <c r="F908" s="579"/>
      <c r="G908" s="579"/>
      <c r="I908" s="4"/>
      <c r="J908" s="4"/>
      <c r="K908" s="472"/>
      <c r="L908" s="4"/>
      <c r="M908" s="83"/>
      <c r="N908" s="4"/>
      <c r="O908" s="83"/>
      <c r="P908" s="84"/>
      <c r="Q908" s="4"/>
      <c r="R908" s="4"/>
      <c r="S908" s="4"/>
      <c r="T908" s="4"/>
      <c r="U908" s="4"/>
      <c r="V908" s="4"/>
      <c r="W908" s="4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</row>
    <row r="909" spans="1:188" s="576" customFormat="1" x14ac:dyDescent="0.2">
      <c r="A909" s="4"/>
      <c r="B909" s="5"/>
      <c r="C909" s="5"/>
      <c r="D909" s="5"/>
      <c r="E909" s="471"/>
      <c r="F909" s="579"/>
      <c r="G909" s="579"/>
      <c r="I909" s="4"/>
      <c r="J909" s="4"/>
      <c r="K909" s="472"/>
      <c r="L909" s="4"/>
      <c r="M909" s="83"/>
      <c r="N909" s="4"/>
      <c r="O909" s="83"/>
      <c r="P909" s="84"/>
      <c r="Q909" s="4"/>
      <c r="R909" s="4"/>
      <c r="S909" s="4"/>
      <c r="T909" s="4"/>
      <c r="U909" s="4"/>
      <c r="V909" s="4"/>
      <c r="W909" s="4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</row>
    <row r="910" spans="1:188" s="576" customFormat="1" x14ac:dyDescent="0.2">
      <c r="A910" s="4"/>
      <c r="B910" s="5"/>
      <c r="C910" s="5"/>
      <c r="D910" s="5"/>
      <c r="E910" s="471"/>
      <c r="F910" s="579"/>
      <c r="G910" s="579"/>
      <c r="I910" s="4"/>
      <c r="J910" s="4"/>
      <c r="K910" s="472"/>
      <c r="L910" s="4"/>
      <c r="M910" s="83"/>
      <c r="N910" s="4"/>
      <c r="O910" s="83"/>
      <c r="P910" s="84"/>
      <c r="Q910" s="4"/>
      <c r="R910" s="4"/>
      <c r="S910" s="4"/>
      <c r="T910" s="4"/>
      <c r="U910" s="4"/>
      <c r="V910" s="4"/>
      <c r="W910" s="4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</row>
    <row r="911" spans="1:188" s="576" customFormat="1" x14ac:dyDescent="0.2">
      <c r="A911" s="4"/>
      <c r="B911" s="5"/>
      <c r="C911" s="5"/>
      <c r="D911" s="5"/>
      <c r="E911" s="471"/>
      <c r="F911" s="579"/>
      <c r="G911" s="579"/>
      <c r="I911" s="4"/>
      <c r="J911" s="4"/>
      <c r="K911" s="472"/>
      <c r="L911" s="4"/>
      <c r="M911" s="83"/>
      <c r="N911" s="4"/>
      <c r="O911" s="83"/>
      <c r="P911" s="84"/>
      <c r="Q911" s="4"/>
      <c r="R911" s="4"/>
      <c r="S911" s="4"/>
      <c r="T911" s="4"/>
      <c r="U911" s="4"/>
      <c r="V911" s="4"/>
      <c r="W911" s="4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</row>
    <row r="912" spans="1:188" s="576" customFormat="1" x14ac:dyDescent="0.2">
      <c r="A912" s="4"/>
      <c r="B912" s="5"/>
      <c r="C912" s="5"/>
      <c r="D912" s="5"/>
      <c r="E912" s="471"/>
      <c r="F912" s="579"/>
      <c r="G912" s="579"/>
      <c r="I912" s="4"/>
      <c r="J912" s="4"/>
      <c r="K912" s="472"/>
      <c r="L912" s="4"/>
      <c r="M912" s="83"/>
      <c r="N912" s="4"/>
      <c r="O912" s="83"/>
      <c r="P912" s="84"/>
      <c r="Q912" s="4"/>
      <c r="R912" s="4"/>
      <c r="S912" s="4"/>
      <c r="T912" s="4"/>
      <c r="U912" s="4"/>
      <c r="V912" s="4"/>
      <c r="W912" s="4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</row>
    <row r="913" spans="1:188" s="576" customFormat="1" x14ac:dyDescent="0.2">
      <c r="A913" s="4"/>
      <c r="B913" s="5"/>
      <c r="C913" s="5"/>
      <c r="D913" s="5"/>
      <c r="E913" s="471"/>
      <c r="F913" s="579"/>
      <c r="G913" s="579"/>
      <c r="I913" s="4"/>
      <c r="J913" s="4"/>
      <c r="K913" s="472"/>
      <c r="L913" s="4"/>
      <c r="M913" s="83"/>
      <c r="N913" s="4"/>
      <c r="O913" s="83"/>
      <c r="P913" s="84"/>
      <c r="Q913" s="4"/>
      <c r="R913" s="4"/>
      <c r="S913" s="4"/>
      <c r="T913" s="4"/>
      <c r="U913" s="4"/>
      <c r="V913" s="4"/>
      <c r="W913" s="4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</row>
    <row r="914" spans="1:188" s="576" customFormat="1" x14ac:dyDescent="0.2">
      <c r="A914" s="4"/>
      <c r="B914" s="5"/>
      <c r="C914" s="5"/>
      <c r="D914" s="5"/>
      <c r="E914" s="471"/>
      <c r="F914" s="579"/>
      <c r="G914" s="579"/>
      <c r="I914" s="4"/>
      <c r="J914" s="4"/>
      <c r="K914" s="472"/>
      <c r="L914" s="4"/>
      <c r="M914" s="83"/>
      <c r="N914" s="4"/>
      <c r="O914" s="83"/>
      <c r="P914" s="84"/>
      <c r="Q914" s="4"/>
      <c r="R914" s="4"/>
      <c r="S914" s="4"/>
      <c r="T914" s="4"/>
      <c r="U914" s="4"/>
      <c r="V914" s="4"/>
      <c r="W914" s="4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</row>
    <row r="915" spans="1:188" s="576" customFormat="1" x14ac:dyDescent="0.2">
      <c r="A915" s="4"/>
      <c r="B915" s="5"/>
      <c r="C915" s="5"/>
      <c r="D915" s="5"/>
      <c r="E915" s="471"/>
      <c r="F915" s="579"/>
      <c r="G915" s="579"/>
      <c r="I915" s="4"/>
      <c r="J915" s="4"/>
      <c r="K915" s="472"/>
      <c r="L915" s="4"/>
      <c r="M915" s="83"/>
      <c r="N915" s="4"/>
      <c r="O915" s="83"/>
      <c r="P915" s="84"/>
      <c r="Q915" s="4"/>
      <c r="R915" s="4"/>
      <c r="S915" s="4"/>
      <c r="T915" s="4"/>
      <c r="U915" s="4"/>
      <c r="V915" s="4"/>
      <c r="W915" s="4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</row>
    <row r="916" spans="1:188" s="576" customFormat="1" x14ac:dyDescent="0.2">
      <c r="A916" s="4"/>
      <c r="B916" s="5"/>
      <c r="C916" s="5"/>
      <c r="D916" s="5"/>
      <c r="E916" s="471"/>
      <c r="F916" s="579"/>
      <c r="G916" s="579"/>
      <c r="I916" s="4"/>
      <c r="J916" s="4"/>
      <c r="K916" s="472"/>
      <c r="L916" s="4"/>
      <c r="M916" s="83"/>
      <c r="N916" s="4"/>
      <c r="O916" s="83"/>
      <c r="P916" s="84"/>
      <c r="Q916" s="4"/>
      <c r="R916" s="4"/>
      <c r="S916" s="4"/>
      <c r="T916" s="4"/>
      <c r="U916" s="4"/>
      <c r="V916" s="4"/>
      <c r="W916" s="4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</row>
    <row r="917" spans="1:188" s="576" customFormat="1" x14ac:dyDescent="0.2">
      <c r="A917" s="4"/>
      <c r="B917" s="5"/>
      <c r="C917" s="5"/>
      <c r="D917" s="5"/>
      <c r="E917" s="471"/>
      <c r="F917" s="579"/>
      <c r="G917" s="579"/>
      <c r="I917" s="4"/>
      <c r="J917" s="4"/>
      <c r="K917" s="472"/>
      <c r="L917" s="4"/>
      <c r="M917" s="83"/>
      <c r="N917" s="4"/>
      <c r="O917" s="83"/>
      <c r="P917" s="84"/>
      <c r="Q917" s="4"/>
      <c r="R917" s="4"/>
      <c r="S917" s="4"/>
      <c r="T917" s="4"/>
      <c r="U917" s="4"/>
      <c r="V917" s="4"/>
      <c r="W917" s="4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</row>
    <row r="918" spans="1:188" s="576" customFormat="1" x14ac:dyDescent="0.2">
      <c r="A918" s="4"/>
      <c r="B918" s="5"/>
      <c r="C918" s="5"/>
      <c r="D918" s="5"/>
      <c r="E918" s="471"/>
      <c r="F918" s="579"/>
      <c r="G918" s="579"/>
      <c r="I918" s="4"/>
      <c r="J918" s="4"/>
      <c r="K918" s="472"/>
      <c r="L918" s="4"/>
      <c r="M918" s="83"/>
      <c r="N918" s="4"/>
      <c r="O918" s="83"/>
      <c r="P918" s="84"/>
      <c r="Q918" s="4"/>
      <c r="R918" s="4"/>
      <c r="S918" s="4"/>
      <c r="T918" s="4"/>
      <c r="U918" s="4"/>
      <c r="V918" s="4"/>
      <c r="W918" s="4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</row>
    <row r="919" spans="1:188" s="576" customFormat="1" x14ac:dyDescent="0.2">
      <c r="A919" s="4"/>
      <c r="B919" s="5"/>
      <c r="C919" s="5"/>
      <c r="D919" s="5"/>
      <c r="E919" s="471"/>
      <c r="F919" s="579"/>
      <c r="G919" s="579"/>
      <c r="I919" s="4"/>
      <c r="J919" s="4"/>
      <c r="K919" s="472"/>
      <c r="L919" s="4"/>
      <c r="M919" s="83"/>
      <c r="N919" s="4"/>
      <c r="O919" s="83"/>
      <c r="P919" s="84"/>
      <c r="Q919" s="4"/>
      <c r="R919" s="4"/>
      <c r="S919" s="4"/>
      <c r="T919" s="4"/>
      <c r="U919" s="4"/>
      <c r="V919" s="4"/>
      <c r="W919" s="4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</row>
    <row r="920" spans="1:188" s="576" customFormat="1" x14ac:dyDescent="0.2">
      <c r="A920" s="4"/>
      <c r="B920" s="5"/>
      <c r="C920" s="5"/>
      <c r="D920" s="5"/>
      <c r="E920" s="471"/>
      <c r="F920" s="579"/>
      <c r="G920" s="579"/>
      <c r="I920" s="4"/>
      <c r="J920" s="4"/>
      <c r="K920" s="472"/>
      <c r="L920" s="4"/>
      <c r="M920" s="83"/>
      <c r="N920" s="4"/>
      <c r="O920" s="83"/>
      <c r="P920" s="84"/>
      <c r="Q920" s="4"/>
      <c r="R920" s="4"/>
      <c r="S920" s="4"/>
      <c r="T920" s="4"/>
      <c r="U920" s="4"/>
      <c r="V920" s="4"/>
      <c r="W920" s="4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</row>
    <row r="921" spans="1:188" s="576" customFormat="1" x14ac:dyDescent="0.2">
      <c r="A921" s="4"/>
      <c r="B921" s="5"/>
      <c r="C921" s="5"/>
      <c r="D921" s="5"/>
      <c r="E921" s="471"/>
      <c r="F921" s="579"/>
      <c r="G921" s="579"/>
      <c r="I921" s="4"/>
      <c r="J921" s="4"/>
      <c r="K921" s="472"/>
      <c r="L921" s="4"/>
      <c r="M921" s="83"/>
      <c r="N921" s="4"/>
      <c r="O921" s="83"/>
      <c r="P921" s="84"/>
      <c r="Q921" s="4"/>
      <c r="R921" s="4"/>
      <c r="S921" s="4"/>
      <c r="T921" s="4"/>
      <c r="U921" s="4"/>
      <c r="V921" s="4"/>
      <c r="W921" s="4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</row>
    <row r="922" spans="1:188" s="576" customFormat="1" x14ac:dyDescent="0.2">
      <c r="A922" s="4"/>
      <c r="B922" s="5"/>
      <c r="C922" s="5"/>
      <c r="D922" s="5"/>
      <c r="E922" s="471"/>
      <c r="F922" s="579"/>
      <c r="G922" s="579"/>
      <c r="I922" s="4"/>
      <c r="J922" s="4"/>
      <c r="K922" s="472"/>
      <c r="L922" s="4"/>
      <c r="M922" s="83"/>
      <c r="N922" s="4"/>
      <c r="O922" s="83"/>
      <c r="P922" s="84"/>
      <c r="Q922" s="4"/>
      <c r="R922" s="4"/>
      <c r="S922" s="4"/>
      <c r="T922" s="4"/>
      <c r="U922" s="4"/>
      <c r="V922" s="4"/>
      <c r="W922" s="4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</row>
    <row r="923" spans="1:188" s="576" customFormat="1" x14ac:dyDescent="0.2">
      <c r="A923" s="4"/>
      <c r="B923" s="5"/>
      <c r="C923" s="5"/>
      <c r="D923" s="5"/>
      <c r="E923" s="471"/>
      <c r="F923" s="579"/>
      <c r="G923" s="579"/>
      <c r="I923" s="4"/>
      <c r="J923" s="4"/>
      <c r="K923" s="472"/>
      <c r="L923" s="4"/>
      <c r="M923" s="83"/>
      <c r="N923" s="4"/>
      <c r="O923" s="83"/>
      <c r="P923" s="84"/>
      <c r="Q923" s="4"/>
      <c r="R923" s="4"/>
      <c r="S923" s="4"/>
      <c r="T923" s="4"/>
      <c r="U923" s="4"/>
      <c r="V923" s="4"/>
      <c r="W923" s="4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</row>
    <row r="924" spans="1:188" s="576" customFormat="1" x14ac:dyDescent="0.2">
      <c r="A924" s="4"/>
      <c r="B924" s="5"/>
      <c r="C924" s="5"/>
      <c r="D924" s="5"/>
      <c r="E924" s="471"/>
      <c r="F924" s="579"/>
      <c r="G924" s="579"/>
      <c r="I924" s="4"/>
      <c r="J924" s="4"/>
      <c r="K924" s="472"/>
      <c r="L924" s="4"/>
      <c r="M924" s="83"/>
      <c r="N924" s="4"/>
      <c r="O924" s="83"/>
      <c r="P924" s="84"/>
      <c r="Q924" s="4"/>
      <c r="R924" s="4"/>
      <c r="S924" s="4"/>
      <c r="T924" s="4"/>
      <c r="U924" s="4"/>
      <c r="V924" s="4"/>
      <c r="W924" s="4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</row>
    <row r="925" spans="1:188" s="576" customFormat="1" x14ac:dyDescent="0.2">
      <c r="A925" s="4"/>
      <c r="B925" s="5"/>
      <c r="C925" s="5"/>
      <c r="D925" s="5"/>
      <c r="E925" s="471"/>
      <c r="F925" s="579"/>
      <c r="G925" s="579"/>
      <c r="I925" s="4"/>
      <c r="J925" s="4"/>
      <c r="K925" s="472"/>
      <c r="L925" s="4"/>
      <c r="M925" s="83"/>
      <c r="N925" s="4"/>
      <c r="O925" s="83"/>
      <c r="P925" s="84"/>
      <c r="Q925" s="4"/>
      <c r="R925" s="4"/>
      <c r="S925" s="4"/>
      <c r="T925" s="4"/>
      <c r="U925" s="4"/>
      <c r="V925" s="4"/>
      <c r="W925" s="4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</row>
    <row r="926" spans="1:188" s="576" customFormat="1" x14ac:dyDescent="0.2">
      <c r="A926" s="4"/>
      <c r="B926" s="5"/>
      <c r="C926" s="5"/>
      <c r="D926" s="5"/>
      <c r="E926" s="471"/>
      <c r="F926" s="579"/>
      <c r="G926" s="579"/>
      <c r="I926" s="4"/>
      <c r="J926" s="4"/>
      <c r="K926" s="472"/>
      <c r="L926" s="4"/>
      <c r="M926" s="83"/>
      <c r="N926" s="4"/>
      <c r="O926" s="83"/>
      <c r="P926" s="84"/>
      <c r="Q926" s="4"/>
      <c r="R926" s="4"/>
      <c r="S926" s="4"/>
      <c r="T926" s="4"/>
      <c r="U926" s="4"/>
      <c r="V926" s="4"/>
      <c r="W926" s="4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</row>
    <row r="927" spans="1:188" s="576" customFormat="1" x14ac:dyDescent="0.2">
      <c r="A927" s="4"/>
      <c r="B927" s="5"/>
      <c r="C927" s="5"/>
      <c r="D927" s="5"/>
      <c r="E927" s="471"/>
      <c r="F927" s="579"/>
      <c r="G927" s="579"/>
      <c r="I927" s="4"/>
      <c r="J927" s="4"/>
      <c r="K927" s="472"/>
      <c r="L927" s="4"/>
      <c r="M927" s="83"/>
      <c r="N927" s="4"/>
      <c r="O927" s="83"/>
      <c r="P927" s="84"/>
      <c r="Q927" s="4"/>
      <c r="R927" s="4"/>
      <c r="S927" s="4"/>
      <c r="T927" s="4"/>
      <c r="U927" s="4"/>
      <c r="V927" s="4"/>
      <c r="W927" s="4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</row>
    <row r="928" spans="1:188" s="576" customFormat="1" x14ac:dyDescent="0.2">
      <c r="A928" s="4"/>
      <c r="B928" s="5"/>
      <c r="C928" s="5"/>
      <c r="D928" s="5"/>
      <c r="E928" s="471"/>
      <c r="F928" s="579"/>
      <c r="G928" s="579"/>
      <c r="I928" s="4"/>
      <c r="J928" s="4"/>
      <c r="K928" s="472"/>
      <c r="L928" s="4"/>
      <c r="M928" s="83"/>
      <c r="N928" s="4"/>
      <c r="O928" s="83"/>
      <c r="P928" s="84"/>
      <c r="Q928" s="4"/>
      <c r="R928" s="4"/>
      <c r="S928" s="4"/>
      <c r="T928" s="4"/>
      <c r="U928" s="4"/>
      <c r="V928" s="4"/>
      <c r="W928" s="4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</row>
    <row r="929" spans="1:188" s="576" customFormat="1" x14ac:dyDescent="0.2">
      <c r="A929" s="4"/>
      <c r="B929" s="5"/>
      <c r="C929" s="5"/>
      <c r="D929" s="5"/>
      <c r="E929" s="471"/>
      <c r="F929" s="579"/>
      <c r="G929" s="579"/>
      <c r="I929" s="4"/>
      <c r="J929" s="4"/>
      <c r="K929" s="472"/>
      <c r="L929" s="4"/>
      <c r="M929" s="83"/>
      <c r="N929" s="4"/>
      <c r="O929" s="83"/>
      <c r="P929" s="84"/>
      <c r="Q929" s="4"/>
      <c r="R929" s="4"/>
      <c r="S929" s="4"/>
      <c r="T929" s="4"/>
      <c r="U929" s="4"/>
      <c r="V929" s="4"/>
      <c r="W929" s="4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</row>
    <row r="930" spans="1:188" s="576" customFormat="1" x14ac:dyDescent="0.2">
      <c r="A930" s="4"/>
      <c r="B930" s="5"/>
      <c r="C930" s="5"/>
      <c r="D930" s="5"/>
      <c r="E930" s="471"/>
      <c r="F930" s="579"/>
      <c r="G930" s="579"/>
      <c r="I930" s="4"/>
      <c r="J930" s="4"/>
      <c r="K930" s="472"/>
      <c r="L930" s="4"/>
      <c r="M930" s="83"/>
      <c r="N930" s="4"/>
      <c r="O930" s="83"/>
      <c r="P930" s="84"/>
      <c r="Q930" s="4"/>
      <c r="R930" s="4"/>
      <c r="S930" s="4"/>
      <c r="T930" s="4"/>
      <c r="U930" s="4"/>
      <c r="V930" s="4"/>
      <c r="W930" s="4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</row>
    <row r="931" spans="1:188" s="576" customFormat="1" x14ac:dyDescent="0.2">
      <c r="A931" s="4"/>
      <c r="B931" s="5"/>
      <c r="C931" s="5"/>
      <c r="D931" s="5"/>
      <c r="E931" s="471"/>
      <c r="F931" s="579"/>
      <c r="G931" s="579"/>
      <c r="I931" s="4"/>
      <c r="J931" s="4"/>
      <c r="K931" s="472"/>
      <c r="L931" s="4"/>
      <c r="M931" s="83"/>
      <c r="N931" s="4"/>
      <c r="O931" s="83"/>
      <c r="P931" s="84"/>
      <c r="Q931" s="4"/>
      <c r="R931" s="4"/>
      <c r="S931" s="4"/>
      <c r="T931" s="4"/>
      <c r="U931" s="4"/>
      <c r="V931" s="4"/>
      <c r="W931" s="4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</row>
    <row r="932" spans="1:188" s="576" customFormat="1" x14ac:dyDescent="0.2">
      <c r="A932" s="4"/>
      <c r="B932" s="5"/>
      <c r="C932" s="5"/>
      <c r="D932" s="5"/>
      <c r="E932" s="471"/>
      <c r="F932" s="579"/>
      <c r="G932" s="579"/>
      <c r="I932" s="4"/>
      <c r="J932" s="4"/>
      <c r="K932" s="472"/>
      <c r="L932" s="4"/>
      <c r="M932" s="83"/>
      <c r="N932" s="4"/>
      <c r="O932" s="83"/>
      <c r="P932" s="84"/>
      <c r="Q932" s="4"/>
      <c r="R932" s="4"/>
      <c r="S932" s="4"/>
      <c r="T932" s="4"/>
      <c r="U932" s="4"/>
      <c r="V932" s="4"/>
      <c r="W932" s="4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</row>
    <row r="933" spans="1:188" s="576" customFormat="1" x14ac:dyDescent="0.2">
      <c r="A933" s="4"/>
      <c r="B933" s="5"/>
      <c r="C933" s="5"/>
      <c r="D933" s="5"/>
      <c r="E933" s="471"/>
      <c r="F933" s="579"/>
      <c r="G933" s="579"/>
      <c r="I933" s="4"/>
      <c r="J933" s="4"/>
      <c r="K933" s="472"/>
      <c r="L933" s="4"/>
      <c r="M933" s="83"/>
      <c r="N933" s="4"/>
      <c r="O933" s="83"/>
      <c r="P933" s="84"/>
      <c r="Q933" s="4"/>
      <c r="R933" s="4"/>
      <c r="S933" s="4"/>
      <c r="T933" s="4"/>
      <c r="U933" s="4"/>
      <c r="V933" s="4"/>
      <c r="W933" s="4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</row>
    <row r="934" spans="1:188" s="576" customFormat="1" x14ac:dyDescent="0.2">
      <c r="A934" s="4"/>
      <c r="B934" s="5"/>
      <c r="C934" s="5"/>
      <c r="D934" s="5"/>
      <c r="E934" s="471"/>
      <c r="F934" s="579"/>
      <c r="G934" s="579"/>
      <c r="I934" s="4"/>
      <c r="J934" s="4"/>
      <c r="K934" s="472"/>
      <c r="L934" s="4"/>
      <c r="M934" s="83"/>
      <c r="N934" s="4"/>
      <c r="O934" s="83"/>
      <c r="P934" s="84"/>
      <c r="Q934" s="4"/>
      <c r="R934" s="4"/>
      <c r="S934" s="4"/>
      <c r="T934" s="4"/>
      <c r="U934" s="4"/>
      <c r="V934" s="4"/>
      <c r="W934" s="4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</row>
    <row r="935" spans="1:188" s="576" customFormat="1" x14ac:dyDescent="0.2">
      <c r="A935" s="4"/>
      <c r="B935" s="5"/>
      <c r="C935" s="5"/>
      <c r="D935" s="5"/>
      <c r="E935" s="471"/>
      <c r="F935" s="579"/>
      <c r="G935" s="579"/>
      <c r="I935" s="4"/>
      <c r="J935" s="4"/>
      <c r="K935" s="472"/>
      <c r="L935" s="4"/>
      <c r="M935" s="83"/>
      <c r="N935" s="4"/>
      <c r="O935" s="83"/>
      <c r="P935" s="84"/>
      <c r="Q935" s="4"/>
      <c r="R935" s="4"/>
      <c r="S935" s="4"/>
      <c r="T935" s="4"/>
      <c r="U935" s="4"/>
      <c r="V935" s="4"/>
      <c r="W935" s="4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</row>
    <row r="936" spans="1:188" s="576" customFormat="1" x14ac:dyDescent="0.2">
      <c r="A936" s="4"/>
      <c r="B936" s="5"/>
      <c r="C936" s="5"/>
      <c r="D936" s="5"/>
      <c r="E936" s="471"/>
      <c r="F936" s="579"/>
      <c r="G936" s="579"/>
      <c r="I936" s="4"/>
      <c r="J936" s="4"/>
      <c r="K936" s="472"/>
      <c r="L936" s="4"/>
      <c r="M936" s="83"/>
      <c r="N936" s="4"/>
      <c r="O936" s="83"/>
      <c r="P936" s="84"/>
      <c r="Q936" s="4"/>
      <c r="R936" s="4"/>
      <c r="S936" s="4"/>
      <c r="T936" s="4"/>
      <c r="U936" s="4"/>
      <c r="V936" s="4"/>
      <c r="W936" s="4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</row>
    <row r="937" spans="1:188" s="576" customFormat="1" x14ac:dyDescent="0.2">
      <c r="A937" s="4"/>
      <c r="B937" s="5"/>
      <c r="C937" s="5"/>
      <c r="D937" s="5"/>
      <c r="E937" s="471"/>
      <c r="F937" s="579"/>
      <c r="G937" s="579"/>
      <c r="I937" s="4"/>
      <c r="J937" s="4"/>
      <c r="K937" s="472"/>
      <c r="L937" s="4"/>
      <c r="M937" s="83"/>
      <c r="N937" s="4"/>
      <c r="O937" s="83"/>
      <c r="P937" s="84"/>
      <c r="Q937" s="4"/>
      <c r="R937" s="4"/>
      <c r="S937" s="4"/>
      <c r="T937" s="4"/>
      <c r="U937" s="4"/>
      <c r="V937" s="4"/>
      <c r="W937" s="4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</row>
    <row r="938" spans="1:188" s="576" customFormat="1" x14ac:dyDescent="0.2">
      <c r="A938" s="4"/>
      <c r="B938" s="5"/>
      <c r="C938" s="5"/>
      <c r="D938" s="5"/>
      <c r="E938" s="471"/>
      <c r="F938" s="579"/>
      <c r="G938" s="579"/>
      <c r="I938" s="4"/>
      <c r="J938" s="4"/>
      <c r="K938" s="472"/>
      <c r="L938" s="4"/>
      <c r="M938" s="83"/>
      <c r="N938" s="4"/>
      <c r="O938" s="83"/>
      <c r="P938" s="84"/>
      <c r="Q938" s="4"/>
      <c r="R938" s="4"/>
      <c r="S938" s="4"/>
      <c r="T938" s="4"/>
      <c r="U938" s="4"/>
      <c r="V938" s="4"/>
      <c r="W938" s="4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</row>
    <row r="939" spans="1:188" s="576" customFormat="1" x14ac:dyDescent="0.2">
      <c r="A939" s="4"/>
      <c r="B939" s="5"/>
      <c r="C939" s="5"/>
      <c r="D939" s="5"/>
      <c r="E939" s="471"/>
      <c r="F939" s="579"/>
      <c r="G939" s="579"/>
      <c r="I939" s="4"/>
      <c r="J939" s="4"/>
      <c r="K939" s="472"/>
      <c r="L939" s="4"/>
      <c r="M939" s="83"/>
      <c r="N939" s="4"/>
      <c r="O939" s="83"/>
      <c r="P939" s="84"/>
      <c r="Q939" s="4"/>
      <c r="R939" s="4"/>
      <c r="S939" s="4"/>
      <c r="T939" s="4"/>
      <c r="U939" s="4"/>
      <c r="V939" s="4"/>
      <c r="W939" s="4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</row>
    <row r="940" spans="1:188" s="576" customFormat="1" x14ac:dyDescent="0.2">
      <c r="A940" s="4"/>
      <c r="B940" s="5"/>
      <c r="C940" s="5"/>
      <c r="D940" s="5"/>
      <c r="E940" s="471"/>
      <c r="F940" s="579"/>
      <c r="G940" s="579"/>
      <c r="I940" s="4"/>
      <c r="J940" s="4"/>
      <c r="K940" s="472"/>
      <c r="L940" s="4"/>
      <c r="M940" s="83"/>
      <c r="N940" s="4"/>
      <c r="O940" s="83"/>
      <c r="P940" s="84"/>
      <c r="Q940" s="4"/>
      <c r="R940" s="4"/>
      <c r="S940" s="4"/>
      <c r="T940" s="4"/>
      <c r="U940" s="4"/>
      <c r="V940" s="4"/>
      <c r="W940" s="4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</row>
    <row r="941" spans="1:188" s="576" customFormat="1" x14ac:dyDescent="0.2">
      <c r="A941" s="4"/>
      <c r="B941" s="5"/>
      <c r="C941" s="5"/>
      <c r="D941" s="5"/>
      <c r="E941" s="471"/>
      <c r="F941" s="579"/>
      <c r="G941" s="579"/>
      <c r="I941" s="4"/>
      <c r="J941" s="4"/>
      <c r="K941" s="472"/>
      <c r="L941" s="4"/>
      <c r="M941" s="83"/>
      <c r="N941" s="4"/>
      <c r="O941" s="83"/>
      <c r="P941" s="84"/>
      <c r="Q941" s="4"/>
      <c r="R941" s="4"/>
      <c r="S941" s="4"/>
      <c r="T941" s="4"/>
      <c r="U941" s="4"/>
      <c r="V941" s="4"/>
      <c r="W941" s="4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</row>
    <row r="942" spans="1:188" s="576" customFormat="1" x14ac:dyDescent="0.2">
      <c r="A942" s="4"/>
      <c r="B942" s="5"/>
      <c r="C942" s="5"/>
      <c r="D942" s="5"/>
      <c r="E942" s="471"/>
      <c r="F942" s="579"/>
      <c r="G942" s="579"/>
      <c r="I942" s="4"/>
      <c r="J942" s="4"/>
      <c r="K942" s="472"/>
      <c r="L942" s="4"/>
      <c r="M942" s="83"/>
      <c r="N942" s="4"/>
      <c r="O942" s="83"/>
      <c r="P942" s="84"/>
      <c r="Q942" s="4"/>
      <c r="R942" s="4"/>
      <c r="S942" s="4"/>
      <c r="T942" s="4"/>
      <c r="U942" s="4"/>
      <c r="V942" s="4"/>
      <c r="W942" s="4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</row>
    <row r="943" spans="1:188" s="576" customFormat="1" x14ac:dyDescent="0.2">
      <c r="A943" s="4"/>
      <c r="B943" s="5"/>
      <c r="C943" s="5"/>
      <c r="D943" s="5"/>
      <c r="E943" s="471"/>
      <c r="F943" s="579"/>
      <c r="G943" s="579"/>
      <c r="I943" s="4"/>
      <c r="J943" s="4"/>
      <c r="K943" s="472"/>
      <c r="L943" s="4"/>
      <c r="M943" s="83"/>
      <c r="N943" s="4"/>
      <c r="O943" s="83"/>
      <c r="P943" s="84"/>
      <c r="Q943" s="4"/>
      <c r="R943" s="4"/>
      <c r="S943" s="4"/>
      <c r="T943" s="4"/>
      <c r="U943" s="4"/>
      <c r="V943" s="4"/>
      <c r="W943" s="4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</row>
    <row r="944" spans="1:188" s="576" customFormat="1" x14ac:dyDescent="0.2">
      <c r="A944" s="4"/>
      <c r="B944" s="5"/>
      <c r="C944" s="5"/>
      <c r="D944" s="5"/>
      <c r="E944" s="471"/>
      <c r="F944" s="579"/>
      <c r="G944" s="579"/>
      <c r="I944" s="4"/>
      <c r="J944" s="4"/>
      <c r="K944" s="472"/>
      <c r="L944" s="4"/>
      <c r="M944" s="83"/>
      <c r="N944" s="4"/>
      <c r="O944" s="83"/>
      <c r="P944" s="84"/>
      <c r="Q944" s="4"/>
      <c r="R944" s="4"/>
      <c r="S944" s="4"/>
      <c r="T944" s="4"/>
      <c r="U944" s="4"/>
      <c r="V944" s="4"/>
      <c r="W944" s="4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</row>
    <row r="945" spans="1:188" s="576" customFormat="1" x14ac:dyDescent="0.2">
      <c r="A945" s="4"/>
      <c r="B945" s="5"/>
      <c r="C945" s="5"/>
      <c r="D945" s="5"/>
      <c r="E945" s="471"/>
      <c r="F945" s="579"/>
      <c r="G945" s="579"/>
      <c r="I945" s="4"/>
      <c r="J945" s="4"/>
      <c r="K945" s="472"/>
      <c r="L945" s="4"/>
      <c r="M945" s="83"/>
      <c r="N945" s="4"/>
      <c r="O945" s="83"/>
      <c r="P945" s="84"/>
      <c r="Q945" s="4"/>
      <c r="R945" s="4"/>
      <c r="S945" s="4"/>
      <c r="T945" s="4"/>
      <c r="U945" s="4"/>
      <c r="V945" s="4"/>
      <c r="W945" s="4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</row>
    <row r="946" spans="1:188" s="576" customFormat="1" x14ac:dyDescent="0.2">
      <c r="A946" s="4"/>
      <c r="B946" s="5"/>
      <c r="C946" s="5"/>
      <c r="D946" s="5"/>
      <c r="E946" s="471"/>
      <c r="F946" s="579"/>
      <c r="G946" s="579"/>
      <c r="I946" s="4"/>
      <c r="J946" s="4"/>
      <c r="K946" s="472"/>
      <c r="L946" s="4"/>
      <c r="M946" s="83"/>
      <c r="N946" s="4"/>
      <c r="O946" s="83"/>
      <c r="P946" s="84"/>
      <c r="Q946" s="4"/>
      <c r="R946" s="4"/>
      <c r="S946" s="4"/>
      <c r="T946" s="4"/>
      <c r="U946" s="4"/>
      <c r="V946" s="4"/>
      <c r="W946" s="4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</row>
    <row r="947" spans="1:188" s="576" customFormat="1" x14ac:dyDescent="0.2">
      <c r="A947" s="4"/>
      <c r="B947" s="5"/>
      <c r="C947" s="5"/>
      <c r="D947" s="5"/>
      <c r="E947" s="471"/>
      <c r="F947" s="579"/>
      <c r="G947" s="579"/>
      <c r="I947" s="4"/>
      <c r="J947" s="4"/>
      <c r="K947" s="472"/>
      <c r="L947" s="4"/>
      <c r="M947" s="83"/>
      <c r="N947" s="4"/>
      <c r="O947" s="83"/>
      <c r="P947" s="84"/>
      <c r="Q947" s="4"/>
      <c r="R947" s="4"/>
      <c r="S947" s="4"/>
      <c r="T947" s="4"/>
      <c r="U947" s="4"/>
      <c r="V947" s="4"/>
      <c r="W947" s="4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</row>
    <row r="948" spans="1:188" s="576" customFormat="1" x14ac:dyDescent="0.2">
      <c r="A948" s="4"/>
      <c r="B948" s="5"/>
      <c r="C948" s="5"/>
      <c r="D948" s="5"/>
      <c r="E948" s="471"/>
      <c r="F948" s="579"/>
      <c r="G948" s="579"/>
      <c r="I948" s="4"/>
      <c r="J948" s="4"/>
      <c r="K948" s="472"/>
      <c r="L948" s="4"/>
      <c r="M948" s="83"/>
      <c r="N948" s="4"/>
      <c r="O948" s="83"/>
      <c r="P948" s="84"/>
      <c r="Q948" s="4"/>
      <c r="R948" s="4"/>
      <c r="S948" s="4"/>
      <c r="T948" s="4"/>
      <c r="U948" s="4"/>
      <c r="V948" s="4"/>
      <c r="W948" s="4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</row>
    <row r="949" spans="1:188" s="576" customFormat="1" x14ac:dyDescent="0.2">
      <c r="A949" s="4"/>
      <c r="B949" s="5"/>
      <c r="C949" s="5"/>
      <c r="D949" s="5"/>
      <c r="E949" s="471"/>
      <c r="F949" s="579"/>
      <c r="G949" s="579"/>
      <c r="I949" s="4"/>
      <c r="J949" s="4"/>
      <c r="K949" s="472"/>
      <c r="L949" s="4"/>
      <c r="M949" s="83"/>
      <c r="N949" s="4"/>
      <c r="O949" s="83"/>
      <c r="P949" s="84"/>
      <c r="Q949" s="4"/>
      <c r="R949" s="4"/>
      <c r="S949" s="4"/>
      <c r="T949" s="4"/>
      <c r="U949" s="4"/>
      <c r="V949" s="4"/>
      <c r="W949" s="4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</row>
    <row r="950" spans="1:188" s="576" customFormat="1" x14ac:dyDescent="0.2">
      <c r="A950" s="4"/>
      <c r="B950" s="5"/>
      <c r="C950" s="5"/>
      <c r="D950" s="5"/>
      <c r="E950" s="471"/>
      <c r="F950" s="579"/>
      <c r="G950" s="579"/>
      <c r="I950" s="4"/>
      <c r="J950" s="4"/>
      <c r="K950" s="472"/>
      <c r="L950" s="4"/>
      <c r="M950" s="83"/>
      <c r="N950" s="4"/>
      <c r="O950" s="83"/>
      <c r="P950" s="84"/>
      <c r="Q950" s="4"/>
      <c r="R950" s="4"/>
      <c r="S950" s="4"/>
      <c r="T950" s="4"/>
      <c r="U950" s="4"/>
      <c r="V950" s="4"/>
      <c r="W950" s="4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</row>
    <row r="951" spans="1:188" s="576" customFormat="1" x14ac:dyDescent="0.2">
      <c r="A951" s="4"/>
      <c r="B951" s="5"/>
      <c r="C951" s="5"/>
      <c r="D951" s="5"/>
      <c r="E951" s="471"/>
      <c r="F951" s="579"/>
      <c r="G951" s="579"/>
      <c r="I951" s="4"/>
      <c r="J951" s="4"/>
      <c r="K951" s="472"/>
      <c r="L951" s="4"/>
      <c r="M951" s="83"/>
      <c r="N951" s="4"/>
      <c r="O951" s="83"/>
      <c r="P951" s="84"/>
      <c r="Q951" s="4"/>
      <c r="R951" s="4"/>
      <c r="S951" s="4"/>
      <c r="T951" s="4"/>
      <c r="U951" s="4"/>
      <c r="V951" s="4"/>
      <c r="W951" s="4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</row>
    <row r="952" spans="1:188" s="576" customFormat="1" x14ac:dyDescent="0.2">
      <c r="A952" s="4"/>
      <c r="B952" s="5"/>
      <c r="C952" s="5"/>
      <c r="D952" s="5"/>
      <c r="E952" s="471"/>
      <c r="F952" s="579"/>
      <c r="G952" s="579"/>
      <c r="I952" s="4"/>
      <c r="J952" s="4"/>
      <c r="K952" s="472"/>
      <c r="L952" s="4"/>
      <c r="M952" s="83"/>
      <c r="N952" s="4"/>
      <c r="O952" s="83"/>
      <c r="P952" s="84"/>
      <c r="Q952" s="4"/>
      <c r="R952" s="4"/>
      <c r="S952" s="4"/>
      <c r="T952" s="4"/>
      <c r="U952" s="4"/>
      <c r="V952" s="4"/>
      <c r="W952" s="4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</row>
    <row r="953" spans="1:188" s="576" customFormat="1" x14ac:dyDescent="0.2">
      <c r="A953" s="4"/>
      <c r="B953" s="5"/>
      <c r="C953" s="5"/>
      <c r="D953" s="5"/>
      <c r="E953" s="471"/>
      <c r="F953" s="579"/>
      <c r="G953" s="579"/>
      <c r="I953" s="4"/>
      <c r="J953" s="4"/>
      <c r="K953" s="472"/>
      <c r="L953" s="4"/>
      <c r="M953" s="83"/>
      <c r="N953" s="4"/>
      <c r="O953" s="83"/>
      <c r="P953" s="84"/>
      <c r="Q953" s="4"/>
      <c r="R953" s="4"/>
      <c r="S953" s="4"/>
      <c r="T953" s="4"/>
      <c r="U953" s="4"/>
      <c r="V953" s="4"/>
      <c r="W953" s="4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</row>
    <row r="954" spans="1:188" s="576" customFormat="1" x14ac:dyDescent="0.2">
      <c r="A954" s="4"/>
      <c r="B954" s="5"/>
      <c r="C954" s="5"/>
      <c r="D954" s="5"/>
      <c r="E954" s="471"/>
      <c r="F954" s="579"/>
      <c r="G954" s="579"/>
      <c r="I954" s="4"/>
      <c r="J954" s="4"/>
      <c r="K954" s="472"/>
      <c r="L954" s="4"/>
      <c r="M954" s="83"/>
      <c r="N954" s="4"/>
      <c r="O954" s="83"/>
      <c r="P954" s="84"/>
      <c r="Q954" s="4"/>
      <c r="R954" s="4"/>
      <c r="S954" s="4"/>
      <c r="T954" s="4"/>
      <c r="U954" s="4"/>
      <c r="V954" s="4"/>
      <c r="W954" s="4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</row>
    <row r="955" spans="1:188" s="576" customFormat="1" x14ac:dyDescent="0.2">
      <c r="A955" s="4"/>
      <c r="B955" s="5"/>
      <c r="C955" s="5"/>
      <c r="D955" s="5"/>
      <c r="E955" s="471"/>
      <c r="F955" s="579"/>
      <c r="G955" s="579"/>
      <c r="I955" s="4"/>
      <c r="J955" s="4"/>
      <c r="K955" s="472"/>
      <c r="L955" s="4"/>
      <c r="M955" s="83"/>
      <c r="N955" s="4"/>
      <c r="O955" s="83"/>
      <c r="P955" s="84"/>
      <c r="Q955" s="4"/>
      <c r="R955" s="4"/>
      <c r="S955" s="4"/>
      <c r="T955" s="4"/>
      <c r="U955" s="4"/>
      <c r="V955" s="4"/>
      <c r="W955" s="4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</row>
    <row r="956" spans="1:188" s="576" customFormat="1" x14ac:dyDescent="0.2">
      <c r="A956" s="4"/>
      <c r="B956" s="5"/>
      <c r="C956" s="5"/>
      <c r="D956" s="5"/>
      <c r="E956" s="471"/>
      <c r="F956" s="579"/>
      <c r="G956" s="579"/>
      <c r="I956" s="4"/>
      <c r="J956" s="4"/>
      <c r="K956" s="472"/>
      <c r="L956" s="4"/>
      <c r="M956" s="83"/>
      <c r="N956" s="4"/>
      <c r="O956" s="83"/>
      <c r="P956" s="84"/>
      <c r="Q956" s="4"/>
      <c r="R956" s="4"/>
      <c r="S956" s="4"/>
      <c r="T956" s="4"/>
      <c r="U956" s="4"/>
      <c r="V956" s="4"/>
      <c r="W956" s="4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</row>
    <row r="957" spans="1:188" s="576" customFormat="1" x14ac:dyDescent="0.2">
      <c r="A957" s="4"/>
      <c r="B957" s="5"/>
      <c r="C957" s="5"/>
      <c r="D957" s="5"/>
      <c r="E957" s="471"/>
      <c r="F957" s="579"/>
      <c r="G957" s="579"/>
      <c r="I957" s="4"/>
      <c r="J957" s="4"/>
      <c r="K957" s="472"/>
      <c r="L957" s="4"/>
      <c r="M957" s="83"/>
      <c r="N957" s="4"/>
      <c r="O957" s="83"/>
      <c r="P957" s="84"/>
      <c r="Q957" s="4"/>
      <c r="R957" s="4"/>
      <c r="S957" s="4"/>
      <c r="T957" s="4"/>
      <c r="U957" s="4"/>
      <c r="V957" s="4"/>
      <c r="W957" s="4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</row>
    <row r="958" spans="1:188" s="576" customFormat="1" x14ac:dyDescent="0.2">
      <c r="A958" s="4"/>
      <c r="B958" s="5"/>
      <c r="C958" s="5"/>
      <c r="D958" s="5"/>
      <c r="E958" s="471"/>
      <c r="F958" s="579"/>
      <c r="G958" s="579"/>
      <c r="I958" s="4"/>
      <c r="J958" s="4"/>
      <c r="K958" s="472"/>
      <c r="L958" s="4"/>
      <c r="M958" s="83"/>
      <c r="N958" s="4"/>
      <c r="O958" s="83"/>
      <c r="P958" s="84"/>
      <c r="Q958" s="4"/>
      <c r="R958" s="4"/>
      <c r="S958" s="4"/>
      <c r="T958" s="4"/>
      <c r="U958" s="4"/>
      <c r="V958" s="4"/>
      <c r="W958" s="4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</row>
    <row r="959" spans="1:188" s="576" customFormat="1" x14ac:dyDescent="0.2">
      <c r="A959" s="4"/>
      <c r="B959" s="5"/>
      <c r="C959" s="5"/>
      <c r="D959" s="5"/>
      <c r="E959" s="471"/>
      <c r="F959" s="579"/>
      <c r="G959" s="579"/>
      <c r="I959" s="4"/>
      <c r="J959" s="4"/>
      <c r="K959" s="472"/>
      <c r="L959" s="4"/>
      <c r="M959" s="83"/>
      <c r="N959" s="4"/>
      <c r="O959" s="83"/>
      <c r="P959" s="84"/>
      <c r="Q959" s="4"/>
      <c r="R959" s="4"/>
      <c r="S959" s="4"/>
      <c r="T959" s="4"/>
      <c r="U959" s="4"/>
      <c r="V959" s="4"/>
      <c r="W959" s="4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</row>
    <row r="960" spans="1:188" s="576" customFormat="1" x14ac:dyDescent="0.2">
      <c r="A960" s="4"/>
      <c r="B960" s="5"/>
      <c r="C960" s="5"/>
      <c r="D960" s="5"/>
      <c r="E960" s="471"/>
      <c r="F960" s="579"/>
      <c r="G960" s="579"/>
      <c r="I960" s="4"/>
      <c r="J960" s="4"/>
      <c r="K960" s="472"/>
      <c r="L960" s="4"/>
      <c r="M960" s="83"/>
      <c r="N960" s="4"/>
      <c r="O960" s="83"/>
      <c r="P960" s="84"/>
      <c r="Q960" s="4"/>
      <c r="R960" s="4"/>
      <c r="S960" s="4"/>
      <c r="T960" s="4"/>
      <c r="U960" s="4"/>
      <c r="V960" s="4"/>
      <c r="W960" s="4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</row>
    <row r="961" spans="1:188" s="576" customFormat="1" x14ac:dyDescent="0.2">
      <c r="A961" s="4"/>
      <c r="B961" s="5"/>
      <c r="C961" s="5"/>
      <c r="D961" s="5"/>
      <c r="E961" s="471"/>
      <c r="F961" s="579"/>
      <c r="G961" s="579"/>
      <c r="I961" s="4"/>
      <c r="J961" s="4"/>
      <c r="K961" s="472"/>
      <c r="L961" s="4"/>
      <c r="M961" s="83"/>
      <c r="N961" s="4"/>
      <c r="O961" s="83"/>
      <c r="P961" s="84"/>
      <c r="Q961" s="4"/>
      <c r="R961" s="4"/>
      <c r="S961" s="4"/>
      <c r="T961" s="4"/>
      <c r="U961" s="4"/>
      <c r="V961" s="4"/>
      <c r="W961" s="4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</row>
    <row r="962" spans="1:188" s="576" customFormat="1" x14ac:dyDescent="0.2">
      <c r="A962" s="4"/>
      <c r="B962" s="5"/>
      <c r="C962" s="5"/>
      <c r="D962" s="5"/>
      <c r="E962" s="471"/>
      <c r="F962" s="579"/>
      <c r="G962" s="579"/>
      <c r="I962" s="4"/>
      <c r="J962" s="4"/>
      <c r="K962" s="472"/>
      <c r="L962" s="4"/>
      <c r="M962" s="83"/>
      <c r="N962" s="4"/>
      <c r="O962" s="83"/>
      <c r="P962" s="84"/>
      <c r="Q962" s="4"/>
      <c r="R962" s="4"/>
      <c r="S962" s="4"/>
      <c r="T962" s="4"/>
      <c r="U962" s="4"/>
      <c r="V962" s="4"/>
      <c r="W962" s="4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</row>
    <row r="963" spans="1:188" s="576" customFormat="1" x14ac:dyDescent="0.2">
      <c r="A963" s="4"/>
      <c r="B963" s="5"/>
      <c r="C963" s="5"/>
      <c r="D963" s="5"/>
      <c r="E963" s="471"/>
      <c r="F963" s="579"/>
      <c r="G963" s="579"/>
      <c r="I963" s="4"/>
      <c r="J963" s="4"/>
      <c r="K963" s="472"/>
      <c r="L963" s="4"/>
      <c r="M963" s="83"/>
      <c r="N963" s="4"/>
      <c r="O963" s="83"/>
      <c r="P963" s="84"/>
      <c r="Q963" s="4"/>
      <c r="R963" s="4"/>
      <c r="S963" s="4"/>
      <c r="T963" s="4"/>
      <c r="U963" s="4"/>
      <c r="V963" s="4"/>
      <c r="W963" s="4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</row>
    <row r="964" spans="1:188" s="576" customFormat="1" x14ac:dyDescent="0.2">
      <c r="A964" s="4"/>
      <c r="B964" s="5"/>
      <c r="C964" s="5"/>
      <c r="D964" s="5"/>
      <c r="E964" s="471"/>
      <c r="F964" s="579"/>
      <c r="G964" s="579"/>
      <c r="I964" s="4"/>
      <c r="J964" s="4"/>
      <c r="K964" s="472"/>
      <c r="L964" s="4"/>
      <c r="M964" s="83"/>
      <c r="N964" s="4"/>
      <c r="O964" s="83"/>
      <c r="P964" s="84"/>
      <c r="Q964" s="4"/>
      <c r="R964" s="4"/>
      <c r="S964" s="4"/>
      <c r="T964" s="4"/>
      <c r="U964" s="4"/>
      <c r="V964" s="4"/>
      <c r="W964" s="4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</row>
    <row r="965" spans="1:188" s="576" customFormat="1" x14ac:dyDescent="0.2">
      <c r="A965" s="4"/>
      <c r="B965" s="5"/>
      <c r="C965" s="5"/>
      <c r="D965" s="5"/>
      <c r="E965" s="471"/>
      <c r="F965" s="579"/>
      <c r="G965" s="579"/>
      <c r="I965" s="4"/>
      <c r="J965" s="4"/>
      <c r="K965" s="472"/>
      <c r="L965" s="4"/>
      <c r="M965" s="83"/>
      <c r="N965" s="4"/>
      <c r="O965" s="83"/>
      <c r="P965" s="84"/>
      <c r="Q965" s="4"/>
      <c r="R965" s="4"/>
      <c r="S965" s="4"/>
      <c r="T965" s="4"/>
      <c r="U965" s="4"/>
      <c r="V965" s="4"/>
      <c r="W965" s="4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</row>
    <row r="966" spans="1:188" s="576" customFormat="1" x14ac:dyDescent="0.2">
      <c r="A966" s="4"/>
      <c r="B966" s="5"/>
      <c r="C966" s="5"/>
      <c r="D966" s="5"/>
      <c r="E966" s="471"/>
      <c r="F966" s="579"/>
      <c r="G966" s="579"/>
      <c r="I966" s="4"/>
      <c r="J966" s="4"/>
      <c r="K966" s="472"/>
      <c r="L966" s="4"/>
      <c r="M966" s="83"/>
      <c r="N966" s="4"/>
      <c r="O966" s="83"/>
      <c r="P966" s="84"/>
      <c r="Q966" s="4"/>
      <c r="R966" s="4"/>
      <c r="S966" s="4"/>
      <c r="T966" s="4"/>
      <c r="U966" s="4"/>
      <c r="V966" s="4"/>
      <c r="W966" s="4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</row>
    <row r="967" spans="1:188" s="576" customFormat="1" x14ac:dyDescent="0.2">
      <c r="A967" s="4"/>
      <c r="B967" s="5"/>
      <c r="C967" s="5"/>
      <c r="D967" s="5"/>
      <c r="E967" s="471"/>
      <c r="F967" s="579"/>
      <c r="G967" s="579"/>
      <c r="I967" s="4"/>
      <c r="J967" s="4"/>
      <c r="K967" s="472"/>
      <c r="L967" s="4"/>
      <c r="M967" s="83"/>
      <c r="N967" s="4"/>
      <c r="O967" s="83"/>
      <c r="P967" s="84"/>
      <c r="Q967" s="4"/>
      <c r="R967" s="4"/>
      <c r="S967" s="4"/>
      <c r="T967" s="4"/>
      <c r="U967" s="4"/>
      <c r="V967" s="4"/>
      <c r="W967" s="4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</row>
    <row r="968" spans="1:188" s="576" customFormat="1" x14ac:dyDescent="0.2">
      <c r="A968" s="4"/>
      <c r="B968" s="5"/>
      <c r="C968" s="5"/>
      <c r="D968" s="5"/>
      <c r="E968" s="471"/>
      <c r="F968" s="579"/>
      <c r="G968" s="579"/>
      <c r="I968" s="4"/>
      <c r="J968" s="4"/>
      <c r="K968" s="472"/>
      <c r="L968" s="4"/>
      <c r="M968" s="83"/>
      <c r="N968" s="4"/>
      <c r="O968" s="83"/>
      <c r="P968" s="84"/>
      <c r="Q968" s="4"/>
      <c r="R968" s="4"/>
      <c r="S968" s="4"/>
      <c r="T968" s="4"/>
      <c r="U968" s="4"/>
      <c r="V968" s="4"/>
      <c r="W968" s="4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</row>
    <row r="969" spans="1:188" s="576" customFormat="1" x14ac:dyDescent="0.2">
      <c r="A969" s="4"/>
      <c r="B969" s="5"/>
      <c r="C969" s="5"/>
      <c r="D969" s="5"/>
      <c r="E969" s="471"/>
      <c r="F969" s="579"/>
      <c r="G969" s="579"/>
      <c r="I969" s="4"/>
      <c r="J969" s="4"/>
      <c r="K969" s="472"/>
      <c r="L969" s="4"/>
      <c r="M969" s="83"/>
      <c r="N969" s="4"/>
      <c r="O969" s="83"/>
      <c r="P969" s="84"/>
      <c r="Q969" s="4"/>
      <c r="R969" s="4"/>
      <c r="S969" s="4"/>
      <c r="T969" s="4"/>
      <c r="U969" s="4"/>
      <c r="V969" s="4"/>
      <c r="W969" s="4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</row>
    <row r="970" spans="1:188" s="576" customFormat="1" x14ac:dyDescent="0.2">
      <c r="A970" s="4"/>
      <c r="B970" s="5"/>
      <c r="C970" s="5"/>
      <c r="D970" s="5"/>
      <c r="E970" s="471"/>
      <c r="F970" s="579"/>
      <c r="G970" s="579"/>
      <c r="I970" s="4"/>
      <c r="J970" s="4"/>
      <c r="K970" s="472"/>
      <c r="L970" s="4"/>
      <c r="M970" s="83"/>
      <c r="N970" s="4"/>
      <c r="O970" s="83"/>
      <c r="P970" s="84"/>
      <c r="Q970" s="4"/>
      <c r="R970" s="4"/>
      <c r="S970" s="4"/>
      <c r="T970" s="4"/>
      <c r="U970" s="4"/>
      <c r="V970" s="4"/>
      <c r="W970" s="4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</row>
    <row r="971" spans="1:188" s="576" customFormat="1" x14ac:dyDescent="0.2">
      <c r="A971" s="4"/>
      <c r="B971" s="5"/>
      <c r="C971" s="5"/>
      <c r="D971" s="5"/>
      <c r="E971" s="471"/>
      <c r="F971" s="579"/>
      <c r="G971" s="579"/>
      <c r="I971" s="4"/>
      <c r="J971" s="4"/>
      <c r="K971" s="472"/>
      <c r="L971" s="4"/>
      <c r="M971" s="83"/>
      <c r="N971" s="4"/>
      <c r="O971" s="83"/>
      <c r="P971" s="84"/>
      <c r="Q971" s="4"/>
      <c r="R971" s="4"/>
      <c r="S971" s="4"/>
      <c r="T971" s="4"/>
      <c r="U971" s="4"/>
      <c r="V971" s="4"/>
      <c r="W971" s="4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</row>
    <row r="972" spans="1:188" s="576" customFormat="1" x14ac:dyDescent="0.2">
      <c r="A972" s="4"/>
      <c r="B972" s="5"/>
      <c r="C972" s="5"/>
      <c r="D972" s="5"/>
      <c r="E972" s="471"/>
      <c r="F972" s="579"/>
      <c r="G972" s="579"/>
      <c r="I972" s="4"/>
      <c r="J972" s="4"/>
      <c r="K972" s="472"/>
      <c r="L972" s="4"/>
      <c r="M972" s="83"/>
      <c r="N972" s="4"/>
      <c r="O972" s="83"/>
      <c r="P972" s="84"/>
      <c r="Q972" s="4"/>
      <c r="R972" s="4"/>
      <c r="S972" s="4"/>
      <c r="T972" s="4"/>
      <c r="U972" s="4"/>
      <c r="V972" s="4"/>
      <c r="W972" s="4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</row>
    <row r="973" spans="1:188" s="576" customFormat="1" x14ac:dyDescent="0.2">
      <c r="A973" s="4"/>
      <c r="B973" s="5"/>
      <c r="C973" s="5"/>
      <c r="D973" s="5"/>
      <c r="E973" s="471"/>
      <c r="F973" s="579"/>
      <c r="G973" s="579"/>
      <c r="I973" s="4"/>
      <c r="J973" s="4"/>
      <c r="K973" s="472"/>
      <c r="L973" s="4"/>
      <c r="M973" s="83"/>
      <c r="N973" s="4"/>
      <c r="O973" s="83"/>
      <c r="P973" s="84"/>
      <c r="Q973" s="4"/>
      <c r="R973" s="4"/>
      <c r="S973" s="4"/>
      <c r="T973" s="4"/>
      <c r="U973" s="4"/>
      <c r="V973" s="4"/>
      <c r="W973" s="4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</row>
    <row r="974" spans="1:188" s="576" customFormat="1" x14ac:dyDescent="0.2">
      <c r="A974" s="4"/>
      <c r="B974" s="5"/>
      <c r="C974" s="5"/>
      <c r="D974" s="5"/>
      <c r="E974" s="471"/>
      <c r="F974" s="579"/>
      <c r="G974" s="579"/>
      <c r="I974" s="4"/>
      <c r="J974" s="4"/>
      <c r="K974" s="472"/>
      <c r="L974" s="4"/>
      <c r="M974" s="83"/>
      <c r="N974" s="4"/>
      <c r="O974" s="83"/>
      <c r="P974" s="84"/>
      <c r="Q974" s="4"/>
      <c r="R974" s="4"/>
      <c r="S974" s="4"/>
      <c r="T974" s="4"/>
      <c r="U974" s="4"/>
      <c r="V974" s="4"/>
      <c r="W974" s="4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</row>
    <row r="975" spans="1:188" s="576" customFormat="1" x14ac:dyDescent="0.2">
      <c r="A975" s="4"/>
      <c r="B975" s="5"/>
      <c r="C975" s="5"/>
      <c r="D975" s="5"/>
      <c r="E975" s="471"/>
      <c r="F975" s="579"/>
      <c r="G975" s="579"/>
      <c r="I975" s="4"/>
      <c r="J975" s="4"/>
      <c r="K975" s="472"/>
      <c r="L975" s="4"/>
      <c r="M975" s="83"/>
      <c r="N975" s="4"/>
      <c r="O975" s="83"/>
      <c r="P975" s="84"/>
      <c r="Q975" s="4"/>
      <c r="R975" s="4"/>
      <c r="S975" s="4"/>
      <c r="T975" s="4"/>
      <c r="U975" s="4"/>
      <c r="V975" s="4"/>
      <c r="W975" s="4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</row>
    <row r="976" spans="1:188" s="576" customFormat="1" x14ac:dyDescent="0.2">
      <c r="A976" s="4"/>
      <c r="B976" s="5"/>
      <c r="C976" s="5"/>
      <c r="D976" s="5"/>
      <c r="E976" s="471"/>
      <c r="F976" s="579"/>
      <c r="G976" s="579"/>
      <c r="I976" s="4"/>
      <c r="J976" s="4"/>
      <c r="K976" s="472"/>
      <c r="L976" s="4"/>
      <c r="M976" s="83"/>
      <c r="N976" s="4"/>
      <c r="O976" s="83"/>
      <c r="P976" s="84"/>
      <c r="Q976" s="4"/>
      <c r="R976" s="4"/>
      <c r="S976" s="4"/>
      <c r="T976" s="4"/>
      <c r="U976" s="4"/>
      <c r="V976" s="4"/>
      <c r="W976" s="4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</row>
    <row r="977" spans="1:188" s="576" customFormat="1" x14ac:dyDescent="0.2">
      <c r="A977" s="4"/>
      <c r="B977" s="5"/>
      <c r="C977" s="5"/>
      <c r="D977" s="5"/>
      <c r="E977" s="471"/>
      <c r="F977" s="579"/>
      <c r="G977" s="579"/>
      <c r="I977" s="4"/>
      <c r="J977" s="4"/>
      <c r="K977" s="472"/>
      <c r="L977" s="4"/>
      <c r="M977" s="83"/>
      <c r="N977" s="4"/>
      <c r="O977" s="83"/>
      <c r="P977" s="84"/>
      <c r="Q977" s="4"/>
      <c r="R977" s="4"/>
      <c r="S977" s="4"/>
      <c r="T977" s="4"/>
      <c r="U977" s="4"/>
      <c r="V977" s="4"/>
      <c r="W977" s="4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</row>
    <row r="978" spans="1:188" s="576" customFormat="1" x14ac:dyDescent="0.2">
      <c r="A978" s="4"/>
      <c r="B978" s="5"/>
      <c r="C978" s="5"/>
      <c r="D978" s="5"/>
      <c r="E978" s="471"/>
      <c r="F978" s="579"/>
      <c r="G978" s="579"/>
      <c r="I978" s="4"/>
      <c r="J978" s="4"/>
      <c r="K978" s="472"/>
      <c r="L978" s="4"/>
      <c r="M978" s="83"/>
      <c r="N978" s="4"/>
      <c r="O978" s="83"/>
      <c r="P978" s="84"/>
      <c r="Q978" s="4"/>
      <c r="R978" s="4"/>
      <c r="S978" s="4"/>
      <c r="T978" s="4"/>
      <c r="U978" s="4"/>
      <c r="V978" s="4"/>
      <c r="W978" s="4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</row>
    <row r="979" spans="1:188" s="576" customFormat="1" x14ac:dyDescent="0.2">
      <c r="A979" s="4"/>
      <c r="B979" s="5"/>
      <c r="C979" s="5"/>
      <c r="D979" s="5"/>
      <c r="E979" s="471"/>
      <c r="F979" s="579"/>
      <c r="G979" s="579"/>
      <c r="I979" s="4"/>
      <c r="J979" s="4"/>
      <c r="K979" s="472"/>
      <c r="L979" s="4"/>
      <c r="M979" s="83"/>
      <c r="N979" s="4"/>
      <c r="O979" s="83"/>
      <c r="P979" s="84"/>
      <c r="Q979" s="4"/>
      <c r="R979" s="4"/>
      <c r="S979" s="4"/>
      <c r="T979" s="4"/>
      <c r="U979" s="4"/>
      <c r="V979" s="4"/>
      <c r="W979" s="4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</row>
    <row r="980" spans="1:188" s="576" customFormat="1" x14ac:dyDescent="0.2">
      <c r="A980" s="4"/>
      <c r="B980" s="5"/>
      <c r="C980" s="5"/>
      <c r="D980" s="5"/>
      <c r="E980" s="471"/>
      <c r="F980" s="579"/>
      <c r="G980" s="579"/>
      <c r="I980" s="4"/>
      <c r="J980" s="4"/>
      <c r="K980" s="472"/>
      <c r="L980" s="4"/>
      <c r="M980" s="83"/>
      <c r="N980" s="4"/>
      <c r="O980" s="83"/>
      <c r="P980" s="84"/>
      <c r="Q980" s="4"/>
      <c r="R980" s="4"/>
      <c r="S980" s="4"/>
      <c r="T980" s="4"/>
      <c r="U980" s="4"/>
      <c r="V980" s="4"/>
      <c r="W980" s="4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</row>
    <row r="981" spans="1:188" s="576" customFormat="1" x14ac:dyDescent="0.2">
      <c r="A981" s="4"/>
      <c r="B981" s="5"/>
      <c r="C981" s="5"/>
      <c r="D981" s="5"/>
      <c r="E981" s="471"/>
      <c r="F981" s="579"/>
      <c r="G981" s="579"/>
      <c r="I981" s="4"/>
      <c r="J981" s="4"/>
      <c r="K981" s="472"/>
      <c r="L981" s="4"/>
      <c r="M981" s="83"/>
      <c r="N981" s="4"/>
      <c r="O981" s="83"/>
      <c r="P981" s="84"/>
      <c r="Q981" s="4"/>
      <c r="R981" s="4"/>
      <c r="S981" s="4"/>
      <c r="T981" s="4"/>
      <c r="U981" s="4"/>
      <c r="V981" s="4"/>
      <c r="W981" s="4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</row>
    <row r="982" spans="1:188" s="576" customFormat="1" x14ac:dyDescent="0.2">
      <c r="A982" s="4"/>
      <c r="B982" s="5"/>
      <c r="C982" s="5"/>
      <c r="D982" s="5"/>
      <c r="E982" s="471"/>
      <c r="F982" s="579"/>
      <c r="G982" s="579"/>
      <c r="I982" s="4"/>
      <c r="J982" s="4"/>
      <c r="K982" s="472"/>
      <c r="L982" s="4"/>
      <c r="M982" s="83"/>
      <c r="N982" s="4"/>
      <c r="O982" s="83"/>
      <c r="P982" s="84"/>
      <c r="Q982" s="4"/>
      <c r="R982" s="4"/>
      <c r="S982" s="4"/>
      <c r="T982" s="4"/>
      <c r="U982" s="4"/>
      <c r="V982" s="4"/>
      <c r="W982" s="4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</row>
    <row r="983" spans="1:188" s="576" customFormat="1" x14ac:dyDescent="0.2">
      <c r="A983" s="4"/>
      <c r="B983" s="5"/>
      <c r="C983" s="5"/>
      <c r="D983" s="5"/>
      <c r="E983" s="471"/>
      <c r="F983" s="579"/>
      <c r="G983" s="579"/>
      <c r="I983" s="4"/>
      <c r="J983" s="4"/>
      <c r="K983" s="472"/>
      <c r="L983" s="4"/>
      <c r="M983" s="83"/>
      <c r="N983" s="4"/>
      <c r="O983" s="83"/>
      <c r="P983" s="84"/>
      <c r="Q983" s="4"/>
      <c r="R983" s="4"/>
      <c r="S983" s="4"/>
      <c r="T983" s="4"/>
      <c r="U983" s="4"/>
      <c r="V983" s="4"/>
      <c r="W983" s="4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</row>
    <row r="984" spans="1:188" s="576" customFormat="1" x14ac:dyDescent="0.2">
      <c r="A984" s="4"/>
      <c r="B984" s="5"/>
      <c r="C984" s="5"/>
      <c r="D984" s="5"/>
      <c r="E984" s="471"/>
      <c r="F984" s="579"/>
      <c r="G984" s="579"/>
      <c r="I984" s="4"/>
      <c r="J984" s="4"/>
      <c r="K984" s="472"/>
      <c r="L984" s="4"/>
      <c r="M984" s="83"/>
      <c r="N984" s="4"/>
      <c r="O984" s="83"/>
      <c r="P984" s="84"/>
      <c r="Q984" s="4"/>
      <c r="R984" s="4"/>
      <c r="S984" s="4"/>
      <c r="T984" s="4"/>
      <c r="U984" s="4"/>
      <c r="V984" s="4"/>
      <c r="W984" s="4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</row>
    <row r="985" spans="1:188" s="576" customFormat="1" x14ac:dyDescent="0.2">
      <c r="A985" s="4"/>
      <c r="B985" s="5"/>
      <c r="C985" s="5"/>
      <c r="D985" s="5"/>
      <c r="E985" s="471"/>
      <c r="F985" s="579"/>
      <c r="G985" s="579"/>
      <c r="I985" s="4"/>
      <c r="J985" s="4"/>
      <c r="K985" s="472"/>
      <c r="L985" s="4"/>
      <c r="M985" s="83"/>
      <c r="N985" s="4"/>
      <c r="O985" s="83"/>
      <c r="P985" s="84"/>
      <c r="Q985" s="4"/>
      <c r="R985" s="4"/>
      <c r="S985" s="4"/>
      <c r="T985" s="4"/>
      <c r="U985" s="4"/>
      <c r="V985" s="4"/>
      <c r="W985" s="4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</row>
    <row r="986" spans="1:188" s="576" customFormat="1" x14ac:dyDescent="0.2">
      <c r="A986" s="4"/>
      <c r="B986" s="5"/>
      <c r="C986" s="5"/>
      <c r="D986" s="5"/>
      <c r="E986" s="471"/>
      <c r="F986" s="579"/>
      <c r="G986" s="579"/>
      <c r="I986" s="4"/>
      <c r="J986" s="4"/>
      <c r="K986" s="472"/>
      <c r="L986" s="4"/>
      <c r="M986" s="83"/>
      <c r="N986" s="4"/>
      <c r="O986" s="83"/>
      <c r="P986" s="84"/>
      <c r="Q986" s="4"/>
      <c r="R986" s="4"/>
      <c r="S986" s="4"/>
      <c r="T986" s="4"/>
      <c r="U986" s="4"/>
      <c r="V986" s="4"/>
      <c r="W986" s="4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</row>
    <row r="987" spans="1:188" s="576" customFormat="1" x14ac:dyDescent="0.2">
      <c r="A987" s="4"/>
      <c r="B987" s="5"/>
      <c r="C987" s="5"/>
      <c r="D987" s="5"/>
      <c r="E987" s="471"/>
      <c r="F987" s="579"/>
      <c r="G987" s="579"/>
      <c r="I987" s="4"/>
      <c r="J987" s="4"/>
      <c r="K987" s="472"/>
      <c r="L987" s="4"/>
      <c r="M987" s="83"/>
      <c r="N987" s="4"/>
      <c r="O987" s="83"/>
      <c r="P987" s="84"/>
      <c r="Q987" s="4"/>
      <c r="R987" s="4"/>
      <c r="S987" s="4"/>
      <c r="T987" s="4"/>
      <c r="U987" s="4"/>
      <c r="V987" s="4"/>
      <c r="W987" s="4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</row>
    <row r="988" spans="1:188" s="576" customFormat="1" x14ac:dyDescent="0.2">
      <c r="A988" s="4"/>
      <c r="B988" s="5"/>
      <c r="C988" s="5"/>
      <c r="D988" s="5"/>
      <c r="E988" s="471"/>
      <c r="F988" s="579"/>
      <c r="G988" s="579"/>
      <c r="I988" s="4"/>
      <c r="J988" s="4"/>
      <c r="K988" s="472"/>
      <c r="L988" s="4"/>
      <c r="M988" s="83"/>
      <c r="N988" s="4"/>
      <c r="O988" s="83"/>
      <c r="P988" s="84"/>
      <c r="Q988" s="4"/>
      <c r="R988" s="4"/>
      <c r="S988" s="4"/>
      <c r="T988" s="4"/>
      <c r="U988" s="4"/>
      <c r="V988" s="4"/>
      <c r="W988" s="4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</row>
    <row r="989" spans="1:188" s="576" customFormat="1" x14ac:dyDescent="0.2">
      <c r="A989" s="4"/>
      <c r="B989" s="5"/>
      <c r="C989" s="5"/>
      <c r="D989" s="5"/>
      <c r="E989" s="471"/>
      <c r="F989" s="579"/>
      <c r="G989" s="579"/>
      <c r="I989" s="4"/>
      <c r="J989" s="4"/>
      <c r="K989" s="472"/>
      <c r="L989" s="4"/>
      <c r="M989" s="83"/>
      <c r="N989" s="4"/>
      <c r="O989" s="83"/>
      <c r="P989" s="84"/>
      <c r="Q989" s="4"/>
      <c r="R989" s="4"/>
      <c r="S989" s="4"/>
      <c r="T989" s="4"/>
      <c r="U989" s="4"/>
      <c r="V989" s="4"/>
      <c r="W989" s="4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</row>
    <row r="990" spans="1:188" s="576" customFormat="1" x14ac:dyDescent="0.2">
      <c r="A990" s="4"/>
      <c r="B990" s="5"/>
      <c r="C990" s="5"/>
      <c r="D990" s="5"/>
      <c r="E990" s="471"/>
      <c r="F990" s="579"/>
      <c r="G990" s="579"/>
      <c r="I990" s="4"/>
      <c r="J990" s="4"/>
      <c r="K990" s="472"/>
      <c r="L990" s="4"/>
      <c r="M990" s="83"/>
      <c r="N990" s="4"/>
      <c r="O990" s="83"/>
      <c r="P990" s="84"/>
      <c r="Q990" s="4"/>
      <c r="R990" s="4"/>
      <c r="S990" s="4"/>
      <c r="T990" s="4"/>
      <c r="U990" s="4"/>
      <c r="V990" s="4"/>
      <c r="W990" s="4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</row>
    <row r="991" spans="1:188" s="576" customFormat="1" x14ac:dyDescent="0.2">
      <c r="A991" s="4"/>
      <c r="B991" s="5"/>
      <c r="C991" s="5"/>
      <c r="D991" s="5"/>
      <c r="E991" s="471"/>
      <c r="F991" s="579"/>
      <c r="G991" s="579"/>
      <c r="I991" s="4"/>
      <c r="J991" s="4"/>
      <c r="K991" s="472"/>
      <c r="L991" s="4"/>
      <c r="M991" s="83"/>
      <c r="N991" s="4"/>
      <c r="O991" s="83"/>
      <c r="P991" s="84"/>
      <c r="Q991" s="4"/>
      <c r="R991" s="4"/>
      <c r="S991" s="4"/>
      <c r="T991" s="4"/>
      <c r="U991" s="4"/>
      <c r="V991" s="4"/>
      <c r="W991" s="4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</row>
    <row r="992" spans="1:188" s="576" customFormat="1" x14ac:dyDescent="0.2">
      <c r="A992" s="4"/>
      <c r="B992" s="5"/>
      <c r="C992" s="5"/>
      <c r="D992" s="5"/>
      <c r="E992" s="471"/>
      <c r="F992" s="579"/>
      <c r="G992" s="579"/>
      <c r="I992" s="4"/>
      <c r="J992" s="4"/>
      <c r="K992" s="472"/>
      <c r="L992" s="4"/>
      <c r="M992" s="83"/>
      <c r="N992" s="4"/>
      <c r="O992" s="83"/>
      <c r="P992" s="84"/>
      <c r="Q992" s="4"/>
      <c r="R992" s="4"/>
      <c r="S992" s="4"/>
      <c r="T992" s="4"/>
      <c r="U992" s="4"/>
      <c r="V992" s="4"/>
      <c r="W992" s="4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</row>
    <row r="993" spans="1:188" s="576" customFormat="1" x14ac:dyDescent="0.2">
      <c r="A993" s="4"/>
      <c r="B993" s="5"/>
      <c r="C993" s="5"/>
      <c r="D993" s="5"/>
      <c r="E993" s="471"/>
      <c r="F993" s="579"/>
      <c r="G993" s="579"/>
      <c r="I993" s="4"/>
      <c r="J993" s="4"/>
      <c r="K993" s="472"/>
      <c r="L993" s="4"/>
      <c r="M993" s="83"/>
      <c r="N993" s="4"/>
      <c r="O993" s="83"/>
      <c r="P993" s="84"/>
      <c r="Q993" s="4"/>
      <c r="R993" s="4"/>
      <c r="S993" s="4"/>
      <c r="T993" s="4"/>
      <c r="U993" s="4"/>
      <c r="V993" s="4"/>
      <c r="W993" s="4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</row>
    <row r="994" spans="1:188" s="576" customFormat="1" x14ac:dyDescent="0.2">
      <c r="A994" s="4"/>
      <c r="B994" s="5"/>
      <c r="C994" s="5"/>
      <c r="D994" s="5"/>
      <c r="E994" s="471"/>
      <c r="F994" s="579"/>
      <c r="G994" s="579"/>
      <c r="I994" s="4"/>
      <c r="J994" s="4"/>
      <c r="K994" s="472"/>
      <c r="L994" s="4"/>
      <c r="M994" s="83"/>
      <c r="N994" s="4"/>
      <c r="O994" s="83"/>
      <c r="P994" s="84"/>
      <c r="Q994" s="4"/>
      <c r="R994" s="4"/>
      <c r="S994" s="4"/>
      <c r="T994" s="4"/>
      <c r="U994" s="4"/>
      <c r="V994" s="4"/>
      <c r="W994" s="4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</row>
    <row r="995" spans="1:188" s="576" customFormat="1" x14ac:dyDescent="0.2">
      <c r="A995" s="4"/>
      <c r="B995" s="5"/>
      <c r="C995" s="5"/>
      <c r="D995" s="5"/>
      <c r="E995" s="471"/>
      <c r="F995" s="579"/>
      <c r="G995" s="579"/>
      <c r="I995" s="4"/>
      <c r="J995" s="4"/>
      <c r="K995" s="472"/>
      <c r="L995" s="4"/>
      <c r="M995" s="83"/>
      <c r="N995" s="4"/>
      <c r="O995" s="83"/>
      <c r="P995" s="84"/>
      <c r="Q995" s="4"/>
      <c r="R995" s="4"/>
      <c r="S995" s="4"/>
      <c r="T995" s="4"/>
      <c r="U995" s="4"/>
      <c r="V995" s="4"/>
      <c r="W995" s="4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</row>
    <row r="996" spans="1:188" s="576" customFormat="1" x14ac:dyDescent="0.2">
      <c r="A996" s="4"/>
      <c r="B996" s="5"/>
      <c r="C996" s="5"/>
      <c r="D996" s="5"/>
      <c r="E996" s="471"/>
      <c r="F996" s="579"/>
      <c r="G996" s="579"/>
      <c r="I996" s="4"/>
      <c r="J996" s="4"/>
      <c r="K996" s="472"/>
      <c r="L996" s="4"/>
      <c r="M996" s="83"/>
      <c r="N996" s="4"/>
      <c r="O996" s="83"/>
      <c r="P996" s="84"/>
      <c r="Q996" s="4"/>
      <c r="R996" s="4"/>
      <c r="S996" s="4"/>
      <c r="T996" s="4"/>
      <c r="U996" s="4"/>
      <c r="V996" s="4"/>
      <c r="W996" s="4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</row>
    <row r="997" spans="1:188" s="576" customFormat="1" x14ac:dyDescent="0.2">
      <c r="A997" s="4"/>
      <c r="B997" s="5"/>
      <c r="C997" s="5"/>
      <c r="D997" s="5"/>
      <c r="E997" s="471"/>
      <c r="F997" s="579"/>
      <c r="G997" s="579"/>
      <c r="I997" s="4"/>
      <c r="J997" s="4"/>
      <c r="K997" s="472"/>
      <c r="L997" s="4"/>
      <c r="M997" s="83"/>
      <c r="N997" s="4"/>
      <c r="O997" s="83"/>
      <c r="P997" s="84"/>
      <c r="Q997" s="4"/>
      <c r="R997" s="4"/>
      <c r="S997" s="4"/>
      <c r="T997" s="4"/>
      <c r="U997" s="4"/>
      <c r="V997" s="4"/>
      <c r="W997" s="4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</row>
    <row r="998" spans="1:188" s="576" customFormat="1" x14ac:dyDescent="0.2">
      <c r="A998" s="4"/>
      <c r="B998" s="5"/>
      <c r="C998" s="5"/>
      <c r="D998" s="5"/>
      <c r="E998" s="471"/>
      <c r="F998" s="579"/>
      <c r="G998" s="579"/>
      <c r="I998" s="4"/>
      <c r="J998" s="4"/>
      <c r="K998" s="472"/>
      <c r="L998" s="4"/>
      <c r="M998" s="83"/>
      <c r="N998" s="4"/>
      <c r="O998" s="83"/>
      <c r="P998" s="84"/>
      <c r="Q998" s="4"/>
      <c r="R998" s="4"/>
      <c r="S998" s="4"/>
      <c r="T998" s="4"/>
      <c r="U998" s="4"/>
      <c r="V998" s="4"/>
      <c r="W998" s="4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</row>
    <row r="999" spans="1:188" s="576" customFormat="1" x14ac:dyDescent="0.2">
      <c r="A999" s="4"/>
      <c r="B999" s="5"/>
      <c r="C999" s="5"/>
      <c r="D999" s="5"/>
      <c r="E999" s="471"/>
      <c r="F999" s="579"/>
      <c r="G999" s="579"/>
      <c r="I999" s="4"/>
      <c r="J999" s="4"/>
      <c r="K999" s="472"/>
      <c r="L999" s="4"/>
      <c r="M999" s="83"/>
      <c r="N999" s="4"/>
      <c r="O999" s="83"/>
      <c r="P999" s="84"/>
      <c r="Q999" s="4"/>
      <c r="R999" s="4"/>
      <c r="S999" s="4"/>
      <c r="T999" s="4"/>
      <c r="U999" s="4"/>
      <c r="V999" s="4"/>
      <c r="W999" s="4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</row>
    <row r="1000" spans="1:188" s="576" customFormat="1" x14ac:dyDescent="0.2">
      <c r="A1000" s="4"/>
      <c r="B1000" s="5"/>
      <c r="C1000" s="5"/>
      <c r="D1000" s="5"/>
      <c r="E1000" s="471"/>
      <c r="F1000" s="579"/>
      <c r="G1000" s="579"/>
      <c r="I1000" s="4"/>
      <c r="J1000" s="4"/>
      <c r="K1000" s="472"/>
      <c r="L1000" s="4"/>
      <c r="M1000" s="83"/>
      <c r="N1000" s="4"/>
      <c r="O1000" s="83"/>
      <c r="P1000" s="84"/>
      <c r="Q1000" s="4"/>
      <c r="R1000" s="4"/>
      <c r="S1000" s="4"/>
      <c r="T1000" s="4"/>
      <c r="U1000" s="4"/>
      <c r="V1000" s="4"/>
      <c r="W1000" s="4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</row>
    <row r="1001" spans="1:188" s="576" customFormat="1" x14ac:dyDescent="0.2">
      <c r="A1001" s="4"/>
      <c r="B1001" s="5"/>
      <c r="C1001" s="5"/>
      <c r="D1001" s="5"/>
      <c r="E1001" s="471"/>
      <c r="F1001" s="579"/>
      <c r="G1001" s="579"/>
      <c r="I1001" s="4"/>
      <c r="J1001" s="4"/>
      <c r="K1001" s="472"/>
      <c r="L1001" s="4"/>
      <c r="M1001" s="83"/>
      <c r="N1001" s="4"/>
      <c r="O1001" s="83"/>
      <c r="P1001" s="84"/>
      <c r="Q1001" s="4"/>
      <c r="R1001" s="4"/>
      <c r="S1001" s="4"/>
      <c r="T1001" s="4"/>
      <c r="U1001" s="4"/>
      <c r="V1001" s="4"/>
      <c r="W1001" s="4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</row>
    <row r="1002" spans="1:188" s="576" customFormat="1" x14ac:dyDescent="0.2">
      <c r="A1002" s="4"/>
      <c r="B1002" s="5"/>
      <c r="C1002" s="5"/>
      <c r="D1002" s="5"/>
      <c r="E1002" s="471"/>
      <c r="F1002" s="579"/>
      <c r="G1002" s="579"/>
      <c r="I1002" s="4"/>
      <c r="J1002" s="4"/>
      <c r="K1002" s="472"/>
      <c r="L1002" s="4"/>
      <c r="M1002" s="83"/>
      <c r="N1002" s="4"/>
      <c r="O1002" s="83"/>
      <c r="P1002" s="84"/>
      <c r="Q1002" s="4"/>
      <c r="R1002" s="4"/>
      <c r="S1002" s="4"/>
      <c r="T1002" s="4"/>
      <c r="U1002" s="4"/>
      <c r="V1002" s="4"/>
      <c r="W1002" s="4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</row>
    <row r="1003" spans="1:188" s="576" customFormat="1" x14ac:dyDescent="0.2">
      <c r="A1003" s="4"/>
      <c r="B1003" s="5"/>
      <c r="C1003" s="5"/>
      <c r="D1003" s="5"/>
      <c r="E1003" s="471"/>
      <c r="F1003" s="579"/>
      <c r="G1003" s="579"/>
      <c r="I1003" s="4"/>
      <c r="J1003" s="4"/>
      <c r="K1003" s="472"/>
      <c r="L1003" s="4"/>
      <c r="M1003" s="83"/>
      <c r="N1003" s="4"/>
      <c r="O1003" s="83"/>
      <c r="P1003" s="84"/>
      <c r="Q1003" s="4"/>
      <c r="R1003" s="4"/>
      <c r="S1003" s="4"/>
      <c r="T1003" s="4"/>
      <c r="U1003" s="4"/>
      <c r="V1003" s="4"/>
      <c r="W1003" s="4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</row>
    <row r="1004" spans="1:188" s="576" customFormat="1" x14ac:dyDescent="0.2">
      <c r="A1004" s="4"/>
      <c r="B1004" s="5"/>
      <c r="C1004" s="5"/>
      <c r="D1004" s="5"/>
      <c r="E1004" s="471"/>
      <c r="F1004" s="579"/>
      <c r="G1004" s="579"/>
      <c r="I1004" s="4"/>
      <c r="J1004" s="4"/>
      <c r="K1004" s="472"/>
      <c r="L1004" s="4"/>
      <c r="M1004" s="83"/>
      <c r="N1004" s="4"/>
      <c r="O1004" s="83"/>
      <c r="P1004" s="84"/>
      <c r="Q1004" s="4"/>
      <c r="R1004" s="4"/>
      <c r="S1004" s="4"/>
      <c r="T1004" s="4"/>
      <c r="U1004" s="4"/>
      <c r="V1004" s="4"/>
      <c r="W1004" s="4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</row>
    <row r="1005" spans="1:188" s="576" customFormat="1" x14ac:dyDescent="0.2">
      <c r="A1005" s="4"/>
      <c r="B1005" s="5"/>
      <c r="C1005" s="5"/>
      <c r="D1005" s="5"/>
      <c r="E1005" s="471"/>
      <c r="F1005" s="579"/>
      <c r="G1005" s="579"/>
      <c r="I1005" s="4"/>
      <c r="J1005" s="4"/>
      <c r="K1005" s="472"/>
      <c r="L1005" s="4"/>
      <c r="M1005" s="83"/>
      <c r="N1005" s="4"/>
      <c r="O1005" s="83"/>
      <c r="P1005" s="84"/>
      <c r="Q1005" s="4"/>
      <c r="R1005" s="4"/>
      <c r="S1005" s="4"/>
      <c r="T1005" s="4"/>
      <c r="U1005" s="4"/>
      <c r="V1005" s="4"/>
      <c r="W1005" s="4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</row>
    <row r="1006" spans="1:188" s="576" customFormat="1" x14ac:dyDescent="0.2">
      <c r="A1006" s="4"/>
      <c r="B1006" s="5"/>
      <c r="C1006" s="5"/>
      <c r="D1006" s="5"/>
      <c r="E1006" s="471"/>
      <c r="F1006" s="579"/>
      <c r="G1006" s="579"/>
      <c r="I1006" s="4"/>
      <c r="J1006" s="4"/>
      <c r="K1006" s="472"/>
      <c r="L1006" s="4"/>
      <c r="M1006" s="83"/>
      <c r="N1006" s="4"/>
      <c r="O1006" s="83"/>
      <c r="P1006" s="84"/>
      <c r="Q1006" s="4"/>
      <c r="R1006" s="4"/>
      <c r="S1006" s="4"/>
      <c r="T1006" s="4"/>
      <c r="U1006" s="4"/>
      <c r="V1006" s="4"/>
      <c r="W1006" s="4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</row>
    <row r="1007" spans="1:188" s="576" customFormat="1" x14ac:dyDescent="0.2">
      <c r="A1007" s="4"/>
      <c r="B1007" s="5"/>
      <c r="C1007" s="5"/>
      <c r="D1007" s="5"/>
      <c r="E1007" s="471"/>
      <c r="F1007" s="579"/>
      <c r="G1007" s="579"/>
      <c r="I1007" s="4"/>
      <c r="J1007" s="4"/>
      <c r="K1007" s="472"/>
      <c r="L1007" s="4"/>
      <c r="M1007" s="83"/>
      <c r="N1007" s="4"/>
      <c r="O1007" s="83"/>
      <c r="P1007" s="84"/>
      <c r="Q1007" s="4"/>
      <c r="R1007" s="4"/>
      <c r="S1007" s="4"/>
      <c r="T1007" s="4"/>
      <c r="U1007" s="4"/>
      <c r="V1007" s="4"/>
      <c r="W1007" s="4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</row>
    <row r="1008" spans="1:188" s="576" customFormat="1" x14ac:dyDescent="0.2">
      <c r="A1008" s="4"/>
      <c r="B1008" s="5"/>
      <c r="C1008" s="5"/>
      <c r="D1008" s="5"/>
      <c r="E1008" s="471"/>
      <c r="F1008" s="579"/>
      <c r="G1008" s="579"/>
      <c r="I1008" s="4"/>
      <c r="J1008" s="4"/>
      <c r="K1008" s="472"/>
      <c r="L1008" s="4"/>
      <c r="M1008" s="83"/>
      <c r="N1008" s="4"/>
      <c r="O1008" s="83"/>
      <c r="P1008" s="84"/>
      <c r="Q1008" s="4"/>
      <c r="R1008" s="4"/>
      <c r="S1008" s="4"/>
      <c r="T1008" s="4"/>
      <c r="U1008" s="4"/>
      <c r="V1008" s="4"/>
      <c r="W1008" s="4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</row>
    <row r="1009" spans="1:188" s="576" customFormat="1" x14ac:dyDescent="0.2">
      <c r="A1009" s="4"/>
      <c r="B1009" s="5"/>
      <c r="C1009" s="5"/>
      <c r="D1009" s="5"/>
      <c r="E1009" s="471"/>
      <c r="F1009" s="579"/>
      <c r="G1009" s="579"/>
      <c r="I1009" s="4"/>
      <c r="J1009" s="4"/>
      <c r="K1009" s="472"/>
      <c r="L1009" s="4"/>
      <c r="M1009" s="83"/>
      <c r="N1009" s="4"/>
      <c r="O1009" s="83"/>
      <c r="P1009" s="84"/>
      <c r="Q1009" s="4"/>
      <c r="R1009" s="4"/>
      <c r="S1009" s="4"/>
      <c r="T1009" s="4"/>
      <c r="U1009" s="4"/>
      <c r="V1009" s="4"/>
      <c r="W1009" s="4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</row>
    <row r="1010" spans="1:188" s="576" customFormat="1" x14ac:dyDescent="0.2">
      <c r="A1010" s="4"/>
      <c r="B1010" s="5"/>
      <c r="C1010" s="5"/>
      <c r="D1010" s="5"/>
      <c r="E1010" s="471"/>
      <c r="F1010" s="579"/>
      <c r="G1010" s="579"/>
      <c r="I1010" s="4"/>
      <c r="J1010" s="4"/>
      <c r="K1010" s="472"/>
      <c r="L1010" s="4"/>
      <c r="M1010" s="83"/>
      <c r="N1010" s="4"/>
      <c r="O1010" s="83"/>
      <c r="P1010" s="84"/>
      <c r="Q1010" s="4"/>
      <c r="R1010" s="4"/>
      <c r="S1010" s="4"/>
      <c r="T1010" s="4"/>
      <c r="U1010" s="4"/>
      <c r="V1010" s="4"/>
      <c r="W1010" s="4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</row>
    <row r="1011" spans="1:188" s="576" customFormat="1" x14ac:dyDescent="0.2">
      <c r="A1011" s="4"/>
      <c r="B1011" s="5"/>
      <c r="C1011" s="5"/>
      <c r="D1011" s="5"/>
      <c r="E1011" s="471"/>
      <c r="F1011" s="579"/>
      <c r="G1011" s="579"/>
      <c r="I1011" s="4"/>
      <c r="J1011" s="4"/>
      <c r="K1011" s="472"/>
      <c r="L1011" s="4"/>
      <c r="M1011" s="83"/>
      <c r="N1011" s="4"/>
      <c r="O1011" s="83"/>
      <c r="P1011" s="84"/>
      <c r="Q1011" s="4"/>
      <c r="R1011" s="4"/>
      <c r="S1011" s="4"/>
      <c r="T1011" s="4"/>
      <c r="U1011" s="4"/>
      <c r="V1011" s="4"/>
      <c r="W1011" s="4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</row>
    <row r="1012" spans="1:188" s="576" customFormat="1" x14ac:dyDescent="0.2">
      <c r="A1012" s="4"/>
      <c r="B1012" s="5"/>
      <c r="C1012" s="5"/>
      <c r="D1012" s="5"/>
      <c r="E1012" s="471"/>
      <c r="F1012" s="579"/>
      <c r="G1012" s="579"/>
      <c r="I1012" s="4"/>
      <c r="J1012" s="4"/>
      <c r="K1012" s="472"/>
      <c r="L1012" s="4"/>
      <c r="M1012" s="83"/>
      <c r="N1012" s="4"/>
      <c r="O1012" s="83"/>
      <c r="P1012" s="84"/>
      <c r="Q1012" s="4"/>
      <c r="R1012" s="4"/>
      <c r="S1012" s="4"/>
      <c r="T1012" s="4"/>
      <c r="U1012" s="4"/>
      <c r="V1012" s="4"/>
      <c r="W1012" s="4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</row>
    <row r="1013" spans="1:188" s="576" customFormat="1" x14ac:dyDescent="0.2">
      <c r="A1013" s="4"/>
      <c r="B1013" s="5"/>
      <c r="C1013" s="5"/>
      <c r="D1013" s="5"/>
      <c r="E1013" s="471"/>
      <c r="F1013" s="579"/>
      <c r="G1013" s="579"/>
      <c r="I1013" s="4"/>
      <c r="J1013" s="4"/>
      <c r="K1013" s="472"/>
      <c r="L1013" s="4"/>
      <c r="M1013" s="83"/>
      <c r="N1013" s="4"/>
      <c r="O1013" s="83"/>
      <c r="P1013" s="84"/>
      <c r="Q1013" s="4"/>
      <c r="R1013" s="4"/>
      <c r="S1013" s="4"/>
      <c r="T1013" s="4"/>
      <c r="U1013" s="4"/>
      <c r="V1013" s="4"/>
      <c r="W1013" s="4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</row>
    <row r="1014" spans="1:188" s="576" customFormat="1" x14ac:dyDescent="0.2">
      <c r="A1014" s="4"/>
      <c r="B1014" s="5"/>
      <c r="C1014" s="5"/>
      <c r="D1014" s="5"/>
      <c r="E1014" s="471"/>
      <c r="F1014" s="579"/>
      <c r="G1014" s="579"/>
      <c r="I1014" s="4"/>
      <c r="J1014" s="4"/>
      <c r="K1014" s="472"/>
      <c r="L1014" s="4"/>
      <c r="M1014" s="83"/>
      <c r="N1014" s="4"/>
      <c r="O1014" s="83"/>
      <c r="P1014" s="84"/>
      <c r="Q1014" s="4"/>
      <c r="R1014" s="4"/>
      <c r="S1014" s="4"/>
      <c r="T1014" s="4"/>
      <c r="U1014" s="4"/>
      <c r="V1014" s="4"/>
      <c r="W1014" s="4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</row>
    <row r="1015" spans="1:188" s="576" customFormat="1" x14ac:dyDescent="0.2">
      <c r="A1015" s="4"/>
      <c r="B1015" s="5"/>
      <c r="C1015" s="5"/>
      <c r="D1015" s="5"/>
      <c r="E1015" s="471"/>
      <c r="F1015" s="579"/>
      <c r="G1015" s="579"/>
      <c r="I1015" s="4"/>
      <c r="J1015" s="4"/>
      <c r="K1015" s="472"/>
      <c r="L1015" s="4"/>
      <c r="M1015" s="83"/>
      <c r="N1015" s="4"/>
      <c r="O1015" s="83"/>
      <c r="P1015" s="84"/>
      <c r="Q1015" s="4"/>
      <c r="R1015" s="4"/>
      <c r="S1015" s="4"/>
      <c r="T1015" s="4"/>
      <c r="U1015" s="4"/>
      <c r="V1015" s="4"/>
      <c r="W1015" s="4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</row>
    <row r="1016" spans="1:188" s="576" customFormat="1" x14ac:dyDescent="0.2">
      <c r="A1016" s="4"/>
      <c r="B1016" s="5"/>
      <c r="C1016" s="5"/>
      <c r="D1016" s="5"/>
      <c r="E1016" s="471"/>
      <c r="F1016" s="579"/>
      <c r="G1016" s="579"/>
      <c r="I1016" s="4"/>
      <c r="J1016" s="4"/>
      <c r="K1016" s="472"/>
      <c r="L1016" s="4"/>
      <c r="M1016" s="83"/>
      <c r="N1016" s="4"/>
      <c r="O1016" s="83"/>
      <c r="P1016" s="84"/>
      <c r="Q1016" s="4"/>
      <c r="R1016" s="4"/>
      <c r="S1016" s="4"/>
      <c r="T1016" s="4"/>
      <c r="U1016" s="4"/>
      <c r="V1016" s="4"/>
      <c r="W1016" s="4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</row>
    <row r="1017" spans="1:188" s="576" customFormat="1" x14ac:dyDescent="0.2">
      <c r="A1017" s="4"/>
      <c r="B1017" s="5"/>
      <c r="C1017" s="5"/>
      <c r="D1017" s="5"/>
      <c r="E1017" s="471"/>
      <c r="F1017" s="579"/>
      <c r="G1017" s="579"/>
      <c r="I1017" s="4"/>
      <c r="J1017" s="4"/>
      <c r="K1017" s="472"/>
      <c r="L1017" s="4"/>
      <c r="M1017" s="83"/>
      <c r="N1017" s="4"/>
      <c r="O1017" s="83"/>
      <c r="P1017" s="84"/>
      <c r="Q1017" s="4"/>
      <c r="R1017" s="4"/>
      <c r="S1017" s="4"/>
      <c r="T1017" s="4"/>
      <c r="U1017" s="4"/>
      <c r="V1017" s="4"/>
      <c r="W1017" s="4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</row>
    <row r="1018" spans="1:188" s="576" customFormat="1" x14ac:dyDescent="0.2">
      <c r="A1018" s="4"/>
      <c r="B1018" s="5"/>
      <c r="C1018" s="5"/>
      <c r="D1018" s="5"/>
      <c r="E1018" s="471"/>
      <c r="F1018" s="579"/>
      <c r="G1018" s="579"/>
      <c r="I1018" s="4"/>
      <c r="J1018" s="4"/>
      <c r="K1018" s="472"/>
      <c r="L1018" s="4"/>
      <c r="M1018" s="83"/>
      <c r="N1018" s="4"/>
      <c r="O1018" s="83"/>
      <c r="P1018" s="84"/>
      <c r="Q1018" s="4"/>
      <c r="R1018" s="4"/>
      <c r="S1018" s="4"/>
      <c r="T1018" s="4"/>
      <c r="U1018" s="4"/>
      <c r="V1018" s="4"/>
      <c r="W1018" s="4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</row>
    <row r="1019" spans="1:188" s="576" customFormat="1" x14ac:dyDescent="0.2">
      <c r="A1019" s="4"/>
      <c r="B1019" s="5"/>
      <c r="C1019" s="5"/>
      <c r="D1019" s="5"/>
      <c r="E1019" s="471"/>
      <c r="F1019" s="579"/>
      <c r="G1019" s="579"/>
      <c r="I1019" s="4"/>
      <c r="J1019" s="4"/>
      <c r="K1019" s="472"/>
      <c r="L1019" s="4"/>
      <c r="M1019" s="83"/>
      <c r="N1019" s="4"/>
      <c r="O1019" s="83"/>
      <c r="P1019" s="84"/>
      <c r="Q1019" s="4"/>
      <c r="R1019" s="4"/>
      <c r="S1019" s="4"/>
      <c r="T1019" s="4"/>
      <c r="U1019" s="4"/>
      <c r="V1019" s="4"/>
      <c r="W1019" s="4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</row>
    <row r="1020" spans="1:188" s="576" customFormat="1" x14ac:dyDescent="0.2">
      <c r="A1020" s="4"/>
      <c r="B1020" s="5"/>
      <c r="C1020" s="5"/>
      <c r="D1020" s="5"/>
      <c r="E1020" s="471"/>
      <c r="F1020" s="579"/>
      <c r="G1020" s="579"/>
      <c r="I1020" s="4"/>
      <c r="J1020" s="4"/>
      <c r="K1020" s="472"/>
      <c r="L1020" s="4"/>
      <c r="M1020" s="83"/>
      <c r="N1020" s="4"/>
      <c r="O1020" s="83"/>
      <c r="P1020" s="84"/>
      <c r="Q1020" s="4"/>
      <c r="R1020" s="4"/>
      <c r="S1020" s="4"/>
      <c r="T1020" s="4"/>
      <c r="U1020" s="4"/>
      <c r="V1020" s="4"/>
      <c r="W1020" s="4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</row>
    <row r="1021" spans="1:188" s="576" customFormat="1" x14ac:dyDescent="0.2">
      <c r="A1021" s="4"/>
      <c r="B1021" s="5"/>
      <c r="C1021" s="5"/>
      <c r="D1021" s="5"/>
      <c r="E1021" s="471"/>
      <c r="F1021" s="579"/>
      <c r="G1021" s="579"/>
      <c r="I1021" s="4"/>
      <c r="J1021" s="4"/>
      <c r="K1021" s="472"/>
      <c r="L1021" s="4"/>
      <c r="M1021" s="83"/>
      <c r="N1021" s="4"/>
      <c r="O1021" s="83"/>
      <c r="P1021" s="84"/>
      <c r="Q1021" s="4"/>
      <c r="R1021" s="4"/>
      <c r="S1021" s="4"/>
      <c r="T1021" s="4"/>
      <c r="U1021" s="4"/>
      <c r="V1021" s="4"/>
      <c r="W1021" s="4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</row>
    <row r="1022" spans="1:188" s="576" customFormat="1" x14ac:dyDescent="0.2">
      <c r="A1022" s="4"/>
      <c r="B1022" s="5"/>
      <c r="C1022" s="5"/>
      <c r="D1022" s="5"/>
      <c r="E1022" s="471"/>
      <c r="F1022" s="579"/>
      <c r="G1022" s="579"/>
      <c r="I1022" s="4"/>
      <c r="J1022" s="4"/>
      <c r="K1022" s="472"/>
      <c r="L1022" s="4"/>
      <c r="M1022" s="83"/>
      <c r="N1022" s="4"/>
      <c r="O1022" s="83"/>
      <c r="P1022" s="84"/>
      <c r="Q1022" s="4"/>
      <c r="R1022" s="4"/>
      <c r="S1022" s="4"/>
      <c r="T1022" s="4"/>
      <c r="U1022" s="4"/>
      <c r="V1022" s="4"/>
      <c r="W1022" s="4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</row>
    <row r="1023" spans="1:188" s="576" customFormat="1" x14ac:dyDescent="0.2">
      <c r="A1023" s="4"/>
      <c r="B1023" s="5"/>
      <c r="C1023" s="5"/>
      <c r="D1023" s="5"/>
      <c r="E1023" s="471"/>
      <c r="F1023" s="579"/>
      <c r="G1023" s="579"/>
      <c r="I1023" s="4"/>
      <c r="J1023" s="4"/>
      <c r="K1023" s="472"/>
      <c r="L1023" s="4"/>
      <c r="M1023" s="83"/>
      <c r="N1023" s="4"/>
      <c r="O1023" s="83"/>
      <c r="P1023" s="84"/>
      <c r="Q1023" s="4"/>
      <c r="R1023" s="4"/>
      <c r="S1023" s="4"/>
      <c r="T1023" s="4"/>
      <c r="U1023" s="4"/>
      <c r="V1023" s="4"/>
      <c r="W1023" s="4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</row>
    <row r="1024" spans="1:188" s="576" customFormat="1" x14ac:dyDescent="0.2">
      <c r="A1024" s="4"/>
      <c r="B1024" s="5"/>
      <c r="C1024" s="5"/>
      <c r="D1024" s="5"/>
      <c r="E1024" s="471"/>
      <c r="F1024" s="579"/>
      <c r="G1024" s="579"/>
      <c r="I1024" s="4"/>
      <c r="J1024" s="4"/>
      <c r="K1024" s="472"/>
      <c r="L1024" s="4"/>
      <c r="M1024" s="83"/>
      <c r="N1024" s="4"/>
      <c r="O1024" s="83"/>
      <c r="P1024" s="84"/>
      <c r="Q1024" s="4"/>
      <c r="R1024" s="4"/>
      <c r="S1024" s="4"/>
      <c r="T1024" s="4"/>
      <c r="U1024" s="4"/>
      <c r="V1024" s="4"/>
      <c r="W1024" s="4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</row>
    <row r="1025" spans="1:188" s="576" customFormat="1" x14ac:dyDescent="0.2">
      <c r="A1025" s="4"/>
      <c r="B1025" s="5"/>
      <c r="C1025" s="5"/>
      <c r="D1025" s="5"/>
      <c r="E1025" s="471"/>
      <c r="F1025" s="579"/>
      <c r="G1025" s="579"/>
      <c r="I1025" s="4"/>
      <c r="J1025" s="4"/>
      <c r="K1025" s="472"/>
      <c r="L1025" s="4"/>
      <c r="M1025" s="83"/>
      <c r="N1025" s="4"/>
      <c r="O1025" s="83"/>
      <c r="P1025" s="84"/>
      <c r="Q1025" s="4"/>
      <c r="R1025" s="4"/>
      <c r="S1025" s="4"/>
      <c r="T1025" s="4"/>
      <c r="U1025" s="4"/>
      <c r="V1025" s="4"/>
      <c r="W1025" s="4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</row>
    <row r="1026" spans="1:188" s="576" customFormat="1" x14ac:dyDescent="0.2">
      <c r="A1026" s="4"/>
      <c r="B1026" s="5"/>
      <c r="C1026" s="5"/>
      <c r="D1026" s="5"/>
      <c r="E1026" s="471"/>
      <c r="F1026" s="579"/>
      <c r="G1026" s="579"/>
      <c r="I1026" s="4"/>
      <c r="J1026" s="4"/>
      <c r="K1026" s="472"/>
      <c r="L1026" s="4"/>
      <c r="M1026" s="83"/>
      <c r="N1026" s="4"/>
      <c r="O1026" s="83"/>
      <c r="P1026" s="84"/>
      <c r="Q1026" s="4"/>
      <c r="R1026" s="4"/>
      <c r="S1026" s="4"/>
      <c r="T1026" s="4"/>
      <c r="U1026" s="4"/>
      <c r="V1026" s="4"/>
      <c r="W1026" s="4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</row>
    <row r="1027" spans="1:188" s="576" customFormat="1" x14ac:dyDescent="0.2">
      <c r="A1027" s="4"/>
      <c r="B1027" s="5"/>
      <c r="C1027" s="5"/>
      <c r="D1027" s="5"/>
      <c r="E1027" s="471"/>
      <c r="F1027" s="579"/>
      <c r="G1027" s="579"/>
      <c r="I1027" s="4"/>
      <c r="J1027" s="4"/>
      <c r="K1027" s="472"/>
      <c r="L1027" s="4"/>
      <c r="M1027" s="83"/>
      <c r="N1027" s="4"/>
      <c r="O1027" s="83"/>
      <c r="P1027" s="84"/>
      <c r="Q1027" s="4"/>
      <c r="R1027" s="4"/>
      <c r="S1027" s="4"/>
      <c r="T1027" s="4"/>
      <c r="U1027" s="4"/>
      <c r="V1027" s="4"/>
      <c r="W1027" s="4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</row>
    <row r="1028" spans="1:188" s="576" customFormat="1" x14ac:dyDescent="0.2">
      <c r="A1028" s="4"/>
      <c r="B1028" s="5"/>
      <c r="C1028" s="5"/>
      <c r="D1028" s="5"/>
      <c r="E1028" s="471"/>
      <c r="F1028" s="579"/>
      <c r="G1028" s="579"/>
      <c r="I1028" s="4"/>
      <c r="J1028" s="4"/>
      <c r="K1028" s="472"/>
      <c r="L1028" s="4"/>
      <c r="M1028" s="83"/>
      <c r="N1028" s="4"/>
      <c r="O1028" s="83"/>
      <c r="P1028" s="84"/>
      <c r="Q1028" s="4"/>
      <c r="R1028" s="4"/>
      <c r="S1028" s="4"/>
      <c r="T1028" s="4"/>
      <c r="U1028" s="4"/>
      <c r="V1028" s="4"/>
      <c r="W1028" s="4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</row>
    <row r="1029" spans="1:188" s="576" customFormat="1" x14ac:dyDescent="0.2">
      <c r="A1029" s="4"/>
      <c r="B1029" s="5"/>
      <c r="C1029" s="5"/>
      <c r="D1029" s="5"/>
      <c r="E1029" s="471"/>
      <c r="F1029" s="579"/>
      <c r="G1029" s="579"/>
      <c r="I1029" s="4"/>
      <c r="J1029" s="4"/>
      <c r="K1029" s="472"/>
      <c r="L1029" s="4"/>
      <c r="M1029" s="83"/>
      <c r="N1029" s="4"/>
      <c r="O1029" s="83"/>
      <c r="P1029" s="84"/>
      <c r="Q1029" s="4"/>
      <c r="R1029" s="4"/>
      <c r="S1029" s="4"/>
      <c r="T1029" s="4"/>
      <c r="U1029" s="4"/>
      <c r="V1029" s="4"/>
      <c r="W1029" s="4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</row>
    <row r="1030" spans="1:188" s="576" customFormat="1" x14ac:dyDescent="0.2">
      <c r="A1030" s="4"/>
      <c r="B1030" s="5"/>
      <c r="C1030" s="5"/>
      <c r="D1030" s="5"/>
      <c r="E1030" s="471"/>
      <c r="F1030" s="579"/>
      <c r="G1030" s="579"/>
      <c r="I1030" s="4"/>
      <c r="J1030" s="4"/>
      <c r="K1030" s="472"/>
      <c r="L1030" s="4"/>
      <c r="M1030" s="83"/>
      <c r="N1030" s="4"/>
      <c r="O1030" s="83"/>
      <c r="P1030" s="84"/>
      <c r="Q1030" s="4"/>
      <c r="R1030" s="4"/>
      <c r="S1030" s="4"/>
      <c r="T1030" s="4"/>
      <c r="U1030" s="4"/>
      <c r="V1030" s="4"/>
      <c r="W1030" s="4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</row>
    <row r="1031" spans="1:188" s="576" customFormat="1" x14ac:dyDescent="0.2">
      <c r="A1031" s="4"/>
      <c r="B1031" s="5"/>
      <c r="C1031" s="5"/>
      <c r="D1031" s="5"/>
      <c r="E1031" s="471"/>
      <c r="F1031" s="579"/>
      <c r="G1031" s="579"/>
      <c r="I1031" s="4"/>
      <c r="J1031" s="4"/>
      <c r="K1031" s="472"/>
      <c r="L1031" s="4"/>
      <c r="M1031" s="83"/>
      <c r="N1031" s="4"/>
      <c r="O1031" s="83"/>
      <c r="P1031" s="84"/>
      <c r="Q1031" s="4"/>
      <c r="R1031" s="4"/>
      <c r="S1031" s="4"/>
      <c r="T1031" s="4"/>
      <c r="U1031" s="4"/>
      <c r="V1031" s="4"/>
      <c r="W1031" s="4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</row>
    <row r="1032" spans="1:188" s="576" customFormat="1" x14ac:dyDescent="0.2">
      <c r="A1032" s="4"/>
      <c r="B1032" s="5"/>
      <c r="C1032" s="5"/>
      <c r="D1032" s="5"/>
      <c r="E1032" s="471"/>
      <c r="F1032" s="579"/>
      <c r="G1032" s="579"/>
      <c r="I1032" s="4"/>
      <c r="J1032" s="4"/>
      <c r="K1032" s="472"/>
      <c r="L1032" s="4"/>
      <c r="M1032" s="83"/>
      <c r="N1032" s="4"/>
      <c r="O1032" s="83"/>
      <c r="P1032" s="84"/>
      <c r="Q1032" s="4"/>
      <c r="R1032" s="4"/>
      <c r="S1032" s="4"/>
      <c r="T1032" s="4"/>
      <c r="U1032" s="4"/>
      <c r="V1032" s="4"/>
      <c r="W1032" s="4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</row>
    <row r="1033" spans="1:188" s="576" customFormat="1" x14ac:dyDescent="0.2">
      <c r="A1033" s="4"/>
      <c r="B1033" s="5"/>
      <c r="C1033" s="5"/>
      <c r="D1033" s="5"/>
      <c r="E1033" s="471"/>
      <c r="F1033" s="579"/>
      <c r="G1033" s="579"/>
      <c r="I1033" s="4"/>
      <c r="J1033" s="4"/>
      <c r="K1033" s="472"/>
      <c r="L1033" s="4"/>
      <c r="M1033" s="83"/>
      <c r="N1033" s="4"/>
      <c r="O1033" s="83"/>
      <c r="P1033" s="84"/>
      <c r="Q1033" s="4"/>
      <c r="R1033" s="4"/>
      <c r="S1033" s="4"/>
      <c r="T1033" s="4"/>
      <c r="U1033" s="4"/>
      <c r="V1033" s="4"/>
      <c r="W1033" s="4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</row>
    <row r="1034" spans="1:188" s="576" customFormat="1" x14ac:dyDescent="0.2">
      <c r="A1034" s="4"/>
      <c r="B1034" s="5"/>
      <c r="C1034" s="5"/>
      <c r="D1034" s="5"/>
      <c r="E1034" s="471"/>
      <c r="F1034" s="579"/>
      <c r="G1034" s="579"/>
      <c r="I1034" s="4"/>
      <c r="J1034" s="4"/>
      <c r="K1034" s="472"/>
      <c r="L1034" s="4"/>
      <c r="M1034" s="83"/>
      <c r="N1034" s="4"/>
      <c r="O1034" s="83"/>
      <c r="P1034" s="84"/>
      <c r="Q1034" s="4"/>
      <c r="R1034" s="4"/>
      <c r="S1034" s="4"/>
      <c r="T1034" s="4"/>
      <c r="U1034" s="4"/>
      <c r="V1034" s="4"/>
      <c r="W1034" s="4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</row>
    <row r="1035" spans="1:188" s="576" customFormat="1" x14ac:dyDescent="0.2">
      <c r="A1035" s="4"/>
      <c r="B1035" s="5"/>
      <c r="C1035" s="5"/>
      <c r="D1035" s="5"/>
      <c r="E1035" s="471"/>
      <c r="F1035" s="579"/>
      <c r="G1035" s="579"/>
      <c r="I1035" s="4"/>
      <c r="J1035" s="4"/>
      <c r="K1035" s="472"/>
      <c r="L1035" s="4"/>
      <c r="M1035" s="83"/>
      <c r="N1035" s="4"/>
      <c r="O1035" s="83"/>
      <c r="P1035" s="84"/>
      <c r="Q1035" s="4"/>
      <c r="R1035" s="4"/>
      <c r="S1035" s="4"/>
      <c r="T1035" s="4"/>
      <c r="U1035" s="4"/>
      <c r="V1035" s="4"/>
      <c r="W1035" s="4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</row>
    <row r="1036" spans="1:188" s="576" customFormat="1" x14ac:dyDescent="0.2">
      <c r="A1036" s="4"/>
      <c r="B1036" s="5"/>
      <c r="C1036" s="5"/>
      <c r="D1036" s="5"/>
      <c r="E1036" s="471"/>
      <c r="F1036" s="579"/>
      <c r="G1036" s="579"/>
      <c r="I1036" s="4"/>
      <c r="J1036" s="4"/>
      <c r="K1036" s="472"/>
      <c r="L1036" s="4"/>
      <c r="M1036" s="83"/>
      <c r="N1036" s="4"/>
      <c r="O1036" s="83"/>
      <c r="P1036" s="84"/>
      <c r="Q1036" s="4"/>
      <c r="R1036" s="4"/>
      <c r="S1036" s="4"/>
      <c r="T1036" s="4"/>
      <c r="U1036" s="4"/>
      <c r="V1036" s="4"/>
      <c r="W1036" s="4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</row>
    <row r="1037" spans="1:188" s="576" customFormat="1" x14ac:dyDescent="0.2">
      <c r="A1037" s="4"/>
      <c r="B1037" s="5"/>
      <c r="C1037" s="5"/>
      <c r="D1037" s="5"/>
      <c r="E1037" s="471"/>
      <c r="F1037" s="579"/>
      <c r="G1037" s="579"/>
      <c r="I1037" s="4"/>
      <c r="J1037" s="4"/>
      <c r="K1037" s="472"/>
      <c r="L1037" s="4"/>
      <c r="M1037" s="83"/>
      <c r="N1037" s="4"/>
      <c r="O1037" s="83"/>
      <c r="P1037" s="84"/>
      <c r="Q1037" s="4"/>
      <c r="R1037" s="4"/>
      <c r="S1037" s="4"/>
      <c r="T1037" s="4"/>
      <c r="U1037" s="4"/>
      <c r="V1037" s="4"/>
      <c r="W1037" s="4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</row>
    <row r="1038" spans="1:188" s="576" customFormat="1" x14ac:dyDescent="0.2">
      <c r="A1038" s="4"/>
      <c r="B1038" s="5"/>
      <c r="C1038" s="5"/>
      <c r="D1038" s="5"/>
      <c r="E1038" s="471"/>
      <c r="F1038" s="579"/>
      <c r="G1038" s="579"/>
      <c r="I1038" s="4"/>
      <c r="J1038" s="4"/>
      <c r="K1038" s="472"/>
      <c r="L1038" s="4"/>
      <c r="M1038" s="83"/>
      <c r="N1038" s="4"/>
      <c r="O1038" s="83"/>
      <c r="P1038" s="84"/>
      <c r="Q1038" s="4"/>
      <c r="R1038" s="4"/>
      <c r="S1038" s="4"/>
      <c r="T1038" s="4"/>
      <c r="U1038" s="4"/>
      <c r="V1038" s="4"/>
      <c r="W1038" s="4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</row>
    <row r="1039" spans="1:188" s="576" customFormat="1" x14ac:dyDescent="0.2">
      <c r="A1039" s="4"/>
      <c r="B1039" s="5"/>
      <c r="C1039" s="5"/>
      <c r="D1039" s="5"/>
      <c r="E1039" s="471"/>
      <c r="F1039" s="579"/>
      <c r="G1039" s="579"/>
      <c r="I1039" s="4"/>
      <c r="J1039" s="4"/>
      <c r="K1039" s="472"/>
      <c r="L1039" s="4"/>
      <c r="M1039" s="83"/>
      <c r="N1039" s="4"/>
      <c r="O1039" s="83"/>
      <c r="P1039" s="84"/>
      <c r="Q1039" s="4"/>
      <c r="R1039" s="4"/>
      <c r="S1039" s="4"/>
      <c r="T1039" s="4"/>
      <c r="U1039" s="4"/>
      <c r="V1039" s="4"/>
      <c r="W1039" s="4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</row>
    <row r="1040" spans="1:188" s="576" customFormat="1" x14ac:dyDescent="0.2">
      <c r="A1040" s="4"/>
      <c r="B1040" s="5"/>
      <c r="C1040" s="5"/>
      <c r="D1040" s="5"/>
      <c r="E1040" s="471"/>
      <c r="F1040" s="579"/>
      <c r="G1040" s="579"/>
      <c r="I1040" s="4"/>
      <c r="J1040" s="4"/>
      <c r="K1040" s="472"/>
      <c r="L1040" s="4"/>
      <c r="M1040" s="83"/>
      <c r="N1040" s="4"/>
      <c r="O1040" s="83"/>
      <c r="P1040" s="84"/>
      <c r="Q1040" s="4"/>
      <c r="R1040" s="4"/>
      <c r="S1040" s="4"/>
      <c r="T1040" s="4"/>
      <c r="U1040" s="4"/>
      <c r="V1040" s="4"/>
      <c r="W1040" s="4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</row>
    <row r="1041" spans="1:188" s="576" customFormat="1" x14ac:dyDescent="0.2">
      <c r="A1041" s="4"/>
      <c r="B1041" s="5"/>
      <c r="C1041" s="5"/>
      <c r="D1041" s="5"/>
      <c r="E1041" s="471"/>
      <c r="F1041" s="579"/>
      <c r="G1041" s="579"/>
      <c r="I1041" s="4"/>
      <c r="J1041" s="4"/>
      <c r="K1041" s="472"/>
      <c r="L1041" s="4"/>
      <c r="M1041" s="83"/>
      <c r="N1041" s="4"/>
      <c r="O1041" s="83"/>
      <c r="P1041" s="84"/>
      <c r="Q1041" s="4"/>
      <c r="R1041" s="4"/>
      <c r="S1041" s="4"/>
      <c r="T1041" s="4"/>
      <c r="U1041" s="4"/>
      <c r="V1041" s="4"/>
      <c r="W1041" s="4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</row>
    <row r="1042" spans="1:188" s="576" customFormat="1" x14ac:dyDescent="0.2">
      <c r="A1042" s="4"/>
      <c r="B1042" s="5"/>
      <c r="C1042" s="5"/>
      <c r="D1042" s="5"/>
      <c r="E1042" s="471"/>
      <c r="F1042" s="579"/>
      <c r="G1042" s="579"/>
      <c r="I1042" s="4"/>
      <c r="J1042" s="4"/>
      <c r="K1042" s="472"/>
      <c r="L1042" s="4"/>
      <c r="M1042" s="83"/>
      <c r="N1042" s="4"/>
      <c r="O1042" s="83"/>
      <c r="P1042" s="84"/>
      <c r="Q1042" s="4"/>
      <c r="R1042" s="4"/>
      <c r="S1042" s="4"/>
      <c r="T1042" s="4"/>
      <c r="U1042" s="4"/>
      <c r="V1042" s="4"/>
      <c r="W1042" s="4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</row>
    <row r="1043" spans="1:188" s="576" customFormat="1" x14ac:dyDescent="0.2">
      <c r="A1043" s="4"/>
      <c r="B1043" s="5"/>
      <c r="C1043" s="5"/>
      <c r="D1043" s="5"/>
      <c r="E1043" s="471"/>
      <c r="F1043" s="579"/>
      <c r="G1043" s="579"/>
      <c r="I1043" s="4"/>
      <c r="J1043" s="4"/>
      <c r="K1043" s="472"/>
      <c r="L1043" s="4"/>
      <c r="M1043" s="83"/>
      <c r="N1043" s="4"/>
      <c r="O1043" s="83"/>
      <c r="P1043" s="84"/>
      <c r="Q1043" s="4"/>
      <c r="R1043" s="4"/>
      <c r="S1043" s="4"/>
      <c r="T1043" s="4"/>
      <c r="U1043" s="4"/>
      <c r="V1043" s="4"/>
      <c r="W1043" s="4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</row>
    <row r="1044" spans="1:188" s="576" customFormat="1" x14ac:dyDescent="0.2">
      <c r="A1044" s="4"/>
      <c r="B1044" s="5"/>
      <c r="C1044" s="5"/>
      <c r="D1044" s="5"/>
      <c r="E1044" s="471"/>
      <c r="F1044" s="579"/>
      <c r="G1044" s="579"/>
      <c r="I1044" s="4"/>
      <c r="J1044" s="4"/>
      <c r="K1044" s="472"/>
      <c r="L1044" s="4"/>
      <c r="M1044" s="83"/>
      <c r="N1044" s="4"/>
      <c r="O1044" s="83"/>
      <c r="P1044" s="84"/>
      <c r="Q1044" s="4"/>
      <c r="R1044" s="4"/>
      <c r="S1044" s="4"/>
      <c r="T1044" s="4"/>
      <c r="U1044" s="4"/>
      <c r="V1044" s="4"/>
      <c r="W1044" s="4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</row>
    <row r="1045" spans="1:188" s="576" customFormat="1" x14ac:dyDescent="0.2">
      <c r="A1045" s="4"/>
      <c r="B1045" s="5"/>
      <c r="C1045" s="5"/>
      <c r="D1045" s="5"/>
      <c r="E1045" s="471"/>
      <c r="F1045" s="579"/>
      <c r="G1045" s="579"/>
      <c r="I1045" s="4"/>
      <c r="J1045" s="4"/>
      <c r="K1045" s="472"/>
      <c r="L1045" s="4"/>
      <c r="M1045" s="83"/>
      <c r="N1045" s="4"/>
      <c r="O1045" s="83"/>
      <c r="P1045" s="84"/>
      <c r="Q1045" s="4"/>
      <c r="R1045" s="4"/>
      <c r="S1045" s="4"/>
      <c r="T1045" s="4"/>
      <c r="U1045" s="4"/>
      <c r="V1045" s="4"/>
      <c r="W1045" s="4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</row>
    <row r="1046" spans="1:188" s="576" customFormat="1" x14ac:dyDescent="0.2">
      <c r="A1046" s="4"/>
      <c r="B1046" s="5"/>
      <c r="C1046" s="5"/>
      <c r="D1046" s="5"/>
      <c r="E1046" s="471"/>
      <c r="F1046" s="579"/>
      <c r="G1046" s="579"/>
      <c r="I1046" s="4"/>
      <c r="J1046" s="4"/>
      <c r="K1046" s="472"/>
      <c r="L1046" s="4"/>
      <c r="M1046" s="83"/>
      <c r="N1046" s="4"/>
      <c r="O1046" s="83"/>
      <c r="P1046" s="84"/>
      <c r="Q1046" s="4"/>
      <c r="R1046" s="4"/>
      <c r="S1046" s="4"/>
      <c r="T1046" s="4"/>
      <c r="U1046" s="4"/>
      <c r="V1046" s="4"/>
      <c r="W1046" s="4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</row>
    <row r="1047" spans="1:188" s="576" customFormat="1" x14ac:dyDescent="0.2">
      <c r="A1047" s="4"/>
      <c r="B1047" s="5"/>
      <c r="C1047" s="5"/>
      <c r="D1047" s="5"/>
      <c r="E1047" s="471"/>
      <c r="F1047" s="579"/>
      <c r="G1047" s="579"/>
      <c r="I1047" s="4"/>
      <c r="J1047" s="4"/>
      <c r="K1047" s="472"/>
      <c r="L1047" s="4"/>
      <c r="M1047" s="83"/>
      <c r="N1047" s="4"/>
      <c r="O1047" s="83"/>
      <c r="P1047" s="84"/>
      <c r="Q1047" s="4"/>
      <c r="R1047" s="4"/>
      <c r="S1047" s="4"/>
      <c r="T1047" s="4"/>
      <c r="U1047" s="4"/>
      <c r="V1047" s="4"/>
      <c r="W1047" s="4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</row>
    <row r="1048" spans="1:188" s="576" customFormat="1" x14ac:dyDescent="0.2">
      <c r="A1048" s="4"/>
      <c r="B1048" s="5"/>
      <c r="C1048" s="5"/>
      <c r="D1048" s="5"/>
      <c r="E1048" s="471"/>
      <c r="F1048" s="579"/>
      <c r="G1048" s="579"/>
      <c r="I1048" s="4"/>
      <c r="J1048" s="4"/>
      <c r="K1048" s="472"/>
      <c r="L1048" s="4"/>
      <c r="M1048" s="83"/>
      <c r="N1048" s="4"/>
      <c r="O1048" s="83"/>
      <c r="P1048" s="84"/>
      <c r="Q1048" s="4"/>
      <c r="R1048" s="4"/>
      <c r="S1048" s="4"/>
      <c r="T1048" s="4"/>
      <c r="U1048" s="4"/>
      <c r="V1048" s="4"/>
      <c r="W1048" s="4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</row>
    <row r="1049" spans="1:188" s="576" customFormat="1" x14ac:dyDescent="0.2">
      <c r="A1049" s="4"/>
      <c r="B1049" s="5"/>
      <c r="C1049" s="5"/>
      <c r="D1049" s="5"/>
      <c r="E1049" s="471"/>
      <c r="F1049" s="579"/>
      <c r="G1049" s="579"/>
      <c r="I1049" s="4"/>
      <c r="J1049" s="4"/>
      <c r="K1049" s="472"/>
      <c r="L1049" s="4"/>
      <c r="M1049" s="83"/>
      <c r="N1049" s="4"/>
      <c r="O1049" s="83"/>
      <c r="P1049" s="84"/>
      <c r="Q1049" s="4"/>
      <c r="R1049" s="4"/>
      <c r="S1049" s="4"/>
      <c r="T1049" s="4"/>
      <c r="U1049" s="4"/>
      <c r="V1049" s="4"/>
      <c r="W1049" s="4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</row>
    <row r="1050" spans="1:188" s="576" customFormat="1" x14ac:dyDescent="0.2">
      <c r="A1050" s="4"/>
      <c r="B1050" s="5"/>
      <c r="C1050" s="5"/>
      <c r="D1050" s="5"/>
      <c r="E1050" s="471"/>
      <c r="F1050" s="579"/>
      <c r="G1050" s="579"/>
      <c r="I1050" s="4"/>
      <c r="J1050" s="4"/>
      <c r="K1050" s="472"/>
      <c r="L1050" s="4"/>
      <c r="M1050" s="83"/>
      <c r="N1050" s="4"/>
      <c r="O1050" s="83"/>
      <c r="P1050" s="84"/>
      <c r="Q1050" s="4"/>
      <c r="R1050" s="4"/>
      <c r="S1050" s="4"/>
      <c r="T1050" s="4"/>
      <c r="U1050" s="4"/>
      <c r="V1050" s="4"/>
      <c r="W1050" s="4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</row>
    <row r="1051" spans="1:188" s="576" customFormat="1" x14ac:dyDescent="0.2">
      <c r="A1051" s="4"/>
      <c r="B1051" s="5"/>
      <c r="C1051" s="5"/>
      <c r="D1051" s="5"/>
      <c r="E1051" s="471"/>
      <c r="F1051" s="579"/>
      <c r="G1051" s="579"/>
      <c r="I1051" s="4"/>
      <c r="J1051" s="4"/>
      <c r="K1051" s="472"/>
      <c r="L1051" s="4"/>
      <c r="M1051" s="83"/>
      <c r="N1051" s="4"/>
      <c r="O1051" s="83"/>
      <c r="P1051" s="84"/>
      <c r="Q1051" s="4"/>
      <c r="R1051" s="4"/>
      <c r="S1051" s="4"/>
      <c r="T1051" s="4"/>
      <c r="U1051" s="4"/>
      <c r="V1051" s="4"/>
      <c r="W1051" s="4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</row>
    <row r="1052" spans="1:188" s="576" customFormat="1" x14ac:dyDescent="0.2">
      <c r="A1052" s="4"/>
      <c r="B1052" s="5"/>
      <c r="C1052" s="5"/>
      <c r="D1052" s="5"/>
      <c r="E1052" s="471"/>
      <c r="F1052" s="579"/>
      <c r="G1052" s="579"/>
      <c r="I1052" s="4"/>
      <c r="J1052" s="4"/>
      <c r="K1052" s="472"/>
      <c r="L1052" s="4"/>
      <c r="M1052" s="83"/>
      <c r="N1052" s="4"/>
      <c r="O1052" s="83"/>
      <c r="P1052" s="84"/>
      <c r="Q1052" s="4"/>
      <c r="R1052" s="4"/>
      <c r="S1052" s="4"/>
      <c r="T1052" s="4"/>
      <c r="U1052" s="4"/>
      <c r="V1052" s="4"/>
      <c r="W1052" s="4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</row>
    <row r="1053" spans="1:188" s="576" customFormat="1" x14ac:dyDescent="0.2">
      <c r="A1053" s="4"/>
      <c r="B1053" s="5"/>
      <c r="C1053" s="5"/>
      <c r="D1053" s="5"/>
      <c r="E1053" s="471"/>
      <c r="F1053" s="579"/>
      <c r="G1053" s="579"/>
      <c r="I1053" s="4"/>
      <c r="J1053" s="4"/>
      <c r="K1053" s="472"/>
      <c r="L1053" s="4"/>
      <c r="M1053" s="83"/>
      <c r="N1053" s="4"/>
      <c r="O1053" s="83"/>
      <c r="P1053" s="84"/>
      <c r="Q1053" s="4"/>
      <c r="R1053" s="4"/>
      <c r="S1053" s="4"/>
      <c r="T1053" s="4"/>
      <c r="U1053" s="4"/>
      <c r="V1053" s="4"/>
      <c r="W1053" s="4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</row>
    <row r="1054" spans="1:188" s="576" customFormat="1" x14ac:dyDescent="0.2">
      <c r="A1054" s="4"/>
      <c r="B1054" s="5"/>
      <c r="C1054" s="5"/>
      <c r="D1054" s="5"/>
      <c r="E1054" s="471"/>
      <c r="F1054" s="579"/>
      <c r="G1054" s="579"/>
      <c r="I1054" s="4"/>
      <c r="J1054" s="4"/>
      <c r="K1054" s="472"/>
      <c r="L1054" s="4"/>
      <c r="M1054" s="83"/>
      <c r="N1054" s="4"/>
      <c r="O1054" s="83"/>
      <c r="P1054" s="84"/>
      <c r="Q1054" s="4"/>
      <c r="R1054" s="4"/>
      <c r="S1054" s="4"/>
      <c r="T1054" s="4"/>
      <c r="U1054" s="4"/>
      <c r="V1054" s="4"/>
      <c r="W1054" s="4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</row>
    <row r="1055" spans="1:188" s="576" customFormat="1" x14ac:dyDescent="0.2">
      <c r="A1055" s="4"/>
      <c r="B1055" s="5"/>
      <c r="C1055" s="5"/>
      <c r="D1055" s="5"/>
      <c r="E1055" s="471"/>
      <c r="F1055" s="579"/>
      <c r="G1055" s="579"/>
      <c r="I1055" s="4"/>
      <c r="J1055" s="4"/>
      <c r="K1055" s="472"/>
      <c r="L1055" s="4"/>
      <c r="M1055" s="83"/>
      <c r="N1055" s="4"/>
      <c r="O1055" s="83"/>
      <c r="P1055" s="84"/>
      <c r="Q1055" s="4"/>
      <c r="R1055" s="4"/>
      <c r="S1055" s="4"/>
      <c r="T1055" s="4"/>
      <c r="U1055" s="4"/>
      <c r="V1055" s="4"/>
      <c r="W1055" s="4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</row>
    <row r="1056" spans="1:188" s="576" customFormat="1" x14ac:dyDescent="0.2">
      <c r="A1056" s="4"/>
      <c r="B1056" s="5"/>
      <c r="C1056" s="5"/>
      <c r="D1056" s="5"/>
      <c r="E1056" s="471"/>
      <c r="F1056" s="579"/>
      <c r="G1056" s="579"/>
      <c r="I1056" s="4"/>
      <c r="J1056" s="4"/>
      <c r="K1056" s="472"/>
      <c r="L1056" s="4"/>
      <c r="M1056" s="83"/>
      <c r="N1056" s="4"/>
      <c r="O1056" s="83"/>
      <c r="P1056" s="84"/>
      <c r="Q1056" s="4"/>
      <c r="R1056" s="4"/>
      <c r="S1056" s="4"/>
      <c r="T1056" s="4"/>
      <c r="U1056" s="4"/>
      <c r="V1056" s="4"/>
      <c r="W1056" s="4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</row>
    <row r="1057" spans="1:188" s="576" customFormat="1" x14ac:dyDescent="0.2">
      <c r="A1057" s="4"/>
      <c r="B1057" s="5"/>
      <c r="C1057" s="5"/>
      <c r="D1057" s="5"/>
      <c r="E1057" s="471"/>
      <c r="F1057" s="579"/>
      <c r="G1057" s="579"/>
      <c r="I1057" s="4"/>
      <c r="J1057" s="4"/>
      <c r="K1057" s="472"/>
      <c r="L1057" s="4"/>
      <c r="M1057" s="83"/>
      <c r="N1057" s="4"/>
      <c r="O1057" s="83"/>
      <c r="P1057" s="84"/>
      <c r="Q1057" s="4"/>
      <c r="R1057" s="4"/>
      <c r="S1057" s="4"/>
      <c r="T1057" s="4"/>
      <c r="U1057" s="4"/>
      <c r="V1057" s="4"/>
      <c r="W1057" s="4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</row>
    <row r="1058" spans="1:188" s="576" customFormat="1" x14ac:dyDescent="0.2">
      <c r="A1058" s="4"/>
      <c r="B1058" s="5"/>
      <c r="C1058" s="5"/>
      <c r="D1058" s="5"/>
      <c r="E1058" s="471"/>
      <c r="F1058" s="579"/>
      <c r="G1058" s="579"/>
      <c r="I1058" s="4"/>
      <c r="J1058" s="4"/>
      <c r="K1058" s="472"/>
      <c r="L1058" s="4"/>
      <c r="M1058" s="83"/>
      <c r="N1058" s="4"/>
      <c r="O1058" s="83"/>
      <c r="P1058" s="84"/>
      <c r="Q1058" s="4"/>
      <c r="R1058" s="4"/>
      <c r="S1058" s="4"/>
      <c r="T1058" s="4"/>
      <c r="U1058" s="4"/>
      <c r="V1058" s="4"/>
      <c r="W1058" s="4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</row>
    <row r="1059" spans="1:188" s="576" customFormat="1" x14ac:dyDescent="0.2">
      <c r="A1059" s="4"/>
      <c r="B1059" s="5"/>
      <c r="C1059" s="5"/>
      <c r="D1059" s="5"/>
      <c r="E1059" s="471"/>
      <c r="F1059" s="579"/>
      <c r="G1059" s="579"/>
      <c r="I1059" s="4"/>
      <c r="J1059" s="4"/>
      <c r="K1059" s="472"/>
      <c r="L1059" s="4"/>
      <c r="M1059" s="83"/>
      <c r="N1059" s="4"/>
      <c r="O1059" s="83"/>
      <c r="P1059" s="84"/>
      <c r="Q1059" s="4"/>
      <c r="R1059" s="4"/>
      <c r="S1059" s="4"/>
      <c r="T1059" s="4"/>
      <c r="U1059" s="4"/>
      <c r="V1059" s="4"/>
      <c r="W1059" s="4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</row>
    <row r="1060" spans="1:188" s="576" customFormat="1" x14ac:dyDescent="0.2">
      <c r="A1060" s="4"/>
      <c r="B1060" s="5"/>
      <c r="C1060" s="5"/>
      <c r="D1060" s="5"/>
      <c r="E1060" s="471"/>
      <c r="F1060" s="579"/>
      <c r="G1060" s="579"/>
      <c r="I1060" s="4"/>
      <c r="J1060" s="4"/>
      <c r="K1060" s="472"/>
      <c r="L1060" s="4"/>
      <c r="M1060" s="83"/>
      <c r="N1060" s="4"/>
      <c r="O1060" s="83"/>
      <c r="P1060" s="84"/>
      <c r="Q1060" s="4"/>
      <c r="R1060" s="4"/>
      <c r="S1060" s="4"/>
      <c r="T1060" s="4"/>
      <c r="U1060" s="4"/>
      <c r="V1060" s="4"/>
      <c r="W1060" s="4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</row>
    <row r="1061" spans="1:188" s="576" customFormat="1" x14ac:dyDescent="0.2">
      <c r="A1061" s="4"/>
      <c r="B1061" s="5"/>
      <c r="C1061" s="5"/>
      <c r="D1061" s="5"/>
      <c r="E1061" s="471"/>
      <c r="F1061" s="579"/>
      <c r="G1061" s="579"/>
      <c r="I1061" s="4"/>
      <c r="J1061" s="4"/>
      <c r="K1061" s="472"/>
      <c r="L1061" s="4"/>
      <c r="M1061" s="83"/>
      <c r="N1061" s="4"/>
      <c r="O1061" s="83"/>
      <c r="P1061" s="84"/>
      <c r="Q1061" s="4"/>
      <c r="R1061" s="4"/>
      <c r="S1061" s="4"/>
      <c r="T1061" s="4"/>
      <c r="U1061" s="4"/>
      <c r="V1061" s="4"/>
      <c r="W1061" s="4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</row>
    <row r="1062" spans="1:188" s="576" customFormat="1" x14ac:dyDescent="0.2">
      <c r="A1062" s="4"/>
      <c r="B1062" s="5"/>
      <c r="C1062" s="5"/>
      <c r="D1062" s="5"/>
      <c r="E1062" s="471"/>
      <c r="F1062" s="579"/>
      <c r="G1062" s="579"/>
      <c r="I1062" s="4"/>
      <c r="J1062" s="4"/>
      <c r="K1062" s="472"/>
      <c r="L1062" s="4"/>
      <c r="M1062" s="83"/>
      <c r="N1062" s="4"/>
      <c r="O1062" s="83"/>
      <c r="P1062" s="84"/>
      <c r="Q1062" s="4"/>
      <c r="R1062" s="4"/>
      <c r="S1062" s="4"/>
      <c r="T1062" s="4"/>
      <c r="U1062" s="4"/>
      <c r="V1062" s="4"/>
      <c r="W1062" s="4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</row>
    <row r="1063" spans="1:188" s="576" customFormat="1" x14ac:dyDescent="0.2">
      <c r="A1063" s="4"/>
      <c r="B1063" s="5"/>
      <c r="C1063" s="5"/>
      <c r="D1063" s="5"/>
      <c r="E1063" s="471"/>
      <c r="F1063" s="579"/>
      <c r="G1063" s="579"/>
      <c r="I1063" s="4"/>
      <c r="J1063" s="4"/>
      <c r="K1063" s="472"/>
      <c r="L1063" s="4"/>
      <c r="M1063" s="83"/>
      <c r="N1063" s="4"/>
      <c r="O1063" s="83"/>
      <c r="P1063" s="84"/>
      <c r="Q1063" s="4"/>
      <c r="R1063" s="4"/>
      <c r="S1063" s="4"/>
      <c r="T1063" s="4"/>
      <c r="U1063" s="4"/>
      <c r="V1063" s="4"/>
      <c r="W1063" s="4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</row>
    <row r="1064" spans="1:188" s="576" customFormat="1" x14ac:dyDescent="0.2">
      <c r="A1064" s="4"/>
      <c r="B1064" s="5"/>
      <c r="C1064" s="5"/>
      <c r="D1064" s="5"/>
      <c r="E1064" s="471"/>
      <c r="F1064" s="579"/>
      <c r="G1064" s="579"/>
      <c r="I1064" s="4"/>
      <c r="J1064" s="4"/>
      <c r="K1064" s="472"/>
      <c r="L1064" s="4"/>
      <c r="M1064" s="83"/>
      <c r="N1064" s="4"/>
      <c r="O1064" s="83"/>
      <c r="P1064" s="84"/>
      <c r="Q1064" s="4"/>
      <c r="R1064" s="4"/>
      <c r="S1064" s="4"/>
      <c r="T1064" s="4"/>
      <c r="U1064" s="4"/>
      <c r="V1064" s="4"/>
      <c r="W1064" s="4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</row>
    <row r="1065" spans="1:188" s="576" customFormat="1" x14ac:dyDescent="0.2">
      <c r="A1065" s="4"/>
      <c r="B1065" s="5"/>
      <c r="C1065" s="5"/>
      <c r="D1065" s="5"/>
      <c r="E1065" s="471"/>
      <c r="F1065" s="579"/>
      <c r="G1065" s="579"/>
      <c r="I1065" s="4"/>
      <c r="J1065" s="4"/>
      <c r="K1065" s="472"/>
      <c r="L1065" s="4"/>
      <c r="M1065" s="83"/>
      <c r="N1065" s="4"/>
      <c r="O1065" s="83"/>
      <c r="P1065" s="84"/>
      <c r="Q1065" s="4"/>
      <c r="R1065" s="4"/>
      <c r="S1065" s="4"/>
      <c r="T1065" s="4"/>
      <c r="U1065" s="4"/>
      <c r="V1065" s="4"/>
      <c r="W1065" s="4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</row>
    <row r="1066" spans="1:188" s="576" customFormat="1" x14ac:dyDescent="0.2">
      <c r="A1066" s="4"/>
      <c r="B1066" s="5"/>
      <c r="C1066" s="5"/>
      <c r="D1066" s="5"/>
      <c r="E1066" s="471"/>
      <c r="F1066" s="579"/>
      <c r="G1066" s="579"/>
      <c r="I1066" s="4"/>
      <c r="J1066" s="4"/>
      <c r="K1066" s="472"/>
      <c r="L1066" s="4"/>
      <c r="M1066" s="83"/>
      <c r="N1066" s="4"/>
      <c r="O1066" s="83"/>
      <c r="P1066" s="84"/>
      <c r="Q1066" s="4"/>
      <c r="R1066" s="4"/>
      <c r="S1066" s="4"/>
      <c r="T1066" s="4"/>
      <c r="U1066" s="4"/>
      <c r="V1066" s="4"/>
      <c r="W1066" s="4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</row>
    <row r="1067" spans="1:188" s="576" customFormat="1" x14ac:dyDescent="0.2">
      <c r="A1067" s="4"/>
      <c r="B1067" s="5"/>
      <c r="C1067" s="5"/>
      <c r="D1067" s="5"/>
      <c r="E1067" s="471"/>
      <c r="F1067" s="579"/>
      <c r="G1067" s="579"/>
      <c r="I1067" s="4"/>
      <c r="J1067" s="4"/>
      <c r="K1067" s="472"/>
      <c r="L1067" s="4"/>
      <c r="M1067" s="83"/>
      <c r="N1067" s="4"/>
      <c r="O1067" s="83"/>
      <c r="P1067" s="84"/>
      <c r="Q1067" s="4"/>
      <c r="R1067" s="4"/>
      <c r="S1067" s="4"/>
      <c r="T1067" s="4"/>
      <c r="U1067" s="4"/>
      <c r="V1067" s="4"/>
      <c r="W1067" s="4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</row>
    <row r="1068" spans="1:188" s="576" customFormat="1" x14ac:dyDescent="0.2">
      <c r="A1068" s="4"/>
      <c r="B1068" s="5"/>
      <c r="C1068" s="5"/>
      <c r="D1068" s="5"/>
      <c r="E1068" s="471"/>
      <c r="F1068" s="579"/>
      <c r="G1068" s="579"/>
      <c r="I1068" s="4"/>
      <c r="J1068" s="4"/>
      <c r="K1068" s="472"/>
      <c r="L1068" s="4"/>
      <c r="M1068" s="83"/>
      <c r="N1068" s="4"/>
      <c r="O1068" s="83"/>
      <c r="P1068" s="84"/>
      <c r="Q1068" s="4"/>
      <c r="R1068" s="4"/>
      <c r="S1068" s="4"/>
      <c r="T1068" s="4"/>
      <c r="U1068" s="4"/>
      <c r="V1068" s="4"/>
      <c r="W1068" s="4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</row>
    <row r="1069" spans="1:188" s="576" customFormat="1" x14ac:dyDescent="0.2">
      <c r="A1069" s="4"/>
      <c r="B1069" s="5"/>
      <c r="C1069" s="5"/>
      <c r="D1069" s="5"/>
      <c r="E1069" s="471"/>
      <c r="F1069" s="579"/>
      <c r="G1069" s="579"/>
      <c r="I1069" s="4"/>
      <c r="J1069" s="4"/>
      <c r="K1069" s="472"/>
      <c r="L1069" s="4"/>
      <c r="M1069" s="83"/>
      <c r="N1069" s="4"/>
      <c r="O1069" s="83"/>
      <c r="P1069" s="84"/>
      <c r="Q1069" s="4"/>
      <c r="R1069" s="4"/>
      <c r="S1069" s="4"/>
      <c r="T1069" s="4"/>
      <c r="U1069" s="4"/>
      <c r="V1069" s="4"/>
      <c r="W1069" s="4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</row>
    <row r="1070" spans="1:188" s="576" customFormat="1" x14ac:dyDescent="0.2">
      <c r="A1070" s="4"/>
      <c r="B1070" s="5"/>
      <c r="C1070" s="5"/>
      <c r="D1070" s="5"/>
      <c r="E1070" s="471"/>
      <c r="F1070" s="579"/>
      <c r="G1070" s="579"/>
      <c r="I1070" s="4"/>
      <c r="J1070" s="4"/>
      <c r="K1070" s="472"/>
      <c r="L1070" s="4"/>
      <c r="M1070" s="83"/>
      <c r="N1070" s="4"/>
      <c r="O1070" s="83"/>
      <c r="P1070" s="84"/>
      <c r="Q1070" s="4"/>
      <c r="R1070" s="4"/>
      <c r="S1070" s="4"/>
      <c r="T1070" s="4"/>
      <c r="U1070" s="4"/>
      <c r="V1070" s="4"/>
      <c r="W1070" s="4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</row>
    <row r="1071" spans="1:188" s="576" customFormat="1" x14ac:dyDescent="0.2">
      <c r="A1071" s="4"/>
      <c r="B1071" s="5"/>
      <c r="C1071" s="5"/>
      <c r="D1071" s="5"/>
      <c r="E1071" s="471"/>
      <c r="F1071" s="579"/>
      <c r="G1071" s="579"/>
      <c r="I1071" s="4"/>
      <c r="J1071" s="4"/>
      <c r="K1071" s="472"/>
      <c r="L1071" s="4"/>
      <c r="M1071" s="83"/>
      <c r="N1071" s="4"/>
      <c r="O1071" s="83"/>
      <c r="P1071" s="84"/>
      <c r="Q1071" s="4"/>
      <c r="R1071" s="4"/>
      <c r="S1071" s="4"/>
      <c r="T1071" s="4"/>
      <c r="U1071" s="4"/>
      <c r="V1071" s="4"/>
      <c r="W1071" s="4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</row>
    <row r="1072" spans="1:188" s="576" customFormat="1" x14ac:dyDescent="0.2">
      <c r="A1072" s="4"/>
      <c r="B1072" s="5"/>
      <c r="C1072" s="5"/>
      <c r="D1072" s="5"/>
      <c r="E1072" s="471"/>
      <c r="F1072" s="579"/>
      <c r="G1072" s="579"/>
      <c r="I1072" s="4"/>
      <c r="J1072" s="4"/>
      <c r="K1072" s="472"/>
      <c r="L1072" s="4"/>
      <c r="M1072" s="83"/>
      <c r="N1072" s="4"/>
      <c r="O1072" s="83"/>
      <c r="P1072" s="84"/>
      <c r="Q1072" s="4"/>
      <c r="R1072" s="4"/>
      <c r="S1072" s="4"/>
      <c r="T1072" s="4"/>
      <c r="U1072" s="4"/>
      <c r="V1072" s="4"/>
      <c r="W1072" s="4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</row>
    <row r="1073" spans="1:188" s="576" customFormat="1" x14ac:dyDescent="0.2">
      <c r="A1073" s="4"/>
      <c r="B1073" s="5"/>
      <c r="C1073" s="5"/>
      <c r="D1073" s="5"/>
      <c r="E1073" s="471"/>
      <c r="F1073" s="579"/>
      <c r="G1073" s="579"/>
      <c r="I1073" s="4"/>
      <c r="J1073" s="4"/>
      <c r="K1073" s="472"/>
      <c r="L1073" s="4"/>
      <c r="M1073" s="83"/>
      <c r="N1073" s="4"/>
      <c r="O1073" s="83"/>
      <c r="P1073" s="84"/>
      <c r="Q1073" s="4"/>
      <c r="R1073" s="4"/>
      <c r="S1073" s="4"/>
      <c r="T1073" s="4"/>
      <c r="U1073" s="4"/>
      <c r="V1073" s="4"/>
      <c r="W1073" s="4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</row>
    <row r="1074" spans="1:188" s="576" customFormat="1" x14ac:dyDescent="0.2">
      <c r="A1074" s="4"/>
      <c r="B1074" s="5"/>
      <c r="C1074" s="5"/>
      <c r="D1074" s="5"/>
      <c r="E1074" s="471"/>
      <c r="F1074" s="579"/>
      <c r="G1074" s="579"/>
      <c r="I1074" s="4"/>
      <c r="J1074" s="4"/>
      <c r="K1074" s="472"/>
      <c r="L1074" s="4"/>
      <c r="M1074" s="83"/>
      <c r="N1074" s="4"/>
      <c r="O1074" s="83"/>
      <c r="P1074" s="84"/>
      <c r="Q1074" s="4"/>
      <c r="R1074" s="4"/>
      <c r="S1074" s="4"/>
      <c r="T1074" s="4"/>
      <c r="U1074" s="4"/>
      <c r="V1074" s="4"/>
      <c r="W1074" s="4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</row>
    <row r="1075" spans="1:188" s="576" customFormat="1" x14ac:dyDescent="0.2">
      <c r="A1075" s="4"/>
      <c r="B1075" s="5"/>
      <c r="C1075" s="5"/>
      <c r="D1075" s="5"/>
      <c r="E1075" s="471"/>
      <c r="F1075" s="579"/>
      <c r="G1075" s="579"/>
      <c r="I1075" s="4"/>
      <c r="J1075" s="4"/>
      <c r="K1075" s="472"/>
      <c r="L1075" s="4"/>
      <c r="M1075" s="83"/>
      <c r="N1075" s="4"/>
      <c r="O1075" s="83"/>
      <c r="P1075" s="84"/>
      <c r="Q1075" s="4"/>
      <c r="R1075" s="4"/>
      <c r="S1075" s="4"/>
      <c r="T1075" s="4"/>
      <c r="U1075" s="4"/>
      <c r="V1075" s="4"/>
      <c r="W1075" s="4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</row>
    <row r="1076" spans="1:188" s="576" customFormat="1" x14ac:dyDescent="0.2">
      <c r="A1076" s="4"/>
      <c r="B1076" s="5"/>
      <c r="C1076" s="5"/>
      <c r="D1076" s="5"/>
      <c r="E1076" s="471"/>
      <c r="F1076" s="579"/>
      <c r="G1076" s="579"/>
      <c r="I1076" s="4"/>
      <c r="J1076" s="4"/>
      <c r="K1076" s="472"/>
      <c r="L1076" s="4"/>
      <c r="M1076" s="83"/>
      <c r="N1076" s="4"/>
      <c r="O1076" s="83"/>
      <c r="P1076" s="84"/>
      <c r="Q1076" s="4"/>
      <c r="R1076" s="4"/>
      <c r="S1076" s="4"/>
      <c r="T1076" s="4"/>
      <c r="U1076" s="4"/>
      <c r="V1076" s="4"/>
      <c r="W1076" s="4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</row>
    <row r="1077" spans="1:188" s="576" customFormat="1" x14ac:dyDescent="0.2">
      <c r="A1077" s="4"/>
      <c r="B1077" s="5"/>
      <c r="C1077" s="5"/>
      <c r="D1077" s="5"/>
      <c r="E1077" s="471"/>
      <c r="F1077" s="579"/>
      <c r="G1077" s="579"/>
      <c r="I1077" s="4"/>
      <c r="J1077" s="4"/>
      <c r="K1077" s="472"/>
      <c r="L1077" s="4"/>
      <c r="M1077" s="83"/>
      <c r="N1077" s="4"/>
      <c r="O1077" s="83"/>
      <c r="P1077" s="84"/>
      <c r="Q1077" s="4"/>
      <c r="R1077" s="4"/>
      <c r="S1077" s="4"/>
      <c r="T1077" s="4"/>
      <c r="U1077" s="4"/>
      <c r="V1077" s="4"/>
      <c r="W1077" s="4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</row>
    <row r="1078" spans="1:188" s="576" customFormat="1" x14ac:dyDescent="0.2">
      <c r="A1078" s="4"/>
      <c r="B1078" s="5"/>
      <c r="C1078" s="5"/>
      <c r="D1078" s="5"/>
      <c r="E1078" s="471"/>
      <c r="F1078" s="579"/>
      <c r="G1078" s="579"/>
      <c r="I1078" s="4"/>
      <c r="J1078" s="4"/>
      <c r="K1078" s="472"/>
      <c r="L1078" s="4"/>
      <c r="M1078" s="83"/>
      <c r="N1078" s="4"/>
      <c r="O1078" s="83"/>
      <c r="P1078" s="84"/>
      <c r="Q1078" s="4"/>
      <c r="R1078" s="4"/>
      <c r="S1078" s="4"/>
      <c r="T1078" s="4"/>
      <c r="U1078" s="4"/>
      <c r="V1078" s="4"/>
      <c r="W1078" s="4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</row>
    <row r="1079" spans="1:188" s="576" customFormat="1" x14ac:dyDescent="0.2">
      <c r="A1079" s="4"/>
      <c r="B1079" s="5"/>
      <c r="C1079" s="5"/>
      <c r="D1079" s="5"/>
      <c r="E1079" s="471"/>
      <c r="F1079" s="579"/>
      <c r="G1079" s="579"/>
      <c r="I1079" s="4"/>
      <c r="J1079" s="4"/>
      <c r="K1079" s="472"/>
      <c r="L1079" s="4"/>
      <c r="M1079" s="83"/>
      <c r="N1079" s="4"/>
      <c r="O1079" s="83"/>
      <c r="P1079" s="84"/>
      <c r="Q1079" s="4"/>
      <c r="R1079" s="4"/>
      <c r="S1079" s="4"/>
      <c r="T1079" s="4"/>
      <c r="U1079" s="4"/>
      <c r="V1079" s="4"/>
      <c r="W1079" s="4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</row>
    <row r="1080" spans="1:188" s="576" customFormat="1" x14ac:dyDescent="0.2">
      <c r="A1080" s="4"/>
      <c r="B1080" s="5"/>
      <c r="C1080" s="5"/>
      <c r="D1080" s="5"/>
      <c r="E1080" s="471"/>
      <c r="F1080" s="579"/>
      <c r="G1080" s="579"/>
      <c r="I1080" s="4"/>
      <c r="J1080" s="4"/>
      <c r="K1080" s="472"/>
      <c r="L1080" s="4"/>
      <c r="M1080" s="83"/>
      <c r="N1080" s="4"/>
      <c r="O1080" s="83"/>
      <c r="P1080" s="84"/>
      <c r="Q1080" s="4"/>
      <c r="R1080" s="4"/>
      <c r="S1080" s="4"/>
      <c r="T1080" s="4"/>
      <c r="U1080" s="4"/>
      <c r="V1080" s="4"/>
      <c r="W1080" s="4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</row>
    <row r="1081" spans="1:188" s="576" customFormat="1" x14ac:dyDescent="0.2">
      <c r="A1081" s="4"/>
      <c r="B1081" s="5"/>
      <c r="C1081" s="5"/>
      <c r="D1081" s="5"/>
      <c r="E1081" s="471"/>
      <c r="F1081" s="579"/>
      <c r="G1081" s="579"/>
      <c r="I1081" s="4"/>
      <c r="J1081" s="4"/>
      <c r="K1081" s="472"/>
      <c r="L1081" s="4"/>
      <c r="M1081" s="83"/>
      <c r="N1081" s="4"/>
      <c r="O1081" s="83"/>
      <c r="P1081" s="84"/>
      <c r="Q1081" s="4"/>
      <c r="R1081" s="4"/>
      <c r="S1081" s="4"/>
      <c r="T1081" s="4"/>
      <c r="U1081" s="4"/>
      <c r="V1081" s="4"/>
      <c r="W1081" s="4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</row>
    <row r="1082" spans="1:188" s="576" customFormat="1" x14ac:dyDescent="0.2">
      <c r="A1082" s="4"/>
      <c r="B1082" s="5"/>
      <c r="C1082" s="5"/>
      <c r="D1082" s="5"/>
      <c r="E1082" s="471"/>
      <c r="F1082" s="579"/>
      <c r="G1082" s="579"/>
      <c r="I1082" s="4"/>
      <c r="J1082" s="4"/>
      <c r="K1082" s="472"/>
      <c r="L1082" s="4"/>
      <c r="M1082" s="83"/>
      <c r="N1082" s="4"/>
      <c r="O1082" s="83"/>
      <c r="P1082" s="84"/>
      <c r="Q1082" s="4"/>
      <c r="R1082" s="4"/>
      <c r="S1082" s="4"/>
      <c r="T1082" s="4"/>
      <c r="U1082" s="4"/>
      <c r="V1082" s="4"/>
      <c r="W1082" s="4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</row>
    <row r="1083" spans="1:188" s="576" customFormat="1" x14ac:dyDescent="0.2">
      <c r="A1083" s="4"/>
      <c r="B1083" s="5"/>
      <c r="C1083" s="5"/>
      <c r="D1083" s="5"/>
      <c r="E1083" s="471"/>
      <c r="F1083" s="579"/>
      <c r="G1083" s="579"/>
      <c r="I1083" s="4"/>
      <c r="J1083" s="4"/>
      <c r="K1083" s="472"/>
      <c r="L1083" s="4"/>
      <c r="M1083" s="83"/>
      <c r="N1083" s="4"/>
      <c r="O1083" s="83"/>
      <c r="P1083" s="84"/>
      <c r="Q1083" s="4"/>
      <c r="R1083" s="4"/>
      <c r="S1083" s="4"/>
      <c r="T1083" s="4"/>
      <c r="U1083" s="4"/>
      <c r="V1083" s="4"/>
      <c r="W1083" s="4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</row>
    <row r="1084" spans="1:188" s="576" customFormat="1" x14ac:dyDescent="0.2">
      <c r="A1084" s="4"/>
      <c r="B1084" s="5"/>
      <c r="C1084" s="5"/>
      <c r="D1084" s="5"/>
      <c r="E1084" s="471"/>
      <c r="F1084" s="579"/>
      <c r="G1084" s="579"/>
      <c r="I1084" s="4"/>
      <c r="J1084" s="4"/>
      <c r="K1084" s="472"/>
      <c r="L1084" s="4"/>
      <c r="M1084" s="83"/>
      <c r="N1084" s="4"/>
      <c r="O1084" s="83"/>
      <c r="P1084" s="84"/>
      <c r="Q1084" s="4"/>
      <c r="R1084" s="4"/>
      <c r="S1084" s="4"/>
      <c r="T1084" s="4"/>
      <c r="U1084" s="4"/>
      <c r="V1084" s="4"/>
      <c r="W1084" s="4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</row>
    <row r="1085" spans="1:188" s="576" customFormat="1" x14ac:dyDescent="0.2">
      <c r="A1085" s="4"/>
      <c r="B1085" s="5"/>
      <c r="C1085" s="5"/>
      <c r="D1085" s="5"/>
      <c r="E1085" s="471"/>
      <c r="F1085" s="579"/>
      <c r="G1085" s="579"/>
      <c r="I1085" s="4"/>
      <c r="J1085" s="4"/>
      <c r="K1085" s="472"/>
      <c r="L1085" s="4"/>
      <c r="M1085" s="83"/>
      <c r="N1085" s="4"/>
      <c r="O1085" s="83"/>
      <c r="P1085" s="84"/>
      <c r="Q1085" s="4"/>
      <c r="R1085" s="4"/>
      <c r="S1085" s="4"/>
      <c r="T1085" s="4"/>
      <c r="U1085" s="4"/>
      <c r="V1085" s="4"/>
      <c r="W1085" s="4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</row>
    <row r="1086" spans="1:188" s="576" customFormat="1" x14ac:dyDescent="0.2">
      <c r="A1086" s="4"/>
      <c r="B1086" s="5"/>
      <c r="C1086" s="5"/>
      <c r="D1086" s="5"/>
      <c r="E1086" s="471"/>
      <c r="F1086" s="579"/>
      <c r="G1086" s="579"/>
      <c r="I1086" s="4"/>
      <c r="J1086" s="4"/>
      <c r="K1086" s="472"/>
      <c r="L1086" s="4"/>
      <c r="M1086" s="83"/>
      <c r="N1086" s="4"/>
      <c r="O1086" s="83"/>
      <c r="P1086" s="84"/>
      <c r="Q1086" s="4"/>
      <c r="R1086" s="4"/>
      <c r="S1086" s="4"/>
      <c r="T1086" s="4"/>
      <c r="U1086" s="4"/>
      <c r="V1086" s="4"/>
      <c r="W1086" s="4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</row>
    <row r="1087" spans="1:188" s="576" customFormat="1" x14ac:dyDescent="0.2">
      <c r="A1087" s="4"/>
      <c r="B1087" s="5"/>
      <c r="C1087" s="5"/>
      <c r="D1087" s="5"/>
      <c r="E1087" s="471"/>
      <c r="F1087" s="579"/>
      <c r="G1087" s="579"/>
      <c r="I1087" s="4"/>
      <c r="J1087" s="4"/>
      <c r="K1087" s="472"/>
      <c r="L1087" s="4"/>
      <c r="M1087" s="83"/>
      <c r="N1087" s="4"/>
      <c r="O1087" s="83"/>
      <c r="P1087" s="84"/>
      <c r="Q1087" s="4"/>
      <c r="R1087" s="4"/>
      <c r="S1087" s="4"/>
      <c r="T1087" s="4"/>
      <c r="U1087" s="4"/>
      <c r="V1087" s="4"/>
      <c r="W1087" s="4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</row>
    <row r="1088" spans="1:188" s="576" customFormat="1" x14ac:dyDescent="0.2">
      <c r="A1088" s="4"/>
      <c r="B1088" s="5"/>
      <c r="C1088" s="5"/>
      <c r="D1088" s="5"/>
      <c r="E1088" s="471"/>
      <c r="F1088" s="579"/>
      <c r="G1088" s="579"/>
      <c r="I1088" s="4"/>
      <c r="J1088" s="4"/>
      <c r="K1088" s="472"/>
      <c r="L1088" s="4"/>
      <c r="M1088" s="83"/>
      <c r="N1088" s="4"/>
      <c r="O1088" s="83"/>
      <c r="P1088" s="84"/>
      <c r="Q1088" s="4"/>
      <c r="R1088" s="4"/>
      <c r="S1088" s="4"/>
      <c r="T1088" s="4"/>
      <c r="U1088" s="4"/>
      <c r="V1088" s="4"/>
      <c r="W1088" s="4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</row>
    <row r="1089" spans="1:188" s="576" customFormat="1" x14ac:dyDescent="0.2">
      <c r="A1089" s="4"/>
      <c r="B1089" s="5"/>
      <c r="C1089" s="5"/>
      <c r="D1089" s="5"/>
      <c r="E1089" s="471"/>
      <c r="F1089" s="579"/>
      <c r="G1089" s="579"/>
      <c r="I1089" s="4"/>
      <c r="J1089" s="4"/>
      <c r="K1089" s="472"/>
      <c r="L1089" s="4"/>
      <c r="M1089" s="83"/>
      <c r="N1089" s="4"/>
      <c r="O1089" s="83"/>
      <c r="P1089" s="84"/>
      <c r="Q1089" s="4"/>
      <c r="R1089" s="4"/>
      <c r="S1089" s="4"/>
      <c r="T1089" s="4"/>
      <c r="U1089" s="4"/>
      <c r="V1089" s="4"/>
      <c r="W1089" s="4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</row>
    <row r="1090" spans="1:188" s="576" customFormat="1" x14ac:dyDescent="0.2">
      <c r="A1090" s="4"/>
      <c r="B1090" s="5"/>
      <c r="C1090" s="5"/>
      <c r="D1090" s="5"/>
      <c r="E1090" s="471"/>
      <c r="F1090" s="579"/>
      <c r="G1090" s="579"/>
      <c r="I1090" s="4"/>
      <c r="J1090" s="4"/>
      <c r="K1090" s="472"/>
      <c r="L1090" s="4"/>
      <c r="M1090" s="83"/>
      <c r="N1090" s="4"/>
      <c r="O1090" s="83"/>
      <c r="P1090" s="84"/>
      <c r="Q1090" s="4"/>
      <c r="R1090" s="4"/>
      <c r="S1090" s="4"/>
      <c r="T1090" s="4"/>
      <c r="U1090" s="4"/>
      <c r="V1090" s="4"/>
      <c r="W1090" s="4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</row>
    <row r="1091" spans="1:188" s="576" customFormat="1" x14ac:dyDescent="0.2">
      <c r="A1091" s="4"/>
      <c r="B1091" s="5"/>
      <c r="C1091" s="5"/>
      <c r="D1091" s="5"/>
      <c r="E1091" s="471"/>
      <c r="F1091" s="579"/>
      <c r="G1091" s="579"/>
      <c r="I1091" s="4"/>
      <c r="J1091" s="4"/>
      <c r="K1091" s="472"/>
      <c r="L1091" s="4"/>
      <c r="M1091" s="83"/>
      <c r="N1091" s="4"/>
      <c r="O1091" s="83"/>
      <c r="P1091" s="84"/>
      <c r="Q1091" s="4"/>
      <c r="R1091" s="4"/>
      <c r="S1091" s="4"/>
      <c r="T1091" s="4"/>
      <c r="U1091" s="4"/>
      <c r="V1091" s="4"/>
      <c r="W1091" s="4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</row>
    <row r="1092" spans="1:188" s="576" customFormat="1" x14ac:dyDescent="0.2">
      <c r="A1092" s="4"/>
      <c r="B1092" s="5"/>
      <c r="C1092" s="5"/>
      <c r="D1092" s="5"/>
      <c r="E1092" s="471"/>
      <c r="F1092" s="579"/>
      <c r="G1092" s="579"/>
      <c r="I1092" s="4"/>
      <c r="J1092" s="4"/>
      <c r="K1092" s="472"/>
      <c r="L1092" s="4"/>
      <c r="M1092" s="83"/>
      <c r="N1092" s="4"/>
      <c r="O1092" s="83"/>
      <c r="P1092" s="84"/>
      <c r="Q1092" s="4"/>
      <c r="R1092" s="4"/>
      <c r="S1092" s="4"/>
      <c r="T1092" s="4"/>
      <c r="U1092" s="4"/>
      <c r="V1092" s="4"/>
      <c r="W1092" s="4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</row>
    <row r="1093" spans="1:188" s="576" customFormat="1" x14ac:dyDescent="0.2">
      <c r="A1093" s="4"/>
      <c r="B1093" s="5"/>
      <c r="C1093" s="5"/>
      <c r="D1093" s="5"/>
      <c r="E1093" s="471"/>
      <c r="F1093" s="579"/>
      <c r="G1093" s="579"/>
      <c r="I1093" s="4"/>
      <c r="J1093" s="4"/>
      <c r="K1093" s="472"/>
      <c r="L1093" s="4"/>
      <c r="M1093" s="83"/>
      <c r="N1093" s="4"/>
      <c r="O1093" s="83"/>
      <c r="P1093" s="84"/>
      <c r="Q1093" s="4"/>
      <c r="R1093" s="4"/>
      <c r="S1093" s="4"/>
      <c r="T1093" s="4"/>
      <c r="U1093" s="4"/>
      <c r="V1093" s="4"/>
      <c r="W1093" s="4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</row>
    <row r="1094" spans="1:188" s="576" customFormat="1" x14ac:dyDescent="0.2">
      <c r="A1094" s="4"/>
      <c r="B1094" s="5"/>
      <c r="C1094" s="5"/>
      <c r="D1094" s="5"/>
      <c r="E1094" s="471"/>
      <c r="F1094" s="579"/>
      <c r="G1094" s="579"/>
      <c r="I1094" s="4"/>
      <c r="J1094" s="4"/>
      <c r="K1094" s="472"/>
      <c r="L1094" s="4"/>
      <c r="M1094" s="83"/>
      <c r="N1094" s="4"/>
      <c r="O1094" s="83"/>
      <c r="P1094" s="84"/>
      <c r="Q1094" s="4"/>
      <c r="R1094" s="4"/>
      <c r="S1094" s="4"/>
      <c r="T1094" s="4"/>
      <c r="U1094" s="4"/>
      <c r="V1094" s="4"/>
      <c r="W1094" s="4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</row>
    <row r="1095" spans="1:188" s="576" customFormat="1" x14ac:dyDescent="0.2">
      <c r="A1095" s="4"/>
      <c r="B1095" s="5"/>
      <c r="C1095" s="5"/>
      <c r="D1095" s="5"/>
      <c r="E1095" s="471"/>
      <c r="F1095" s="579"/>
      <c r="G1095" s="579"/>
      <c r="I1095" s="4"/>
      <c r="J1095" s="4"/>
      <c r="K1095" s="472"/>
      <c r="L1095" s="4"/>
      <c r="M1095" s="83"/>
      <c r="N1095" s="4"/>
      <c r="O1095" s="83"/>
      <c r="P1095" s="84"/>
      <c r="Q1095" s="4"/>
      <c r="R1095" s="4"/>
      <c r="S1095" s="4"/>
      <c r="T1095" s="4"/>
      <c r="U1095" s="4"/>
      <c r="V1095" s="4"/>
      <c r="W1095" s="4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</row>
    <row r="1096" spans="1:188" s="576" customFormat="1" x14ac:dyDescent="0.2">
      <c r="A1096" s="4"/>
      <c r="B1096" s="5"/>
      <c r="C1096" s="5"/>
      <c r="D1096" s="5"/>
      <c r="E1096" s="471"/>
      <c r="F1096" s="579"/>
      <c r="G1096" s="579"/>
      <c r="I1096" s="4"/>
      <c r="J1096" s="4"/>
      <c r="K1096" s="472"/>
      <c r="L1096" s="4"/>
      <c r="M1096" s="83"/>
      <c r="N1096" s="4"/>
      <c r="O1096" s="83"/>
      <c r="P1096" s="84"/>
      <c r="Q1096" s="4"/>
      <c r="R1096" s="4"/>
      <c r="S1096" s="4"/>
      <c r="T1096" s="4"/>
      <c r="U1096" s="4"/>
      <c r="V1096" s="4"/>
      <c r="W1096" s="4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</row>
    <row r="1097" spans="1:188" s="576" customFormat="1" x14ac:dyDescent="0.2">
      <c r="A1097" s="4"/>
      <c r="B1097" s="5"/>
      <c r="C1097" s="5"/>
      <c r="D1097" s="5"/>
      <c r="E1097" s="471"/>
      <c r="F1097" s="579"/>
      <c r="G1097" s="579"/>
      <c r="I1097" s="4"/>
      <c r="J1097" s="4"/>
      <c r="K1097" s="472"/>
      <c r="L1097" s="4"/>
      <c r="M1097" s="83"/>
      <c r="N1097" s="4"/>
      <c r="O1097" s="83"/>
      <c r="P1097" s="84"/>
      <c r="Q1097" s="4"/>
      <c r="R1097" s="4"/>
      <c r="S1097" s="4"/>
      <c r="T1097" s="4"/>
      <c r="U1097" s="4"/>
      <c r="V1097" s="4"/>
      <c r="W1097" s="4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</row>
    <row r="1098" spans="1:188" s="576" customFormat="1" x14ac:dyDescent="0.2">
      <c r="A1098" s="4"/>
      <c r="B1098" s="5"/>
      <c r="C1098" s="5"/>
      <c r="D1098" s="5"/>
      <c r="E1098" s="471"/>
      <c r="F1098" s="579"/>
      <c r="G1098" s="579"/>
      <c r="I1098" s="4"/>
      <c r="J1098" s="4"/>
      <c r="K1098" s="472"/>
      <c r="L1098" s="4"/>
      <c r="M1098" s="83"/>
      <c r="N1098" s="4"/>
      <c r="O1098" s="83"/>
      <c r="P1098" s="84"/>
      <c r="Q1098" s="4"/>
      <c r="R1098" s="4"/>
      <c r="S1098" s="4"/>
      <c r="T1098" s="4"/>
      <c r="U1098" s="4"/>
      <c r="V1098" s="4"/>
      <c r="W1098" s="4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</row>
    <row r="1099" spans="1:188" s="576" customFormat="1" x14ac:dyDescent="0.2">
      <c r="A1099" s="4"/>
      <c r="B1099" s="5"/>
      <c r="C1099" s="5"/>
      <c r="D1099" s="5"/>
      <c r="E1099" s="471"/>
      <c r="F1099" s="579"/>
      <c r="G1099" s="579"/>
      <c r="I1099" s="4"/>
      <c r="J1099" s="4"/>
      <c r="K1099" s="472"/>
      <c r="L1099" s="4"/>
      <c r="M1099" s="83"/>
      <c r="N1099" s="4"/>
      <c r="O1099" s="83"/>
      <c r="P1099" s="84"/>
      <c r="Q1099" s="4"/>
      <c r="R1099" s="4"/>
      <c r="S1099" s="4"/>
      <c r="T1099" s="4"/>
      <c r="U1099" s="4"/>
      <c r="V1099" s="4"/>
      <c r="W1099" s="4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</row>
    <row r="1100" spans="1:188" s="576" customFormat="1" x14ac:dyDescent="0.2">
      <c r="A1100" s="4"/>
      <c r="B1100" s="5"/>
      <c r="C1100" s="5"/>
      <c r="D1100" s="5"/>
      <c r="E1100" s="471"/>
      <c r="F1100" s="579"/>
      <c r="G1100" s="579"/>
      <c r="I1100" s="4"/>
      <c r="J1100" s="4"/>
      <c r="K1100" s="472"/>
      <c r="L1100" s="4"/>
      <c r="M1100" s="83"/>
      <c r="N1100" s="4"/>
      <c r="O1100" s="83"/>
      <c r="P1100" s="84"/>
      <c r="Q1100" s="4"/>
      <c r="R1100" s="4"/>
      <c r="S1100" s="4"/>
      <c r="T1100" s="4"/>
      <c r="U1100" s="4"/>
      <c r="V1100" s="4"/>
      <c r="W1100" s="4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</row>
    <row r="1101" spans="1:188" s="576" customFormat="1" x14ac:dyDescent="0.2">
      <c r="A1101" s="4"/>
      <c r="B1101" s="5"/>
      <c r="C1101" s="5"/>
      <c r="D1101" s="5"/>
      <c r="E1101" s="471"/>
      <c r="F1101" s="579"/>
      <c r="G1101" s="579"/>
      <c r="I1101" s="4"/>
      <c r="J1101" s="4"/>
      <c r="K1101" s="472"/>
      <c r="L1101" s="4"/>
      <c r="M1101" s="83"/>
      <c r="N1101" s="4"/>
      <c r="O1101" s="83"/>
      <c r="P1101" s="84"/>
      <c r="Q1101" s="4"/>
      <c r="R1101" s="4"/>
      <c r="S1101" s="4"/>
      <c r="T1101" s="4"/>
      <c r="U1101" s="4"/>
      <c r="V1101" s="4"/>
      <c r="W1101" s="4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</row>
    <row r="1102" spans="1:188" s="576" customFormat="1" x14ac:dyDescent="0.2">
      <c r="A1102" s="4"/>
      <c r="B1102" s="5"/>
      <c r="C1102" s="5"/>
      <c r="D1102" s="5"/>
      <c r="E1102" s="471"/>
      <c r="F1102" s="579"/>
      <c r="G1102" s="579"/>
      <c r="I1102" s="4"/>
      <c r="J1102" s="4"/>
      <c r="K1102" s="472"/>
      <c r="L1102" s="4"/>
      <c r="M1102" s="83"/>
      <c r="N1102" s="4"/>
      <c r="O1102" s="83"/>
      <c r="P1102" s="84"/>
      <c r="Q1102" s="4"/>
      <c r="R1102" s="4"/>
      <c r="S1102" s="4"/>
      <c r="T1102" s="4"/>
      <c r="U1102" s="4"/>
      <c r="V1102" s="4"/>
      <c r="W1102" s="4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</row>
    <row r="1103" spans="1:188" s="576" customFormat="1" x14ac:dyDescent="0.2">
      <c r="A1103" s="4"/>
      <c r="B1103" s="5"/>
      <c r="C1103" s="5"/>
      <c r="D1103" s="5"/>
      <c r="E1103" s="471"/>
      <c r="F1103" s="579"/>
      <c r="G1103" s="579"/>
      <c r="I1103" s="4"/>
      <c r="J1103" s="4"/>
      <c r="K1103" s="472"/>
      <c r="L1103" s="4"/>
      <c r="M1103" s="83"/>
      <c r="N1103" s="4"/>
      <c r="O1103" s="83"/>
      <c r="P1103" s="84"/>
      <c r="Q1103" s="4"/>
      <c r="R1103" s="4"/>
      <c r="S1103" s="4"/>
      <c r="T1103" s="4"/>
      <c r="U1103" s="4"/>
      <c r="V1103" s="4"/>
      <c r="W1103" s="4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</row>
    <row r="1104" spans="1:188" s="576" customFormat="1" x14ac:dyDescent="0.2">
      <c r="A1104" s="4"/>
      <c r="B1104" s="5"/>
      <c r="C1104" s="5"/>
      <c r="D1104" s="5"/>
      <c r="E1104" s="471"/>
      <c r="F1104" s="579"/>
      <c r="G1104" s="579"/>
      <c r="I1104" s="4"/>
      <c r="J1104" s="4"/>
      <c r="K1104" s="472"/>
      <c r="L1104" s="4"/>
      <c r="M1104" s="83"/>
      <c r="N1104" s="4"/>
      <c r="O1104" s="83"/>
      <c r="P1104" s="84"/>
      <c r="Q1104" s="4"/>
      <c r="R1104" s="4"/>
      <c r="S1104" s="4"/>
      <c r="T1104" s="4"/>
      <c r="U1104" s="4"/>
      <c r="V1104" s="4"/>
      <c r="W1104" s="4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</row>
    <row r="1105" spans="1:188" s="576" customFormat="1" x14ac:dyDescent="0.2">
      <c r="A1105" s="4"/>
      <c r="B1105" s="5"/>
      <c r="C1105" s="5"/>
      <c r="D1105" s="5"/>
      <c r="E1105" s="471"/>
      <c r="F1105" s="579"/>
      <c r="G1105" s="579"/>
      <c r="I1105" s="4"/>
      <c r="J1105" s="4"/>
      <c r="K1105" s="472"/>
      <c r="L1105" s="4"/>
      <c r="M1105" s="83"/>
      <c r="N1105" s="4"/>
      <c r="O1105" s="83"/>
      <c r="P1105" s="84"/>
      <c r="Q1105" s="4"/>
      <c r="R1105" s="4"/>
      <c r="S1105" s="4"/>
      <c r="T1105" s="4"/>
      <c r="U1105" s="4"/>
      <c r="V1105" s="4"/>
      <c r="W1105" s="4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</row>
    <row r="1106" spans="1:188" s="576" customFormat="1" x14ac:dyDescent="0.2">
      <c r="A1106" s="4"/>
      <c r="B1106" s="5"/>
      <c r="C1106" s="5"/>
      <c r="D1106" s="5"/>
      <c r="E1106" s="471"/>
      <c r="F1106" s="579"/>
      <c r="G1106" s="579"/>
      <c r="I1106" s="4"/>
      <c r="J1106" s="4"/>
      <c r="K1106" s="472"/>
      <c r="L1106" s="4"/>
      <c r="M1106" s="83"/>
      <c r="N1106" s="4"/>
      <c r="O1106" s="83"/>
      <c r="P1106" s="84"/>
      <c r="Q1106" s="4"/>
      <c r="R1106" s="4"/>
      <c r="S1106" s="4"/>
      <c r="T1106" s="4"/>
      <c r="U1106" s="4"/>
      <c r="V1106" s="4"/>
      <c r="W1106" s="4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</row>
    <row r="1107" spans="1:188" s="576" customFormat="1" x14ac:dyDescent="0.2">
      <c r="A1107" s="4"/>
      <c r="B1107" s="5"/>
      <c r="C1107" s="5"/>
      <c r="D1107" s="5"/>
      <c r="E1107" s="471"/>
      <c r="F1107" s="579"/>
      <c r="G1107" s="579"/>
      <c r="I1107" s="4"/>
      <c r="J1107" s="4"/>
      <c r="K1107" s="472"/>
      <c r="L1107" s="4"/>
      <c r="M1107" s="83"/>
      <c r="N1107" s="4"/>
      <c r="O1107" s="83"/>
      <c r="P1107" s="84"/>
      <c r="Q1107" s="4"/>
      <c r="R1107" s="4"/>
      <c r="S1107" s="4"/>
      <c r="T1107" s="4"/>
      <c r="U1107" s="4"/>
      <c r="V1107" s="4"/>
      <c r="W1107" s="4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</row>
    <row r="1108" spans="1:188" s="576" customFormat="1" x14ac:dyDescent="0.2">
      <c r="A1108" s="4"/>
      <c r="B1108" s="5"/>
      <c r="C1108" s="5"/>
      <c r="D1108" s="5"/>
      <c r="E1108" s="471"/>
      <c r="F1108" s="579"/>
      <c r="G1108" s="579"/>
      <c r="I1108" s="4"/>
      <c r="J1108" s="4"/>
      <c r="K1108" s="472"/>
      <c r="L1108" s="4"/>
      <c r="M1108" s="83"/>
      <c r="N1108" s="4"/>
      <c r="O1108" s="83"/>
      <c r="P1108" s="84"/>
      <c r="Q1108" s="4"/>
      <c r="R1108" s="4"/>
      <c r="S1108" s="4"/>
      <c r="T1108" s="4"/>
      <c r="U1108" s="4"/>
      <c r="V1108" s="4"/>
      <c r="W1108" s="4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</row>
    <row r="1109" spans="1:188" s="576" customFormat="1" x14ac:dyDescent="0.2">
      <c r="A1109" s="4"/>
      <c r="B1109" s="5"/>
      <c r="C1109" s="5"/>
      <c r="D1109" s="5"/>
      <c r="E1109" s="471"/>
      <c r="F1109" s="579"/>
      <c r="G1109" s="579"/>
      <c r="I1109" s="4"/>
      <c r="J1109" s="4"/>
      <c r="K1109" s="472"/>
      <c r="L1109" s="4"/>
      <c r="M1109" s="83"/>
      <c r="N1109" s="4"/>
      <c r="O1109" s="83"/>
      <c r="P1109" s="84"/>
      <c r="Q1109" s="4"/>
      <c r="R1109" s="4"/>
      <c r="S1109" s="4"/>
      <c r="T1109" s="4"/>
      <c r="U1109" s="4"/>
      <c r="V1109" s="4"/>
      <c r="W1109" s="4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</row>
    <row r="1110" spans="1:188" s="576" customFormat="1" x14ac:dyDescent="0.2">
      <c r="A1110" s="4"/>
      <c r="B1110" s="5"/>
      <c r="C1110" s="5"/>
      <c r="D1110" s="5"/>
      <c r="E1110" s="471"/>
      <c r="F1110" s="579"/>
      <c r="G1110" s="579"/>
      <c r="I1110" s="4"/>
      <c r="J1110" s="4"/>
      <c r="K1110" s="472"/>
      <c r="L1110" s="4"/>
      <c r="M1110" s="83"/>
      <c r="N1110" s="4"/>
      <c r="O1110" s="83"/>
      <c r="P1110" s="84"/>
      <c r="Q1110" s="4"/>
      <c r="R1110" s="4"/>
      <c r="S1110" s="4"/>
      <c r="T1110" s="4"/>
      <c r="U1110" s="4"/>
      <c r="V1110" s="4"/>
      <c r="W1110" s="4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</row>
    <row r="1111" spans="1:188" s="576" customFormat="1" x14ac:dyDescent="0.2">
      <c r="A1111" s="4"/>
      <c r="B1111" s="5"/>
      <c r="C1111" s="5"/>
      <c r="D1111" s="5"/>
      <c r="E1111" s="471"/>
      <c r="F1111" s="579"/>
      <c r="G1111" s="579"/>
      <c r="I1111" s="4"/>
      <c r="J1111" s="4"/>
      <c r="K1111" s="472"/>
      <c r="L1111" s="4"/>
      <c r="M1111" s="83"/>
      <c r="N1111" s="4"/>
      <c r="O1111" s="83"/>
      <c r="P1111" s="84"/>
      <c r="Q1111" s="4"/>
      <c r="R1111" s="4"/>
      <c r="S1111" s="4"/>
      <c r="T1111" s="4"/>
      <c r="U1111" s="4"/>
      <c r="V1111" s="4"/>
      <c r="W1111" s="4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</row>
    <row r="1112" spans="1:188" s="576" customFormat="1" x14ac:dyDescent="0.2">
      <c r="A1112" s="4"/>
      <c r="B1112" s="5"/>
      <c r="C1112" s="5"/>
      <c r="D1112" s="5"/>
      <c r="E1112" s="471"/>
      <c r="F1112" s="579"/>
      <c r="G1112" s="579"/>
      <c r="I1112" s="4"/>
      <c r="J1112" s="4"/>
      <c r="K1112" s="472"/>
      <c r="L1112" s="4"/>
      <c r="M1112" s="83"/>
      <c r="N1112" s="4"/>
      <c r="O1112" s="83"/>
      <c r="P1112" s="84"/>
      <c r="Q1112" s="4"/>
      <c r="R1112" s="4"/>
      <c r="S1112" s="4"/>
      <c r="T1112" s="4"/>
      <c r="U1112" s="4"/>
      <c r="V1112" s="4"/>
      <c r="W1112" s="4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</row>
    <row r="1113" spans="1:188" s="576" customFormat="1" x14ac:dyDescent="0.2">
      <c r="A1113" s="4"/>
      <c r="B1113" s="5"/>
      <c r="C1113" s="5"/>
      <c r="D1113" s="5"/>
      <c r="E1113" s="471"/>
      <c r="F1113" s="579"/>
      <c r="G1113" s="579"/>
      <c r="I1113" s="4"/>
      <c r="J1113" s="4"/>
      <c r="K1113" s="472"/>
      <c r="L1113" s="4"/>
      <c r="M1113" s="83"/>
      <c r="N1113" s="4"/>
      <c r="O1113" s="83"/>
      <c r="P1113" s="84"/>
      <c r="Q1113" s="4"/>
      <c r="R1113" s="4"/>
      <c r="S1113" s="4"/>
      <c r="T1113" s="4"/>
      <c r="U1113" s="4"/>
      <c r="V1113" s="4"/>
      <c r="W1113" s="4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</row>
    <row r="1114" spans="1:188" s="576" customFormat="1" x14ac:dyDescent="0.2">
      <c r="A1114" s="4"/>
      <c r="B1114" s="5"/>
      <c r="C1114" s="5"/>
      <c r="D1114" s="5"/>
      <c r="E1114" s="471"/>
      <c r="F1114" s="579"/>
      <c r="G1114" s="579"/>
      <c r="I1114" s="4"/>
      <c r="J1114" s="4"/>
      <c r="K1114" s="472"/>
      <c r="L1114" s="4"/>
      <c r="M1114" s="83"/>
      <c r="N1114" s="4"/>
      <c r="O1114" s="83"/>
      <c r="P1114" s="84"/>
      <c r="Q1114" s="4"/>
      <c r="R1114" s="4"/>
      <c r="S1114" s="4"/>
      <c r="T1114" s="4"/>
      <c r="U1114" s="4"/>
      <c r="V1114" s="4"/>
      <c r="W1114" s="4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</row>
    <row r="1115" spans="1:188" s="576" customFormat="1" x14ac:dyDescent="0.2">
      <c r="A1115" s="4"/>
      <c r="B1115" s="5"/>
      <c r="C1115" s="5"/>
      <c r="D1115" s="5"/>
      <c r="E1115" s="471"/>
      <c r="F1115" s="579"/>
      <c r="G1115" s="579"/>
      <c r="I1115" s="4"/>
      <c r="J1115" s="4"/>
      <c r="K1115" s="472"/>
      <c r="L1115" s="4"/>
      <c r="M1115" s="83"/>
      <c r="N1115" s="4"/>
      <c r="O1115" s="83"/>
      <c r="P1115" s="84"/>
      <c r="Q1115" s="4"/>
      <c r="R1115" s="4"/>
      <c r="S1115" s="4"/>
      <c r="T1115" s="4"/>
      <c r="U1115" s="4"/>
      <c r="V1115" s="4"/>
      <c r="W1115" s="4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</row>
    <row r="1116" spans="1:188" s="576" customFormat="1" x14ac:dyDescent="0.2">
      <c r="A1116" s="4"/>
      <c r="B1116" s="5"/>
      <c r="C1116" s="5"/>
      <c r="D1116" s="5"/>
      <c r="E1116" s="471"/>
      <c r="F1116" s="579"/>
      <c r="G1116" s="579"/>
      <c r="I1116" s="4"/>
      <c r="J1116" s="4"/>
      <c r="K1116" s="472"/>
      <c r="L1116" s="4"/>
      <c r="M1116" s="83"/>
      <c r="N1116" s="4"/>
      <c r="O1116" s="83"/>
      <c r="P1116" s="84"/>
      <c r="Q1116" s="4"/>
      <c r="R1116" s="4"/>
      <c r="S1116" s="4"/>
      <c r="T1116" s="4"/>
      <c r="U1116" s="4"/>
      <c r="V1116" s="4"/>
      <c r="W1116" s="4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</row>
    <row r="1117" spans="1:188" s="576" customFormat="1" x14ac:dyDescent="0.2">
      <c r="A1117" s="4"/>
      <c r="B1117" s="5"/>
      <c r="C1117" s="5"/>
      <c r="D1117" s="5"/>
      <c r="E1117" s="471"/>
      <c r="F1117" s="579"/>
      <c r="G1117" s="579"/>
      <c r="I1117" s="4"/>
      <c r="J1117" s="4"/>
      <c r="K1117" s="472"/>
      <c r="L1117" s="4"/>
      <c r="M1117" s="83"/>
      <c r="N1117" s="4"/>
      <c r="O1117" s="83"/>
      <c r="P1117" s="84"/>
      <c r="Q1117" s="4"/>
      <c r="R1117" s="4"/>
      <c r="S1117" s="4"/>
      <c r="T1117" s="4"/>
      <c r="U1117" s="4"/>
      <c r="V1117" s="4"/>
      <c r="W1117" s="4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</row>
    <row r="1118" spans="1:188" s="576" customFormat="1" x14ac:dyDescent="0.2">
      <c r="A1118" s="4"/>
      <c r="B1118" s="5"/>
      <c r="C1118" s="5"/>
      <c r="D1118" s="5"/>
      <c r="E1118" s="471"/>
      <c r="F1118" s="579"/>
      <c r="G1118" s="579"/>
      <c r="I1118" s="4"/>
      <c r="J1118" s="4"/>
      <c r="K1118" s="472"/>
      <c r="L1118" s="4"/>
      <c r="M1118" s="83"/>
      <c r="N1118" s="4"/>
      <c r="O1118" s="83"/>
      <c r="P1118" s="84"/>
      <c r="Q1118" s="4"/>
      <c r="R1118" s="4"/>
      <c r="S1118" s="4"/>
      <c r="T1118" s="4"/>
      <c r="U1118" s="4"/>
      <c r="V1118" s="4"/>
      <c r="W1118" s="4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</row>
    <row r="1119" spans="1:188" s="576" customFormat="1" x14ac:dyDescent="0.2">
      <c r="A1119" s="4"/>
      <c r="B1119" s="5"/>
      <c r="C1119" s="5"/>
      <c r="D1119" s="5"/>
      <c r="E1119" s="471"/>
      <c r="F1119" s="579"/>
      <c r="G1119" s="579"/>
      <c r="I1119" s="4"/>
      <c r="J1119" s="4"/>
      <c r="K1119" s="472"/>
      <c r="L1119" s="4"/>
      <c r="M1119" s="83"/>
      <c r="N1119" s="4"/>
      <c r="O1119" s="83"/>
      <c r="P1119" s="84"/>
      <c r="Q1119" s="4"/>
      <c r="R1119" s="4"/>
      <c r="S1119" s="4"/>
      <c r="T1119" s="4"/>
      <c r="U1119" s="4"/>
      <c r="V1119" s="4"/>
      <c r="W1119" s="4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</row>
    <row r="1120" spans="1:188" s="576" customFormat="1" x14ac:dyDescent="0.2">
      <c r="A1120" s="4"/>
      <c r="B1120" s="5"/>
      <c r="C1120" s="5"/>
      <c r="D1120" s="5"/>
      <c r="E1120" s="471"/>
      <c r="F1120" s="579"/>
      <c r="G1120" s="579"/>
      <c r="I1120" s="4"/>
      <c r="J1120" s="4"/>
      <c r="K1120" s="472"/>
      <c r="L1120" s="4"/>
      <c r="M1120" s="83"/>
      <c r="N1120" s="4"/>
      <c r="O1120" s="83"/>
      <c r="P1120" s="84"/>
      <c r="Q1120" s="4"/>
      <c r="R1120" s="4"/>
      <c r="S1120" s="4"/>
      <c r="T1120" s="4"/>
      <c r="U1120" s="4"/>
      <c r="V1120" s="4"/>
      <c r="W1120" s="4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</row>
    <row r="1121" spans="1:188" s="576" customFormat="1" x14ac:dyDescent="0.2">
      <c r="A1121" s="4"/>
      <c r="B1121" s="5"/>
      <c r="C1121" s="5"/>
      <c r="D1121" s="5"/>
      <c r="E1121" s="471"/>
      <c r="F1121" s="579"/>
      <c r="G1121" s="579"/>
      <c r="I1121" s="4"/>
      <c r="J1121" s="4"/>
      <c r="K1121" s="472"/>
      <c r="L1121" s="4"/>
      <c r="M1121" s="83"/>
      <c r="N1121" s="4"/>
      <c r="O1121" s="83"/>
      <c r="P1121" s="84"/>
      <c r="Q1121" s="4"/>
      <c r="R1121" s="4"/>
      <c r="S1121" s="4"/>
      <c r="T1121" s="4"/>
      <c r="U1121" s="4"/>
      <c r="V1121" s="4"/>
      <c r="W1121" s="4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</row>
    <row r="1122" spans="1:188" s="576" customFormat="1" x14ac:dyDescent="0.2">
      <c r="A1122" s="4"/>
      <c r="B1122" s="5"/>
      <c r="C1122" s="5"/>
      <c r="D1122" s="5"/>
      <c r="E1122" s="471"/>
      <c r="F1122" s="579"/>
      <c r="G1122" s="579"/>
      <c r="I1122" s="4"/>
      <c r="J1122" s="4"/>
      <c r="K1122" s="472"/>
      <c r="L1122" s="4"/>
      <c r="M1122" s="83"/>
      <c r="N1122" s="4"/>
      <c r="O1122" s="83"/>
      <c r="P1122" s="84"/>
      <c r="Q1122" s="4"/>
      <c r="R1122" s="4"/>
      <c r="S1122" s="4"/>
      <c r="T1122" s="4"/>
      <c r="U1122" s="4"/>
      <c r="V1122" s="4"/>
      <c r="W1122" s="4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</row>
    <row r="1123" spans="1:188" s="576" customFormat="1" x14ac:dyDescent="0.2">
      <c r="A1123" s="4"/>
      <c r="B1123" s="5"/>
      <c r="C1123" s="5"/>
      <c r="D1123" s="5"/>
      <c r="E1123" s="471"/>
      <c r="F1123" s="579"/>
      <c r="G1123" s="579"/>
      <c r="I1123" s="4"/>
      <c r="J1123" s="4"/>
      <c r="K1123" s="472"/>
      <c r="L1123" s="4"/>
      <c r="M1123" s="83"/>
      <c r="N1123" s="4"/>
      <c r="O1123" s="83"/>
      <c r="P1123" s="84"/>
      <c r="Q1123" s="4"/>
      <c r="R1123" s="4"/>
      <c r="S1123" s="4"/>
      <c r="T1123" s="4"/>
      <c r="U1123" s="4"/>
      <c r="V1123" s="4"/>
      <c r="W1123" s="4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</row>
    <row r="1124" spans="1:188" s="576" customFormat="1" x14ac:dyDescent="0.2">
      <c r="A1124" s="4"/>
      <c r="B1124" s="5"/>
      <c r="C1124" s="5"/>
      <c r="D1124" s="5"/>
      <c r="E1124" s="471"/>
      <c r="F1124" s="579"/>
      <c r="G1124" s="579"/>
      <c r="I1124" s="4"/>
      <c r="J1124" s="4"/>
      <c r="K1124" s="472"/>
      <c r="L1124" s="4"/>
      <c r="M1124" s="83"/>
      <c r="N1124" s="4"/>
      <c r="O1124" s="83"/>
      <c r="P1124" s="84"/>
      <c r="Q1124" s="4"/>
      <c r="R1124" s="4"/>
      <c r="S1124" s="4"/>
      <c r="T1124" s="4"/>
      <c r="U1124" s="4"/>
      <c r="V1124" s="4"/>
      <c r="W1124" s="4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</row>
    <row r="1125" spans="1:188" s="576" customFormat="1" x14ac:dyDescent="0.2">
      <c r="A1125" s="4"/>
      <c r="B1125" s="5"/>
      <c r="C1125" s="5"/>
      <c r="D1125" s="5"/>
      <c r="E1125" s="471"/>
      <c r="F1125" s="579"/>
      <c r="G1125" s="579"/>
      <c r="I1125" s="4"/>
      <c r="J1125" s="4"/>
      <c r="K1125" s="472"/>
      <c r="L1125" s="4"/>
      <c r="M1125" s="83"/>
      <c r="N1125" s="4"/>
      <c r="O1125" s="83"/>
      <c r="P1125" s="84"/>
      <c r="Q1125" s="4"/>
      <c r="R1125" s="4"/>
      <c r="S1125" s="4"/>
      <c r="T1125" s="4"/>
      <c r="U1125" s="4"/>
      <c r="V1125" s="4"/>
      <c r="W1125" s="4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</row>
    <row r="1126" spans="1:188" s="576" customFormat="1" x14ac:dyDescent="0.2">
      <c r="A1126" s="4"/>
      <c r="B1126" s="5"/>
      <c r="C1126" s="5"/>
      <c r="D1126" s="5"/>
      <c r="E1126" s="471"/>
      <c r="F1126" s="579"/>
      <c r="G1126" s="579"/>
      <c r="I1126" s="4"/>
      <c r="J1126" s="4"/>
      <c r="K1126" s="472"/>
      <c r="L1126" s="4"/>
      <c r="M1126" s="83"/>
      <c r="N1126" s="4"/>
      <c r="O1126" s="83"/>
      <c r="P1126" s="84"/>
      <c r="Q1126" s="4"/>
      <c r="R1126" s="4"/>
      <c r="S1126" s="4"/>
      <c r="T1126" s="4"/>
      <c r="U1126" s="4"/>
      <c r="V1126" s="4"/>
      <c r="W1126" s="4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</row>
    <row r="1127" spans="1:188" s="576" customFormat="1" x14ac:dyDescent="0.2">
      <c r="A1127" s="4"/>
      <c r="B1127" s="5"/>
      <c r="C1127" s="5"/>
      <c r="D1127" s="5"/>
      <c r="E1127" s="471"/>
      <c r="F1127" s="579"/>
      <c r="G1127" s="579"/>
      <c r="I1127" s="4"/>
      <c r="J1127" s="4"/>
      <c r="K1127" s="472"/>
      <c r="L1127" s="4"/>
      <c r="M1127" s="83"/>
      <c r="N1127" s="4"/>
      <c r="O1127" s="83"/>
      <c r="P1127" s="84"/>
      <c r="Q1127" s="4"/>
      <c r="R1127" s="4"/>
      <c r="S1127" s="4"/>
      <c r="T1127" s="4"/>
      <c r="U1127" s="4"/>
      <c r="V1127" s="4"/>
      <c r="W1127" s="4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</row>
    <row r="1128" spans="1:188" s="576" customFormat="1" x14ac:dyDescent="0.2">
      <c r="A1128" s="4"/>
      <c r="B1128" s="5"/>
      <c r="C1128" s="5"/>
      <c r="D1128" s="5"/>
      <c r="E1128" s="471"/>
      <c r="F1128" s="579"/>
      <c r="G1128" s="579"/>
      <c r="I1128" s="4"/>
      <c r="J1128" s="4"/>
      <c r="K1128" s="472"/>
      <c r="L1128" s="4"/>
      <c r="M1128" s="83"/>
      <c r="N1128" s="4"/>
      <c r="O1128" s="83"/>
      <c r="P1128" s="84"/>
      <c r="Q1128" s="4"/>
      <c r="R1128" s="4"/>
      <c r="S1128" s="4"/>
      <c r="T1128" s="4"/>
      <c r="U1128" s="4"/>
      <c r="V1128" s="4"/>
      <c r="W1128" s="4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</row>
    <row r="1129" spans="1:188" s="576" customFormat="1" x14ac:dyDescent="0.2">
      <c r="A1129" s="4"/>
      <c r="B1129" s="5"/>
      <c r="C1129" s="5"/>
      <c r="D1129" s="5"/>
      <c r="E1129" s="471"/>
      <c r="F1129" s="579"/>
      <c r="G1129" s="579"/>
      <c r="I1129" s="4"/>
      <c r="J1129" s="4"/>
      <c r="K1129" s="472"/>
      <c r="L1129" s="4"/>
      <c r="M1129" s="83"/>
      <c r="N1129" s="4"/>
      <c r="O1129" s="83"/>
      <c r="P1129" s="84"/>
      <c r="Q1129" s="4"/>
      <c r="R1129" s="4"/>
      <c r="S1129" s="4"/>
      <c r="T1129" s="4"/>
      <c r="U1129" s="4"/>
      <c r="V1129" s="4"/>
      <c r="W1129" s="4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</row>
    <row r="1130" spans="1:188" s="576" customFormat="1" x14ac:dyDescent="0.2">
      <c r="A1130" s="4"/>
      <c r="B1130" s="5"/>
      <c r="C1130" s="5"/>
      <c r="D1130" s="5"/>
      <c r="E1130" s="471"/>
      <c r="F1130" s="579"/>
      <c r="G1130" s="579"/>
      <c r="I1130" s="4"/>
      <c r="J1130" s="4"/>
      <c r="K1130" s="472"/>
      <c r="L1130" s="4"/>
      <c r="M1130" s="83"/>
      <c r="N1130" s="4"/>
      <c r="O1130" s="83"/>
      <c r="P1130" s="84"/>
      <c r="Q1130" s="4"/>
      <c r="R1130" s="4"/>
      <c r="S1130" s="4"/>
      <c r="T1130" s="4"/>
      <c r="U1130" s="4"/>
      <c r="V1130" s="4"/>
      <c r="W1130" s="4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</row>
    <row r="1131" spans="1:188" s="576" customFormat="1" x14ac:dyDescent="0.2">
      <c r="A1131" s="4"/>
      <c r="B1131" s="5"/>
      <c r="C1131" s="5"/>
      <c r="D1131" s="5"/>
      <c r="E1131" s="471"/>
      <c r="F1131" s="579"/>
      <c r="G1131" s="579"/>
      <c r="I1131" s="4"/>
      <c r="J1131" s="4"/>
      <c r="K1131" s="472"/>
      <c r="L1131" s="4"/>
      <c r="M1131" s="83"/>
      <c r="N1131" s="4"/>
      <c r="O1131" s="83"/>
      <c r="P1131" s="84"/>
      <c r="Q1131" s="4"/>
      <c r="R1131" s="4"/>
      <c r="S1131" s="4"/>
      <c r="T1131" s="4"/>
      <c r="U1131" s="4"/>
      <c r="V1131" s="4"/>
      <c r="W1131" s="4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</row>
    <row r="1132" spans="1:188" s="576" customFormat="1" x14ac:dyDescent="0.2">
      <c r="A1132" s="4"/>
      <c r="B1132" s="5"/>
      <c r="C1132" s="5"/>
      <c r="D1132" s="5"/>
      <c r="E1132" s="471"/>
      <c r="F1132" s="579"/>
      <c r="G1132" s="579"/>
      <c r="I1132" s="4"/>
      <c r="J1132" s="4"/>
      <c r="K1132" s="472"/>
      <c r="L1132" s="4"/>
      <c r="M1132" s="83"/>
      <c r="N1132" s="4"/>
      <c r="O1132" s="83"/>
      <c r="P1132" s="84"/>
      <c r="Q1132" s="4"/>
      <c r="R1132" s="4"/>
      <c r="S1132" s="4"/>
      <c r="T1132" s="4"/>
      <c r="U1132" s="4"/>
      <c r="V1132" s="4"/>
      <c r="W1132" s="4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</row>
    <row r="1133" spans="1:188" s="576" customFormat="1" x14ac:dyDescent="0.2">
      <c r="A1133" s="4"/>
      <c r="B1133" s="5"/>
      <c r="C1133" s="5"/>
      <c r="D1133" s="5"/>
      <c r="E1133" s="471"/>
      <c r="F1133" s="579"/>
      <c r="G1133" s="579"/>
      <c r="I1133" s="4"/>
      <c r="J1133" s="4"/>
      <c r="K1133" s="472"/>
      <c r="L1133" s="4"/>
      <c r="M1133" s="83"/>
      <c r="N1133" s="4"/>
      <c r="O1133" s="83"/>
      <c r="P1133" s="84"/>
      <c r="Q1133" s="4"/>
      <c r="R1133" s="4"/>
      <c r="S1133" s="4"/>
      <c r="T1133" s="4"/>
      <c r="U1133" s="4"/>
      <c r="V1133" s="4"/>
      <c r="W1133" s="4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</row>
    <row r="1134" spans="1:188" s="576" customFormat="1" x14ac:dyDescent="0.2">
      <c r="A1134" s="4"/>
      <c r="B1134" s="5"/>
      <c r="C1134" s="5"/>
      <c r="D1134" s="5"/>
      <c r="E1134" s="471"/>
      <c r="F1134" s="579"/>
      <c r="G1134" s="579"/>
      <c r="I1134" s="4"/>
      <c r="J1134" s="4"/>
      <c r="K1134" s="472"/>
      <c r="L1134" s="4"/>
      <c r="M1134" s="83"/>
      <c r="N1134" s="4"/>
      <c r="O1134" s="83"/>
      <c r="P1134" s="84"/>
      <c r="Q1134" s="4"/>
      <c r="R1134" s="4"/>
      <c r="S1134" s="4"/>
      <c r="T1134" s="4"/>
      <c r="U1134" s="4"/>
      <c r="V1134" s="4"/>
      <c r="W1134" s="4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</row>
    <row r="1135" spans="1:188" s="576" customFormat="1" x14ac:dyDescent="0.2">
      <c r="A1135" s="4"/>
      <c r="B1135" s="5"/>
      <c r="C1135" s="5"/>
      <c r="D1135" s="5"/>
      <c r="E1135" s="471"/>
      <c r="F1135" s="579"/>
      <c r="G1135" s="579"/>
      <c r="I1135" s="4"/>
      <c r="J1135" s="4"/>
      <c r="K1135" s="472"/>
      <c r="L1135" s="4"/>
      <c r="M1135" s="83"/>
      <c r="N1135" s="4"/>
      <c r="O1135" s="83"/>
      <c r="P1135" s="84"/>
      <c r="Q1135" s="4"/>
      <c r="R1135" s="4"/>
      <c r="S1135" s="4"/>
      <c r="T1135" s="4"/>
      <c r="U1135" s="4"/>
      <c r="V1135" s="4"/>
      <c r="W1135" s="4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</row>
    <row r="1136" spans="1:188" s="576" customFormat="1" x14ac:dyDescent="0.2">
      <c r="A1136" s="4"/>
      <c r="B1136" s="5"/>
      <c r="C1136" s="5"/>
      <c r="D1136" s="5"/>
      <c r="E1136" s="471"/>
      <c r="F1136" s="579"/>
      <c r="G1136" s="579"/>
      <c r="I1136" s="4"/>
      <c r="J1136" s="4"/>
      <c r="K1136" s="472"/>
      <c r="L1136" s="4"/>
      <c r="M1136" s="83"/>
      <c r="N1136" s="4"/>
      <c r="O1136" s="83"/>
      <c r="P1136" s="84"/>
      <c r="Q1136" s="4"/>
      <c r="R1136" s="4"/>
      <c r="S1136" s="4"/>
      <c r="T1136" s="4"/>
      <c r="U1136" s="4"/>
      <c r="V1136" s="4"/>
      <c r="W1136" s="4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</row>
    <row r="1137" spans="1:188" s="576" customFormat="1" x14ac:dyDescent="0.2">
      <c r="A1137" s="4"/>
      <c r="B1137" s="5"/>
      <c r="C1137" s="5"/>
      <c r="D1137" s="5"/>
      <c r="E1137" s="471"/>
      <c r="F1137" s="579"/>
      <c r="G1137" s="579"/>
      <c r="I1137" s="4"/>
      <c r="J1137" s="4"/>
      <c r="K1137" s="472"/>
      <c r="L1137" s="4"/>
      <c r="M1137" s="83"/>
      <c r="N1137" s="4"/>
      <c r="O1137" s="83"/>
      <c r="P1137" s="84"/>
      <c r="Q1137" s="4"/>
      <c r="R1137" s="4"/>
      <c r="S1137" s="4"/>
      <c r="T1137" s="4"/>
      <c r="U1137" s="4"/>
      <c r="V1137" s="4"/>
      <c r="W1137" s="4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</row>
    <row r="1138" spans="1:188" s="576" customFormat="1" x14ac:dyDescent="0.2">
      <c r="A1138" s="4"/>
      <c r="B1138" s="5"/>
      <c r="C1138" s="5"/>
      <c r="D1138" s="5"/>
      <c r="E1138" s="471"/>
      <c r="F1138" s="579"/>
      <c r="G1138" s="579"/>
      <c r="I1138" s="4"/>
      <c r="J1138" s="4"/>
      <c r="K1138" s="472"/>
      <c r="L1138" s="4"/>
      <c r="M1138" s="83"/>
      <c r="N1138" s="4"/>
      <c r="O1138" s="83"/>
      <c r="P1138" s="84"/>
      <c r="Q1138" s="4"/>
      <c r="R1138" s="4"/>
      <c r="S1138" s="4"/>
      <c r="T1138" s="4"/>
      <c r="U1138" s="4"/>
      <c r="V1138" s="4"/>
      <c r="W1138" s="4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</row>
    <row r="1139" spans="1:188" s="576" customFormat="1" x14ac:dyDescent="0.2">
      <c r="A1139" s="4"/>
      <c r="B1139" s="5"/>
      <c r="C1139" s="5"/>
      <c r="D1139" s="5"/>
      <c r="E1139" s="471"/>
      <c r="F1139" s="579"/>
      <c r="G1139" s="579"/>
      <c r="I1139" s="4"/>
      <c r="J1139" s="4"/>
      <c r="K1139" s="472"/>
      <c r="L1139" s="4"/>
      <c r="M1139" s="83"/>
      <c r="N1139" s="4"/>
      <c r="O1139" s="83"/>
      <c r="P1139" s="84"/>
      <c r="Q1139" s="4"/>
      <c r="R1139" s="4"/>
      <c r="S1139" s="4"/>
      <c r="T1139" s="4"/>
      <c r="U1139" s="4"/>
      <c r="V1139" s="4"/>
      <c r="W1139" s="4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</row>
    <row r="1140" spans="1:188" s="576" customFormat="1" x14ac:dyDescent="0.2">
      <c r="A1140" s="4"/>
      <c r="B1140" s="5"/>
      <c r="C1140" s="5"/>
      <c r="D1140" s="5"/>
      <c r="E1140" s="471"/>
      <c r="F1140" s="579"/>
      <c r="G1140" s="579"/>
      <c r="I1140" s="4"/>
      <c r="J1140" s="4"/>
      <c r="K1140" s="472"/>
      <c r="L1140" s="4"/>
      <c r="M1140" s="83"/>
      <c r="N1140" s="4"/>
      <c r="O1140" s="83"/>
      <c r="P1140" s="84"/>
      <c r="Q1140" s="4"/>
      <c r="R1140" s="4"/>
      <c r="S1140" s="4"/>
      <c r="T1140" s="4"/>
      <c r="U1140" s="4"/>
      <c r="V1140" s="4"/>
      <c r="W1140" s="4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</row>
    <row r="1141" spans="1:188" s="576" customFormat="1" x14ac:dyDescent="0.2">
      <c r="A1141" s="4"/>
      <c r="B1141" s="5"/>
      <c r="C1141" s="5"/>
      <c r="D1141" s="5"/>
      <c r="E1141" s="471"/>
      <c r="F1141" s="579"/>
      <c r="G1141" s="579"/>
      <c r="I1141" s="4"/>
      <c r="J1141" s="4"/>
      <c r="K1141" s="472"/>
      <c r="L1141" s="4"/>
      <c r="M1141" s="83"/>
      <c r="N1141" s="4"/>
      <c r="O1141" s="83"/>
      <c r="P1141" s="84"/>
      <c r="Q1141" s="4"/>
      <c r="R1141" s="4"/>
      <c r="S1141" s="4"/>
      <c r="T1141" s="4"/>
      <c r="U1141" s="4"/>
      <c r="V1141" s="4"/>
      <c r="W1141" s="4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</row>
    <row r="1142" spans="1:188" s="576" customFormat="1" x14ac:dyDescent="0.2">
      <c r="A1142" s="4"/>
      <c r="B1142" s="5"/>
      <c r="C1142" s="5"/>
      <c r="D1142" s="5"/>
      <c r="E1142" s="471"/>
      <c r="F1142" s="579"/>
      <c r="G1142" s="579"/>
      <c r="I1142" s="4"/>
      <c r="J1142" s="4"/>
      <c r="K1142" s="472"/>
      <c r="L1142" s="4"/>
      <c r="M1142" s="83"/>
      <c r="N1142" s="4"/>
      <c r="O1142" s="83"/>
      <c r="P1142" s="84"/>
      <c r="Q1142" s="4"/>
      <c r="R1142" s="4"/>
      <c r="S1142" s="4"/>
      <c r="T1142" s="4"/>
      <c r="U1142" s="4"/>
      <c r="V1142" s="4"/>
      <c r="W1142" s="4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</row>
    <row r="1143" spans="1:188" s="576" customFormat="1" x14ac:dyDescent="0.2">
      <c r="A1143" s="4"/>
      <c r="B1143" s="5"/>
      <c r="C1143" s="5"/>
      <c r="D1143" s="5"/>
      <c r="E1143" s="471"/>
      <c r="F1143" s="579"/>
      <c r="G1143" s="579"/>
      <c r="I1143" s="4"/>
      <c r="J1143" s="4"/>
      <c r="K1143" s="472"/>
      <c r="L1143" s="4"/>
      <c r="M1143" s="83"/>
      <c r="N1143" s="4"/>
      <c r="O1143" s="83"/>
      <c r="P1143" s="84"/>
      <c r="Q1143" s="4"/>
      <c r="R1143" s="4"/>
      <c r="S1143" s="4"/>
      <c r="T1143" s="4"/>
      <c r="U1143" s="4"/>
      <c r="V1143" s="4"/>
      <c r="W1143" s="4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</row>
    <row r="1144" spans="1:188" s="576" customFormat="1" x14ac:dyDescent="0.2">
      <c r="A1144" s="4"/>
      <c r="B1144" s="5"/>
      <c r="C1144" s="5"/>
      <c r="D1144" s="5"/>
      <c r="E1144" s="471"/>
      <c r="F1144" s="579"/>
      <c r="G1144" s="579"/>
      <c r="I1144" s="4"/>
      <c r="J1144" s="4"/>
      <c r="K1144" s="472"/>
      <c r="L1144" s="4"/>
      <c r="M1144" s="83"/>
      <c r="N1144" s="4"/>
      <c r="O1144" s="83"/>
      <c r="P1144" s="84"/>
      <c r="Q1144" s="4"/>
      <c r="R1144" s="4"/>
      <c r="S1144" s="4"/>
      <c r="T1144" s="4"/>
      <c r="U1144" s="4"/>
      <c r="V1144" s="4"/>
      <c r="W1144" s="4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</row>
    <row r="1145" spans="1:188" s="576" customFormat="1" x14ac:dyDescent="0.2">
      <c r="A1145" s="4"/>
      <c r="B1145" s="5"/>
      <c r="C1145" s="5"/>
      <c r="D1145" s="5"/>
      <c r="E1145" s="471"/>
      <c r="F1145" s="579"/>
      <c r="G1145" s="579"/>
      <c r="I1145" s="4"/>
      <c r="J1145" s="4"/>
      <c r="K1145" s="472"/>
      <c r="L1145" s="4"/>
      <c r="M1145" s="83"/>
      <c r="N1145" s="4"/>
      <c r="O1145" s="83"/>
      <c r="P1145" s="84"/>
      <c r="Q1145" s="4"/>
      <c r="R1145" s="4"/>
      <c r="S1145" s="4"/>
      <c r="T1145" s="4"/>
      <c r="U1145" s="4"/>
      <c r="V1145" s="4"/>
      <c r="W1145" s="4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</row>
    <row r="1146" spans="1:188" s="576" customFormat="1" x14ac:dyDescent="0.2">
      <c r="A1146" s="4"/>
      <c r="B1146" s="5"/>
      <c r="C1146" s="5"/>
      <c r="D1146" s="5"/>
      <c r="E1146" s="471"/>
      <c r="F1146" s="579"/>
      <c r="G1146" s="579"/>
      <c r="I1146" s="4"/>
      <c r="J1146" s="4"/>
      <c r="K1146" s="472"/>
      <c r="L1146" s="4"/>
      <c r="M1146" s="83"/>
      <c r="N1146" s="4"/>
      <c r="O1146" s="83"/>
      <c r="P1146" s="84"/>
      <c r="Q1146" s="4"/>
      <c r="R1146" s="4"/>
      <c r="S1146" s="4"/>
      <c r="T1146" s="4"/>
      <c r="U1146" s="4"/>
      <c r="V1146" s="4"/>
      <c r="W1146" s="4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</row>
    <row r="1147" spans="1:188" s="576" customFormat="1" x14ac:dyDescent="0.2">
      <c r="A1147" s="4"/>
      <c r="B1147" s="5"/>
      <c r="C1147" s="5"/>
      <c r="D1147" s="5"/>
      <c r="E1147" s="471"/>
      <c r="F1147" s="579"/>
      <c r="G1147" s="579"/>
      <c r="I1147" s="4"/>
      <c r="J1147" s="4"/>
      <c r="K1147" s="472"/>
      <c r="L1147" s="4"/>
      <c r="M1147" s="83"/>
      <c r="N1147" s="4"/>
      <c r="O1147" s="83"/>
      <c r="P1147" s="84"/>
      <c r="Q1147" s="4"/>
      <c r="R1147" s="4"/>
      <c r="S1147" s="4"/>
      <c r="T1147" s="4"/>
      <c r="U1147" s="4"/>
      <c r="V1147" s="4"/>
      <c r="W1147" s="4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</row>
    <row r="1148" spans="1:188" s="576" customFormat="1" x14ac:dyDescent="0.2">
      <c r="A1148" s="4"/>
      <c r="B1148" s="5"/>
      <c r="C1148" s="5"/>
      <c r="D1148" s="5"/>
      <c r="E1148" s="471"/>
      <c r="F1148" s="579"/>
      <c r="G1148" s="579"/>
      <c r="I1148" s="4"/>
      <c r="J1148" s="4"/>
      <c r="K1148" s="472"/>
      <c r="L1148" s="4"/>
      <c r="M1148" s="83"/>
      <c r="N1148" s="4"/>
      <c r="O1148" s="83"/>
      <c r="P1148" s="84"/>
      <c r="Q1148" s="4"/>
      <c r="R1148" s="4"/>
      <c r="S1148" s="4"/>
      <c r="T1148" s="4"/>
      <c r="U1148" s="4"/>
      <c r="V1148" s="4"/>
      <c r="W1148" s="4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</row>
    <row r="1149" spans="1:188" s="576" customFormat="1" x14ac:dyDescent="0.2">
      <c r="A1149" s="4"/>
      <c r="B1149" s="5"/>
      <c r="C1149" s="5"/>
      <c r="D1149" s="5"/>
      <c r="E1149" s="471"/>
      <c r="F1149" s="579"/>
      <c r="G1149" s="579"/>
      <c r="I1149" s="4"/>
      <c r="J1149" s="4"/>
      <c r="K1149" s="472"/>
      <c r="L1149" s="4"/>
      <c r="M1149" s="83"/>
      <c r="N1149" s="4"/>
      <c r="O1149" s="83"/>
      <c r="P1149" s="84"/>
      <c r="Q1149" s="4"/>
      <c r="R1149" s="4"/>
      <c r="S1149" s="4"/>
      <c r="T1149" s="4"/>
      <c r="U1149" s="4"/>
      <c r="V1149" s="4"/>
      <c r="W1149" s="4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</row>
    <row r="1150" spans="1:188" s="576" customFormat="1" x14ac:dyDescent="0.2">
      <c r="A1150" s="4"/>
      <c r="B1150" s="5"/>
      <c r="C1150" s="5"/>
      <c r="D1150" s="5"/>
      <c r="E1150" s="471"/>
      <c r="F1150" s="579"/>
      <c r="G1150" s="579"/>
      <c r="I1150" s="4"/>
      <c r="J1150" s="4"/>
      <c r="K1150" s="472"/>
      <c r="L1150" s="4"/>
      <c r="M1150" s="83"/>
      <c r="N1150" s="4"/>
      <c r="O1150" s="83"/>
      <c r="P1150" s="84"/>
      <c r="Q1150" s="4"/>
      <c r="R1150" s="4"/>
      <c r="S1150" s="4"/>
      <c r="T1150" s="4"/>
      <c r="U1150" s="4"/>
      <c r="V1150" s="4"/>
      <c r="W1150" s="4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</row>
    <row r="1151" spans="1:188" s="576" customFormat="1" x14ac:dyDescent="0.2">
      <c r="A1151" s="4"/>
      <c r="B1151" s="5"/>
      <c r="C1151" s="5"/>
      <c r="D1151" s="5"/>
      <c r="E1151" s="471"/>
      <c r="F1151" s="579"/>
      <c r="G1151" s="579"/>
      <c r="I1151" s="4"/>
      <c r="J1151" s="4"/>
      <c r="K1151" s="472"/>
      <c r="L1151" s="4"/>
      <c r="M1151" s="83"/>
      <c r="N1151" s="4"/>
      <c r="O1151" s="83"/>
      <c r="P1151" s="84"/>
      <c r="Q1151" s="4"/>
      <c r="R1151" s="4"/>
      <c r="S1151" s="4"/>
      <c r="T1151" s="4"/>
      <c r="U1151" s="4"/>
      <c r="V1151" s="4"/>
      <c r="W1151" s="4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</row>
    <row r="1152" spans="1:188" s="576" customFormat="1" x14ac:dyDescent="0.2">
      <c r="A1152" s="4"/>
      <c r="B1152" s="5"/>
      <c r="C1152" s="5"/>
      <c r="D1152" s="5"/>
      <c r="E1152" s="471"/>
      <c r="F1152" s="579"/>
      <c r="G1152" s="579"/>
      <c r="I1152" s="4"/>
      <c r="J1152" s="4"/>
      <c r="K1152" s="472"/>
      <c r="L1152" s="4"/>
      <c r="M1152" s="83"/>
      <c r="N1152" s="4"/>
      <c r="O1152" s="83"/>
      <c r="P1152" s="84"/>
      <c r="Q1152" s="4"/>
      <c r="R1152" s="4"/>
      <c r="S1152" s="4"/>
      <c r="T1152" s="4"/>
      <c r="U1152" s="4"/>
      <c r="V1152" s="4"/>
      <c r="W1152" s="4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</row>
    <row r="1153" spans="1:188" s="576" customFormat="1" x14ac:dyDescent="0.2">
      <c r="A1153" s="4"/>
      <c r="B1153" s="5"/>
      <c r="C1153" s="5"/>
      <c r="D1153" s="5"/>
      <c r="E1153" s="471"/>
      <c r="F1153" s="579"/>
      <c r="G1153" s="579"/>
      <c r="I1153" s="4"/>
      <c r="J1153" s="4"/>
      <c r="K1153" s="472"/>
      <c r="L1153" s="4"/>
      <c r="M1153" s="83"/>
      <c r="N1153" s="4"/>
      <c r="O1153" s="83"/>
      <c r="P1153" s="84"/>
      <c r="Q1153" s="4"/>
      <c r="R1153" s="4"/>
      <c r="S1153" s="4"/>
      <c r="T1153" s="4"/>
      <c r="U1153" s="4"/>
      <c r="V1153" s="4"/>
      <c r="W1153" s="4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</row>
    <row r="1154" spans="1:188" s="576" customFormat="1" x14ac:dyDescent="0.2">
      <c r="A1154" s="4"/>
      <c r="B1154" s="5"/>
      <c r="C1154" s="5"/>
      <c r="D1154" s="5"/>
      <c r="E1154" s="471"/>
      <c r="F1154" s="579"/>
      <c r="G1154" s="579"/>
      <c r="I1154" s="4"/>
      <c r="J1154" s="4"/>
      <c r="K1154" s="472"/>
      <c r="L1154" s="4"/>
      <c r="M1154" s="83"/>
      <c r="N1154" s="4"/>
      <c r="O1154" s="83"/>
      <c r="P1154" s="84"/>
      <c r="Q1154" s="4"/>
      <c r="R1154" s="4"/>
      <c r="S1154" s="4"/>
      <c r="T1154" s="4"/>
      <c r="U1154" s="4"/>
      <c r="V1154" s="4"/>
      <c r="W1154" s="4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</row>
    <row r="1155" spans="1:188" s="576" customFormat="1" x14ac:dyDescent="0.2">
      <c r="A1155" s="4"/>
      <c r="B1155" s="5"/>
      <c r="C1155" s="5"/>
      <c r="D1155" s="5"/>
      <c r="E1155" s="471"/>
      <c r="F1155" s="579"/>
      <c r="G1155" s="579"/>
      <c r="I1155" s="4"/>
      <c r="J1155" s="4"/>
      <c r="K1155" s="472"/>
      <c r="L1155" s="4"/>
      <c r="M1155" s="83"/>
      <c r="N1155" s="4"/>
      <c r="O1155" s="83"/>
      <c r="P1155" s="84"/>
      <c r="Q1155" s="4"/>
      <c r="R1155" s="4"/>
      <c r="S1155" s="4"/>
      <c r="T1155" s="4"/>
      <c r="U1155" s="4"/>
      <c r="V1155" s="4"/>
      <c r="W1155" s="4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</row>
    <row r="1156" spans="1:188" s="576" customFormat="1" x14ac:dyDescent="0.2">
      <c r="A1156" s="4"/>
      <c r="B1156" s="5"/>
      <c r="C1156" s="5"/>
      <c r="D1156" s="5"/>
      <c r="E1156" s="471"/>
      <c r="F1156" s="579"/>
      <c r="G1156" s="579"/>
      <c r="I1156" s="4"/>
      <c r="J1156" s="4"/>
      <c r="K1156" s="472"/>
      <c r="L1156" s="4"/>
      <c r="M1156" s="83"/>
      <c r="N1156" s="4"/>
      <c r="O1156" s="83"/>
      <c r="P1156" s="84"/>
      <c r="Q1156" s="4"/>
      <c r="R1156" s="4"/>
      <c r="S1156" s="4"/>
      <c r="T1156" s="4"/>
      <c r="U1156" s="4"/>
      <c r="V1156" s="4"/>
      <c r="W1156" s="4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</row>
    <row r="1157" spans="1:188" s="576" customFormat="1" x14ac:dyDescent="0.2">
      <c r="A1157" s="4"/>
      <c r="B1157" s="5"/>
      <c r="C1157" s="5"/>
      <c r="D1157" s="5"/>
      <c r="E1157" s="471"/>
      <c r="F1157" s="579"/>
      <c r="G1157" s="579"/>
      <c r="I1157" s="4"/>
      <c r="J1157" s="4"/>
      <c r="K1157" s="472"/>
      <c r="L1157" s="4"/>
      <c r="M1157" s="83"/>
      <c r="N1157" s="4"/>
      <c r="O1157" s="83"/>
      <c r="P1157" s="84"/>
      <c r="Q1157" s="4"/>
      <c r="R1157" s="4"/>
      <c r="S1157" s="4"/>
      <c r="T1157" s="4"/>
      <c r="U1157" s="4"/>
      <c r="V1157" s="4"/>
      <c r="W1157" s="4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</row>
    <row r="1158" spans="1:188" s="576" customFormat="1" x14ac:dyDescent="0.2">
      <c r="A1158" s="4"/>
      <c r="B1158" s="5"/>
      <c r="C1158" s="5"/>
      <c r="D1158" s="5"/>
      <c r="E1158" s="471"/>
      <c r="F1158" s="579"/>
      <c r="G1158" s="579"/>
      <c r="I1158" s="4"/>
      <c r="J1158" s="4"/>
      <c r="K1158" s="472"/>
      <c r="L1158" s="4"/>
      <c r="M1158" s="83"/>
      <c r="N1158" s="4"/>
      <c r="O1158" s="83"/>
      <c r="P1158" s="84"/>
      <c r="Q1158" s="4"/>
      <c r="R1158" s="4"/>
      <c r="S1158" s="4"/>
      <c r="T1158" s="4"/>
      <c r="U1158" s="4"/>
      <c r="V1158" s="4"/>
      <c r="W1158" s="4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</row>
    <row r="1159" spans="1:188" s="576" customFormat="1" x14ac:dyDescent="0.2">
      <c r="A1159" s="4"/>
      <c r="B1159" s="5"/>
      <c r="C1159" s="5"/>
      <c r="D1159" s="5"/>
      <c r="E1159" s="471"/>
      <c r="F1159" s="579"/>
      <c r="G1159" s="579"/>
      <c r="I1159" s="4"/>
      <c r="J1159" s="4"/>
      <c r="K1159" s="472"/>
      <c r="L1159" s="4"/>
      <c r="M1159" s="83"/>
      <c r="N1159" s="4"/>
      <c r="O1159" s="83"/>
      <c r="P1159" s="84"/>
      <c r="Q1159" s="4"/>
      <c r="R1159" s="4"/>
      <c r="S1159" s="4"/>
      <c r="T1159" s="4"/>
      <c r="U1159" s="4"/>
      <c r="V1159" s="4"/>
      <c r="W1159" s="4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</row>
    <row r="1160" spans="1:188" s="576" customFormat="1" x14ac:dyDescent="0.2">
      <c r="A1160" s="4"/>
      <c r="B1160" s="5"/>
      <c r="C1160" s="5"/>
      <c r="D1160" s="5"/>
      <c r="E1160" s="471"/>
      <c r="F1160" s="579"/>
      <c r="G1160" s="579"/>
      <c r="I1160" s="4"/>
      <c r="J1160" s="4"/>
      <c r="K1160" s="472"/>
      <c r="L1160" s="4"/>
      <c r="M1160" s="83"/>
      <c r="N1160" s="4"/>
      <c r="O1160" s="83"/>
      <c r="P1160" s="84"/>
      <c r="Q1160" s="4"/>
      <c r="R1160" s="4"/>
      <c r="S1160" s="4"/>
      <c r="T1160" s="4"/>
      <c r="U1160" s="4"/>
      <c r="V1160" s="4"/>
      <c r="W1160" s="4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</row>
    <row r="1161" spans="1:188" s="576" customFormat="1" x14ac:dyDescent="0.2">
      <c r="A1161" s="4"/>
      <c r="B1161" s="5"/>
      <c r="C1161" s="5"/>
      <c r="D1161" s="5"/>
      <c r="E1161" s="471"/>
      <c r="F1161" s="579"/>
      <c r="G1161" s="579"/>
      <c r="I1161" s="4"/>
      <c r="J1161" s="4"/>
      <c r="K1161" s="472"/>
      <c r="L1161" s="4"/>
      <c r="M1161" s="83"/>
      <c r="N1161" s="4"/>
      <c r="O1161" s="83"/>
      <c r="P1161" s="84"/>
      <c r="Q1161" s="4"/>
      <c r="R1161" s="4"/>
      <c r="S1161" s="4"/>
      <c r="T1161" s="4"/>
      <c r="U1161" s="4"/>
      <c r="V1161" s="4"/>
      <c r="W1161" s="4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</row>
    <row r="1162" spans="1:188" s="576" customFormat="1" x14ac:dyDescent="0.2">
      <c r="A1162" s="4"/>
      <c r="B1162" s="5"/>
      <c r="C1162" s="5"/>
      <c r="D1162" s="5"/>
      <c r="E1162" s="471"/>
      <c r="F1162" s="579"/>
      <c r="G1162" s="579"/>
      <c r="I1162" s="4"/>
      <c r="J1162" s="4"/>
      <c r="K1162" s="472"/>
      <c r="L1162" s="4"/>
      <c r="M1162" s="83"/>
      <c r="N1162" s="4"/>
      <c r="O1162" s="83"/>
      <c r="P1162" s="84"/>
      <c r="Q1162" s="4"/>
      <c r="R1162" s="4"/>
      <c r="S1162" s="4"/>
      <c r="T1162" s="4"/>
      <c r="U1162" s="4"/>
      <c r="V1162" s="4"/>
      <c r="W1162" s="4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</row>
    <row r="1163" spans="1:188" s="576" customFormat="1" x14ac:dyDescent="0.2">
      <c r="A1163" s="4"/>
      <c r="B1163" s="5"/>
      <c r="C1163" s="5"/>
      <c r="D1163" s="5"/>
      <c r="E1163" s="471"/>
      <c r="F1163" s="579"/>
      <c r="G1163" s="579"/>
      <c r="I1163" s="4"/>
      <c r="J1163" s="4"/>
      <c r="K1163" s="472"/>
      <c r="L1163" s="4"/>
      <c r="M1163" s="83"/>
      <c r="N1163" s="4"/>
      <c r="O1163" s="83"/>
      <c r="P1163" s="84"/>
      <c r="Q1163" s="4"/>
      <c r="R1163" s="4"/>
      <c r="S1163" s="4"/>
      <c r="T1163" s="4"/>
      <c r="U1163" s="4"/>
      <c r="V1163" s="4"/>
      <c r="W1163" s="4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</row>
    <row r="1164" spans="1:188" s="576" customFormat="1" x14ac:dyDescent="0.2">
      <c r="A1164" s="4"/>
      <c r="B1164" s="5"/>
      <c r="C1164" s="5"/>
      <c r="D1164" s="5"/>
      <c r="E1164" s="471"/>
      <c r="F1164" s="579"/>
      <c r="G1164" s="579"/>
      <c r="I1164" s="4"/>
      <c r="J1164" s="4"/>
      <c r="K1164" s="472"/>
      <c r="L1164" s="4"/>
      <c r="M1164" s="83"/>
      <c r="N1164" s="4"/>
      <c r="O1164" s="83"/>
      <c r="P1164" s="84"/>
      <c r="Q1164" s="4"/>
      <c r="R1164" s="4"/>
      <c r="S1164" s="4"/>
      <c r="T1164" s="4"/>
      <c r="U1164" s="4"/>
      <c r="V1164" s="4"/>
      <c r="W1164" s="4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</row>
    <row r="1165" spans="1:188" s="576" customFormat="1" x14ac:dyDescent="0.2">
      <c r="A1165" s="4"/>
      <c r="B1165" s="5"/>
      <c r="C1165" s="5"/>
      <c r="D1165" s="5"/>
      <c r="E1165" s="471"/>
      <c r="F1165" s="579"/>
      <c r="G1165" s="579"/>
      <c r="I1165" s="4"/>
      <c r="J1165" s="4"/>
      <c r="K1165" s="472"/>
      <c r="L1165" s="4"/>
      <c r="M1165" s="83"/>
      <c r="N1165" s="4"/>
      <c r="O1165" s="83"/>
      <c r="P1165" s="84"/>
      <c r="Q1165" s="4"/>
      <c r="R1165" s="4"/>
      <c r="S1165" s="4"/>
      <c r="T1165" s="4"/>
      <c r="U1165" s="4"/>
      <c r="V1165" s="4"/>
      <c r="W1165" s="4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</row>
    <row r="1166" spans="1:188" s="576" customFormat="1" x14ac:dyDescent="0.2">
      <c r="A1166" s="4"/>
      <c r="B1166" s="5"/>
      <c r="C1166" s="5"/>
      <c r="D1166" s="5"/>
      <c r="E1166" s="471"/>
      <c r="F1166" s="579"/>
      <c r="G1166" s="579"/>
      <c r="I1166" s="4"/>
      <c r="J1166" s="4"/>
      <c r="K1166" s="472"/>
      <c r="L1166" s="4"/>
      <c r="M1166" s="83"/>
      <c r="N1166" s="4"/>
      <c r="O1166" s="83"/>
      <c r="P1166" s="84"/>
      <c r="Q1166" s="4"/>
      <c r="R1166" s="4"/>
      <c r="S1166" s="4"/>
      <c r="T1166" s="4"/>
      <c r="U1166" s="4"/>
      <c r="V1166" s="4"/>
      <c r="W1166" s="4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</row>
    <row r="1167" spans="1:188" s="576" customFormat="1" x14ac:dyDescent="0.2">
      <c r="A1167" s="4"/>
      <c r="B1167" s="5"/>
      <c r="C1167" s="5"/>
      <c r="D1167" s="5"/>
      <c r="E1167" s="471"/>
      <c r="F1167" s="579"/>
      <c r="G1167" s="579"/>
      <c r="I1167" s="4"/>
      <c r="J1167" s="4"/>
      <c r="K1167" s="472"/>
      <c r="L1167" s="4"/>
      <c r="M1167" s="83"/>
      <c r="N1167" s="4"/>
      <c r="O1167" s="83"/>
      <c r="P1167" s="84"/>
      <c r="Q1167" s="4"/>
      <c r="R1167" s="4"/>
      <c r="S1167" s="4"/>
      <c r="T1167" s="4"/>
      <c r="U1167" s="4"/>
      <c r="V1167" s="4"/>
      <c r="W1167" s="4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</row>
    <row r="1168" spans="1:188" s="576" customFormat="1" x14ac:dyDescent="0.2">
      <c r="A1168" s="4"/>
      <c r="B1168" s="5"/>
      <c r="C1168" s="5"/>
      <c r="D1168" s="5"/>
      <c r="E1168" s="471"/>
      <c r="F1168" s="579"/>
      <c r="G1168" s="579"/>
      <c r="I1168" s="4"/>
      <c r="J1168" s="4"/>
      <c r="K1168" s="472"/>
      <c r="L1168" s="4"/>
      <c r="M1168" s="83"/>
      <c r="N1168" s="4"/>
      <c r="O1168" s="83"/>
      <c r="P1168" s="84"/>
      <c r="Q1168" s="4"/>
      <c r="R1168" s="4"/>
      <c r="S1168" s="4"/>
      <c r="T1168" s="4"/>
      <c r="U1168" s="4"/>
      <c r="V1168" s="4"/>
      <c r="W1168" s="4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</row>
    <row r="1169" spans="1:188" s="576" customFormat="1" x14ac:dyDescent="0.2">
      <c r="A1169" s="4"/>
      <c r="B1169" s="5"/>
      <c r="C1169" s="5"/>
      <c r="D1169" s="5"/>
      <c r="E1169" s="471"/>
      <c r="F1169" s="579"/>
      <c r="G1169" s="579"/>
      <c r="I1169" s="4"/>
      <c r="J1169" s="4"/>
      <c r="K1169" s="472"/>
      <c r="L1169" s="4"/>
      <c r="M1169" s="83"/>
      <c r="N1169" s="4"/>
      <c r="O1169" s="83"/>
      <c r="P1169" s="84"/>
      <c r="Q1169" s="4"/>
      <c r="R1169" s="4"/>
      <c r="S1169" s="4"/>
      <c r="T1169" s="4"/>
      <c r="U1169" s="4"/>
      <c r="V1169" s="4"/>
      <c r="W1169" s="4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</row>
    <row r="1170" spans="1:188" s="576" customFormat="1" x14ac:dyDescent="0.2">
      <c r="A1170" s="4"/>
      <c r="B1170" s="5"/>
      <c r="C1170" s="5"/>
      <c r="D1170" s="5"/>
      <c r="E1170" s="471"/>
      <c r="F1170" s="579"/>
      <c r="G1170" s="579"/>
      <c r="I1170" s="4"/>
      <c r="J1170" s="4"/>
      <c r="K1170" s="472"/>
      <c r="L1170" s="4"/>
      <c r="M1170" s="83"/>
      <c r="N1170" s="4"/>
      <c r="O1170" s="83"/>
      <c r="P1170" s="84"/>
      <c r="Q1170" s="4"/>
      <c r="R1170" s="4"/>
      <c r="S1170" s="4"/>
      <c r="T1170" s="4"/>
      <c r="U1170" s="4"/>
      <c r="V1170" s="4"/>
      <c r="W1170" s="4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</row>
    <row r="1171" spans="1:188" s="576" customFormat="1" x14ac:dyDescent="0.2">
      <c r="A1171" s="4"/>
      <c r="B1171" s="5"/>
      <c r="C1171" s="5"/>
      <c r="D1171" s="5"/>
      <c r="E1171" s="471"/>
      <c r="F1171" s="579"/>
      <c r="G1171" s="579"/>
      <c r="I1171" s="4"/>
      <c r="J1171" s="4"/>
      <c r="K1171" s="472"/>
      <c r="L1171" s="4"/>
      <c r="M1171" s="83"/>
      <c r="N1171" s="4"/>
      <c r="O1171" s="83"/>
      <c r="P1171" s="84"/>
      <c r="Q1171" s="4"/>
      <c r="R1171" s="4"/>
      <c r="S1171" s="4"/>
      <c r="T1171" s="4"/>
      <c r="U1171" s="4"/>
      <c r="V1171" s="4"/>
      <c r="W1171" s="4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</row>
    <row r="1172" spans="1:188" s="576" customFormat="1" x14ac:dyDescent="0.2">
      <c r="A1172" s="4"/>
      <c r="B1172" s="5"/>
      <c r="C1172" s="5"/>
      <c r="D1172" s="5"/>
      <c r="E1172" s="471"/>
      <c r="F1172" s="579"/>
      <c r="G1172" s="579"/>
      <c r="I1172" s="4"/>
      <c r="J1172" s="4"/>
      <c r="K1172" s="472"/>
      <c r="L1172" s="4"/>
      <c r="M1172" s="83"/>
      <c r="N1172" s="4"/>
      <c r="O1172" s="83"/>
      <c r="P1172" s="84"/>
      <c r="Q1172" s="4"/>
      <c r="R1172" s="4"/>
      <c r="S1172" s="4"/>
      <c r="T1172" s="4"/>
      <c r="U1172" s="4"/>
      <c r="V1172" s="4"/>
      <c r="W1172" s="4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</row>
    <row r="1173" spans="1:188" s="576" customFormat="1" x14ac:dyDescent="0.2">
      <c r="A1173" s="4"/>
      <c r="B1173" s="5"/>
      <c r="C1173" s="5"/>
      <c r="D1173" s="5"/>
      <c r="E1173" s="471"/>
      <c r="F1173" s="579"/>
      <c r="G1173" s="579"/>
      <c r="I1173" s="4"/>
      <c r="J1173" s="4"/>
      <c r="K1173" s="472"/>
      <c r="L1173" s="4"/>
      <c r="M1173" s="83"/>
      <c r="N1173" s="4"/>
      <c r="O1173" s="83"/>
      <c r="P1173" s="84"/>
      <c r="Q1173" s="4"/>
      <c r="R1173" s="4"/>
      <c r="S1173" s="4"/>
      <c r="T1173" s="4"/>
      <c r="U1173" s="4"/>
      <c r="V1173" s="4"/>
      <c r="W1173" s="4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</row>
    <row r="1174" spans="1:188" s="576" customFormat="1" x14ac:dyDescent="0.2">
      <c r="A1174" s="4"/>
      <c r="B1174" s="5"/>
      <c r="C1174" s="5"/>
      <c r="D1174" s="5"/>
      <c r="E1174" s="471"/>
      <c r="F1174" s="579"/>
      <c r="G1174" s="579"/>
      <c r="I1174" s="4"/>
      <c r="J1174" s="4"/>
      <c r="K1174" s="472"/>
      <c r="L1174" s="4"/>
      <c r="M1174" s="83"/>
      <c r="N1174" s="4"/>
      <c r="O1174" s="83"/>
      <c r="P1174" s="84"/>
      <c r="Q1174" s="4"/>
      <c r="R1174" s="4"/>
      <c r="S1174" s="4"/>
      <c r="T1174" s="4"/>
      <c r="U1174" s="4"/>
      <c r="V1174" s="4"/>
      <c r="W1174" s="4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</row>
    <row r="1175" spans="1:188" s="576" customFormat="1" x14ac:dyDescent="0.2">
      <c r="A1175" s="4"/>
      <c r="B1175" s="5"/>
      <c r="C1175" s="5"/>
      <c r="D1175" s="5"/>
      <c r="E1175" s="471"/>
      <c r="F1175" s="579"/>
      <c r="G1175" s="579"/>
      <c r="I1175" s="4"/>
      <c r="J1175" s="4"/>
      <c r="K1175" s="472"/>
      <c r="L1175" s="4"/>
      <c r="M1175" s="83"/>
      <c r="N1175" s="4"/>
      <c r="O1175" s="83"/>
      <c r="P1175" s="84"/>
      <c r="Q1175" s="4"/>
      <c r="R1175" s="4"/>
      <c r="S1175" s="4"/>
      <c r="T1175" s="4"/>
      <c r="U1175" s="4"/>
      <c r="V1175" s="4"/>
      <c r="W1175" s="4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</row>
    <row r="1176" spans="1:188" s="576" customFormat="1" x14ac:dyDescent="0.2">
      <c r="A1176" s="4"/>
      <c r="B1176" s="5"/>
      <c r="C1176" s="5"/>
      <c r="D1176" s="5"/>
      <c r="E1176" s="471"/>
      <c r="F1176" s="579"/>
      <c r="G1176" s="579"/>
      <c r="I1176" s="4"/>
      <c r="J1176" s="4"/>
      <c r="K1176" s="472"/>
      <c r="L1176" s="4"/>
      <c r="M1176" s="83"/>
      <c r="N1176" s="4"/>
      <c r="O1176" s="83"/>
      <c r="P1176" s="84"/>
      <c r="Q1176" s="4"/>
      <c r="R1176" s="4"/>
      <c r="S1176" s="4"/>
      <c r="T1176" s="4"/>
      <c r="U1176" s="4"/>
      <c r="V1176" s="4"/>
      <c r="W1176" s="4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</row>
    <row r="1177" spans="1:188" s="576" customFormat="1" x14ac:dyDescent="0.2">
      <c r="A1177" s="4"/>
      <c r="B1177" s="5"/>
      <c r="C1177" s="5"/>
      <c r="D1177" s="5"/>
      <c r="E1177" s="471"/>
      <c r="F1177" s="579"/>
      <c r="G1177" s="579"/>
      <c r="I1177" s="4"/>
      <c r="J1177" s="4"/>
      <c r="K1177" s="472"/>
      <c r="L1177" s="4"/>
      <c r="M1177" s="83"/>
      <c r="N1177" s="4"/>
      <c r="O1177" s="83"/>
      <c r="P1177" s="84"/>
      <c r="Q1177" s="4"/>
      <c r="R1177" s="4"/>
      <c r="S1177" s="4"/>
      <c r="T1177" s="4"/>
      <c r="U1177" s="4"/>
      <c r="V1177" s="4"/>
      <c r="W1177" s="4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</row>
    <row r="1178" spans="1:188" s="576" customFormat="1" x14ac:dyDescent="0.2">
      <c r="A1178" s="4"/>
      <c r="B1178" s="5"/>
      <c r="C1178" s="5"/>
      <c r="D1178" s="5"/>
      <c r="E1178" s="471"/>
      <c r="F1178" s="579"/>
      <c r="G1178" s="579"/>
      <c r="I1178" s="4"/>
      <c r="J1178" s="4"/>
      <c r="K1178" s="472"/>
      <c r="L1178" s="4"/>
      <c r="M1178" s="83"/>
      <c r="N1178" s="4"/>
      <c r="O1178" s="83"/>
      <c r="P1178" s="84"/>
      <c r="Q1178" s="4"/>
      <c r="R1178" s="4"/>
      <c r="S1178" s="4"/>
      <c r="T1178" s="4"/>
      <c r="U1178" s="4"/>
      <c r="V1178" s="4"/>
      <c r="W1178" s="4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</row>
    <row r="1179" spans="1:188" s="576" customFormat="1" x14ac:dyDescent="0.2">
      <c r="A1179" s="4"/>
      <c r="B1179" s="5"/>
      <c r="C1179" s="5"/>
      <c r="D1179" s="5"/>
      <c r="E1179" s="471"/>
      <c r="F1179" s="579"/>
      <c r="G1179" s="579"/>
      <c r="I1179" s="4"/>
      <c r="J1179" s="4"/>
      <c r="K1179" s="472"/>
      <c r="L1179" s="4"/>
      <c r="M1179" s="83"/>
      <c r="N1179" s="4"/>
      <c r="O1179" s="83"/>
      <c r="P1179" s="84"/>
      <c r="Q1179" s="4"/>
      <c r="R1179" s="4"/>
      <c r="S1179" s="4"/>
      <c r="T1179" s="4"/>
      <c r="U1179" s="4"/>
      <c r="V1179" s="4"/>
      <c r="W1179" s="4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</row>
    <row r="1180" spans="1:188" s="576" customFormat="1" x14ac:dyDescent="0.2">
      <c r="A1180" s="4"/>
      <c r="B1180" s="5"/>
      <c r="C1180" s="5"/>
      <c r="D1180" s="5"/>
      <c r="E1180" s="471"/>
      <c r="F1180" s="579"/>
      <c r="G1180" s="579"/>
      <c r="I1180" s="4"/>
      <c r="J1180" s="4"/>
      <c r="K1180" s="472"/>
      <c r="L1180" s="4"/>
      <c r="M1180" s="83"/>
      <c r="N1180" s="4"/>
      <c r="O1180" s="83"/>
      <c r="P1180" s="84"/>
      <c r="Q1180" s="4"/>
      <c r="R1180" s="4"/>
      <c r="S1180" s="4"/>
      <c r="T1180" s="4"/>
      <c r="U1180" s="4"/>
      <c r="V1180" s="4"/>
      <c r="W1180" s="4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</row>
    <row r="1181" spans="1:188" s="576" customFormat="1" x14ac:dyDescent="0.2">
      <c r="A1181" s="4"/>
      <c r="B1181" s="5"/>
      <c r="C1181" s="5"/>
      <c r="D1181" s="5"/>
      <c r="E1181" s="471"/>
      <c r="F1181" s="579"/>
      <c r="G1181" s="579"/>
      <c r="I1181" s="4"/>
      <c r="J1181" s="4"/>
      <c r="K1181" s="472"/>
      <c r="L1181" s="4"/>
      <c r="M1181" s="83"/>
      <c r="N1181" s="4"/>
      <c r="O1181" s="83"/>
      <c r="P1181" s="84"/>
      <c r="Q1181" s="4"/>
      <c r="R1181" s="4"/>
      <c r="S1181" s="4"/>
      <c r="T1181" s="4"/>
      <c r="U1181" s="4"/>
      <c r="V1181" s="4"/>
      <c r="W1181" s="4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</row>
    <row r="1182" spans="1:188" s="576" customFormat="1" x14ac:dyDescent="0.2">
      <c r="A1182" s="4"/>
      <c r="B1182" s="5"/>
      <c r="C1182" s="5"/>
      <c r="D1182" s="5"/>
      <c r="E1182" s="471"/>
      <c r="F1182" s="579"/>
      <c r="G1182" s="579"/>
      <c r="I1182" s="4"/>
      <c r="J1182" s="4"/>
      <c r="K1182" s="472"/>
      <c r="L1182" s="4"/>
      <c r="M1182" s="83"/>
      <c r="N1182" s="4"/>
      <c r="O1182" s="83"/>
      <c r="P1182" s="84"/>
      <c r="Q1182" s="4"/>
      <c r="R1182" s="4"/>
      <c r="S1182" s="4"/>
      <c r="T1182" s="4"/>
      <c r="U1182" s="4"/>
      <c r="V1182" s="4"/>
      <c r="W1182" s="4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</row>
    <row r="1183" spans="1:188" s="576" customFormat="1" x14ac:dyDescent="0.2">
      <c r="A1183" s="4"/>
      <c r="B1183" s="5"/>
      <c r="C1183" s="5"/>
      <c r="D1183" s="5"/>
      <c r="E1183" s="471"/>
      <c r="F1183" s="579"/>
      <c r="G1183" s="579"/>
      <c r="I1183" s="4"/>
      <c r="J1183" s="4"/>
      <c r="K1183" s="472"/>
      <c r="L1183" s="4"/>
      <c r="M1183" s="83"/>
      <c r="N1183" s="4"/>
      <c r="O1183" s="83"/>
      <c r="P1183" s="84"/>
      <c r="Q1183" s="4"/>
      <c r="R1183" s="4"/>
      <c r="S1183" s="4"/>
      <c r="T1183" s="4"/>
      <c r="U1183" s="4"/>
      <c r="V1183" s="4"/>
      <c r="W1183" s="4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</row>
    <row r="1184" spans="1:188" s="576" customFormat="1" x14ac:dyDescent="0.2">
      <c r="A1184" s="4"/>
      <c r="B1184" s="5"/>
      <c r="C1184" s="5"/>
      <c r="D1184" s="5"/>
      <c r="E1184" s="471"/>
      <c r="F1184" s="579"/>
      <c r="G1184" s="579"/>
      <c r="I1184" s="4"/>
      <c r="J1184" s="4"/>
      <c r="K1184" s="472"/>
      <c r="L1184" s="4"/>
      <c r="M1184" s="83"/>
      <c r="N1184" s="4"/>
      <c r="O1184" s="83"/>
      <c r="P1184" s="84"/>
      <c r="Q1184" s="4"/>
      <c r="R1184" s="4"/>
      <c r="S1184" s="4"/>
      <c r="T1184" s="4"/>
      <c r="U1184" s="4"/>
      <c r="V1184" s="4"/>
      <c r="W1184" s="4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</row>
    <row r="1185" spans="1:188" s="576" customFormat="1" x14ac:dyDescent="0.2">
      <c r="A1185" s="4"/>
      <c r="B1185" s="5"/>
      <c r="C1185" s="5"/>
      <c r="D1185" s="5"/>
      <c r="E1185" s="471"/>
      <c r="F1185" s="579"/>
      <c r="G1185" s="579"/>
      <c r="I1185" s="4"/>
      <c r="J1185" s="4"/>
      <c r="K1185" s="472"/>
      <c r="L1185" s="4"/>
      <c r="M1185" s="83"/>
      <c r="N1185" s="4"/>
      <c r="O1185" s="83"/>
      <c r="P1185" s="84"/>
      <c r="Q1185" s="4"/>
      <c r="R1185" s="4"/>
      <c r="S1185" s="4"/>
      <c r="T1185" s="4"/>
      <c r="U1185" s="4"/>
      <c r="V1185" s="4"/>
      <c r="W1185" s="4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</row>
    <row r="1186" spans="1:188" s="576" customFormat="1" x14ac:dyDescent="0.2">
      <c r="A1186" s="4"/>
      <c r="B1186" s="5"/>
      <c r="C1186" s="5"/>
      <c r="D1186" s="5"/>
      <c r="E1186" s="471"/>
      <c r="F1186" s="579"/>
      <c r="G1186" s="579"/>
      <c r="I1186" s="4"/>
      <c r="J1186" s="4"/>
      <c r="K1186" s="472"/>
      <c r="L1186" s="4"/>
      <c r="M1186" s="83"/>
      <c r="N1186" s="4"/>
      <c r="O1186" s="83"/>
      <c r="P1186" s="84"/>
      <c r="Q1186" s="4"/>
      <c r="R1186" s="4"/>
      <c r="S1186" s="4"/>
      <c r="T1186" s="4"/>
      <c r="U1186" s="4"/>
      <c r="V1186" s="4"/>
      <c r="W1186" s="4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</row>
    <row r="1187" spans="1:188" s="576" customFormat="1" x14ac:dyDescent="0.2">
      <c r="A1187" s="4"/>
      <c r="B1187" s="5"/>
      <c r="C1187" s="5"/>
      <c r="D1187" s="5"/>
      <c r="E1187" s="471"/>
      <c r="F1187" s="579"/>
      <c r="G1187" s="579"/>
      <c r="I1187" s="4"/>
      <c r="J1187" s="4"/>
      <c r="K1187" s="472"/>
      <c r="L1187" s="4"/>
      <c r="M1187" s="83"/>
      <c r="N1187" s="4"/>
      <c r="O1187" s="83"/>
      <c r="P1187" s="84"/>
      <c r="Q1187" s="4"/>
      <c r="R1187" s="4"/>
      <c r="S1187" s="4"/>
      <c r="T1187" s="4"/>
      <c r="U1187" s="4"/>
      <c r="V1187" s="4"/>
      <c r="W1187" s="4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</row>
    <row r="1188" spans="1:188" s="576" customFormat="1" x14ac:dyDescent="0.2">
      <c r="A1188" s="4"/>
      <c r="B1188" s="5"/>
      <c r="C1188" s="5"/>
      <c r="D1188" s="5"/>
      <c r="E1188" s="471"/>
      <c r="F1188" s="579"/>
      <c r="G1188" s="579"/>
      <c r="I1188" s="4"/>
      <c r="J1188" s="4"/>
      <c r="K1188" s="472"/>
      <c r="L1188" s="4"/>
      <c r="M1188" s="83"/>
      <c r="N1188" s="4"/>
      <c r="O1188" s="83"/>
      <c r="P1188" s="84"/>
      <c r="Q1188" s="4"/>
      <c r="R1188" s="4"/>
      <c r="S1188" s="4"/>
      <c r="T1188" s="4"/>
      <c r="U1188" s="4"/>
      <c r="V1188" s="4"/>
      <c r="W1188" s="4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</row>
    <row r="1189" spans="1:188" s="576" customFormat="1" x14ac:dyDescent="0.2">
      <c r="A1189" s="4"/>
      <c r="B1189" s="5"/>
      <c r="C1189" s="5"/>
      <c r="D1189" s="5"/>
      <c r="E1189" s="471"/>
      <c r="F1189" s="579"/>
      <c r="G1189" s="579"/>
      <c r="I1189" s="4"/>
      <c r="J1189" s="4"/>
      <c r="K1189" s="472"/>
      <c r="L1189" s="4"/>
      <c r="M1189" s="83"/>
      <c r="N1189" s="4"/>
      <c r="O1189" s="83"/>
      <c r="P1189" s="84"/>
      <c r="Q1189" s="4"/>
      <c r="R1189" s="4"/>
      <c r="S1189" s="4"/>
      <c r="T1189" s="4"/>
      <c r="U1189" s="4"/>
      <c r="V1189" s="4"/>
      <c r="W1189" s="4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</row>
    <row r="1190" spans="1:188" s="576" customFormat="1" x14ac:dyDescent="0.2">
      <c r="A1190" s="4"/>
      <c r="B1190" s="5"/>
      <c r="C1190" s="5"/>
      <c r="D1190" s="5"/>
      <c r="E1190" s="471"/>
      <c r="F1190" s="579"/>
      <c r="G1190" s="579"/>
      <c r="I1190" s="4"/>
      <c r="J1190" s="4"/>
      <c r="K1190" s="472"/>
      <c r="L1190" s="4"/>
      <c r="M1190" s="83"/>
      <c r="N1190" s="4"/>
      <c r="O1190" s="83"/>
      <c r="P1190" s="84"/>
      <c r="Q1190" s="4"/>
      <c r="R1190" s="4"/>
      <c r="S1190" s="4"/>
      <c r="T1190" s="4"/>
      <c r="U1190" s="4"/>
      <c r="V1190" s="4"/>
      <c r="W1190" s="4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</row>
    <row r="1191" spans="1:188" s="576" customFormat="1" x14ac:dyDescent="0.2">
      <c r="A1191" s="4"/>
      <c r="B1191" s="5"/>
      <c r="C1191" s="5"/>
      <c r="D1191" s="5"/>
      <c r="E1191" s="471"/>
      <c r="F1191" s="579"/>
      <c r="G1191" s="579"/>
      <c r="I1191" s="4"/>
      <c r="J1191" s="4"/>
      <c r="K1191" s="472"/>
      <c r="L1191" s="4"/>
      <c r="M1191" s="83"/>
      <c r="N1191" s="4"/>
      <c r="O1191" s="83"/>
      <c r="P1191" s="84"/>
      <c r="Q1191" s="4"/>
      <c r="R1191" s="4"/>
      <c r="S1191" s="4"/>
      <c r="T1191" s="4"/>
      <c r="U1191" s="4"/>
      <c r="V1191" s="4"/>
      <c r="W1191" s="4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</row>
    <row r="1192" spans="1:188" s="576" customFormat="1" x14ac:dyDescent="0.2">
      <c r="A1192" s="4"/>
      <c r="B1192" s="5"/>
      <c r="C1192" s="5"/>
      <c r="D1192" s="5"/>
      <c r="E1192" s="471"/>
      <c r="F1192" s="579"/>
      <c r="G1192" s="579"/>
      <c r="I1192" s="4"/>
      <c r="J1192" s="4"/>
      <c r="K1192" s="472"/>
      <c r="L1192" s="4"/>
      <c r="M1192" s="83"/>
      <c r="N1192" s="4"/>
      <c r="O1192" s="83"/>
      <c r="P1192" s="84"/>
      <c r="Q1192" s="4"/>
      <c r="R1192" s="4"/>
      <c r="S1192" s="4"/>
      <c r="T1192" s="4"/>
      <c r="U1192" s="4"/>
      <c r="V1192" s="4"/>
      <c r="W1192" s="4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</row>
    <row r="1193" spans="1:188" s="576" customFormat="1" x14ac:dyDescent="0.2">
      <c r="A1193" s="4"/>
      <c r="B1193" s="5"/>
      <c r="C1193" s="5"/>
      <c r="D1193" s="5"/>
      <c r="E1193" s="471"/>
      <c r="F1193" s="579"/>
      <c r="G1193" s="579"/>
      <c r="I1193" s="4"/>
      <c r="J1193" s="4"/>
      <c r="K1193" s="472"/>
      <c r="L1193" s="4"/>
      <c r="M1193" s="83"/>
      <c r="N1193" s="4"/>
      <c r="O1193" s="83"/>
      <c r="P1193" s="84"/>
      <c r="Q1193" s="4"/>
      <c r="R1193" s="4"/>
      <c r="S1193" s="4"/>
      <c r="T1193" s="4"/>
      <c r="U1193" s="4"/>
      <c r="V1193" s="4"/>
      <c r="W1193" s="4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</row>
    <row r="1194" spans="1:188" s="576" customFormat="1" x14ac:dyDescent="0.2">
      <c r="A1194" s="4"/>
      <c r="B1194" s="5"/>
      <c r="C1194" s="5"/>
      <c r="D1194" s="5"/>
      <c r="E1194" s="471"/>
      <c r="F1194" s="579"/>
      <c r="G1194" s="579"/>
      <c r="I1194" s="4"/>
      <c r="J1194" s="4"/>
      <c r="K1194" s="472"/>
      <c r="L1194" s="4"/>
      <c r="M1194" s="83"/>
      <c r="N1194" s="4"/>
      <c r="O1194" s="83"/>
      <c r="P1194" s="84"/>
      <c r="Q1194" s="4"/>
      <c r="R1194" s="4"/>
      <c r="S1194" s="4"/>
      <c r="T1194" s="4"/>
      <c r="U1194" s="4"/>
      <c r="V1194" s="4"/>
      <c r="W1194" s="4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</row>
    <row r="1195" spans="1:188" s="576" customFormat="1" x14ac:dyDescent="0.2">
      <c r="A1195" s="4"/>
      <c r="B1195" s="5"/>
      <c r="C1195" s="5"/>
      <c r="D1195" s="5"/>
      <c r="E1195" s="471"/>
      <c r="F1195" s="579"/>
      <c r="G1195" s="579"/>
      <c r="I1195" s="4"/>
      <c r="J1195" s="4"/>
      <c r="K1195" s="472"/>
      <c r="L1195" s="4"/>
      <c r="M1195" s="83"/>
      <c r="N1195" s="4"/>
      <c r="O1195" s="83"/>
      <c r="P1195" s="84"/>
      <c r="Q1195" s="4"/>
      <c r="R1195" s="4"/>
      <c r="S1195" s="4"/>
      <c r="T1195" s="4"/>
      <c r="U1195" s="4"/>
      <c r="V1195" s="4"/>
      <c r="W1195" s="4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</row>
    <row r="1196" spans="1:188" s="576" customFormat="1" x14ac:dyDescent="0.2">
      <c r="A1196" s="4"/>
      <c r="B1196" s="5"/>
      <c r="C1196" s="5"/>
      <c r="D1196" s="5"/>
      <c r="E1196" s="471"/>
      <c r="F1196" s="579"/>
      <c r="G1196" s="579"/>
      <c r="I1196" s="4"/>
      <c r="J1196" s="4"/>
      <c r="K1196" s="472"/>
      <c r="L1196" s="4"/>
      <c r="M1196" s="83"/>
      <c r="N1196" s="4"/>
      <c r="O1196" s="83"/>
      <c r="P1196" s="84"/>
      <c r="Q1196" s="4"/>
      <c r="R1196" s="4"/>
      <c r="S1196" s="4"/>
      <c r="T1196" s="4"/>
      <c r="U1196" s="4"/>
      <c r="V1196" s="4"/>
      <c r="W1196" s="4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</row>
    <row r="1197" spans="1:188" s="576" customFormat="1" x14ac:dyDescent="0.2">
      <c r="A1197" s="4"/>
      <c r="B1197" s="5"/>
      <c r="C1197" s="5"/>
      <c r="D1197" s="5"/>
      <c r="E1197" s="471"/>
      <c r="F1197" s="579"/>
      <c r="G1197" s="579"/>
      <c r="I1197" s="4"/>
      <c r="J1197" s="4"/>
      <c r="K1197" s="472"/>
      <c r="L1197" s="4"/>
      <c r="M1197" s="83"/>
      <c r="N1197" s="4"/>
      <c r="O1197" s="83"/>
      <c r="P1197" s="84"/>
      <c r="Q1197" s="4"/>
      <c r="R1197" s="4"/>
      <c r="S1197" s="4"/>
      <c r="T1197" s="4"/>
      <c r="U1197" s="4"/>
      <c r="V1197" s="4"/>
      <c r="W1197" s="4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</row>
    <row r="1198" spans="1:188" s="576" customFormat="1" x14ac:dyDescent="0.2">
      <c r="A1198" s="4"/>
      <c r="B1198" s="5"/>
      <c r="C1198" s="5"/>
      <c r="D1198" s="5"/>
      <c r="E1198" s="471"/>
      <c r="F1198" s="579"/>
      <c r="G1198" s="579"/>
      <c r="I1198" s="4"/>
      <c r="J1198" s="4"/>
      <c r="K1198" s="472"/>
      <c r="L1198" s="4"/>
      <c r="M1198" s="83"/>
      <c r="N1198" s="4"/>
      <c r="O1198" s="83"/>
      <c r="P1198" s="84"/>
      <c r="Q1198" s="4"/>
      <c r="R1198" s="4"/>
      <c r="S1198" s="4"/>
      <c r="T1198" s="4"/>
      <c r="U1198" s="4"/>
      <c r="V1198" s="4"/>
      <c r="W1198" s="4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</row>
    <row r="1199" spans="1:188" s="576" customFormat="1" x14ac:dyDescent="0.2">
      <c r="A1199" s="4"/>
      <c r="B1199" s="5"/>
      <c r="C1199" s="5"/>
      <c r="D1199" s="5"/>
      <c r="E1199" s="471"/>
      <c r="F1199" s="579"/>
      <c r="G1199" s="579"/>
      <c r="I1199" s="4"/>
      <c r="J1199" s="4"/>
      <c r="K1199" s="472"/>
      <c r="L1199" s="4"/>
      <c r="M1199" s="83"/>
      <c r="N1199" s="4"/>
      <c r="O1199" s="83"/>
      <c r="P1199" s="84"/>
      <c r="Q1199" s="4"/>
      <c r="R1199" s="4"/>
      <c r="S1199" s="4"/>
      <c r="T1199" s="4"/>
      <c r="U1199" s="4"/>
      <c r="V1199" s="4"/>
      <c r="W1199" s="4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</row>
    <row r="1200" spans="1:188" s="576" customFormat="1" x14ac:dyDescent="0.2">
      <c r="A1200" s="4"/>
      <c r="B1200" s="5"/>
      <c r="C1200" s="5"/>
      <c r="D1200" s="5"/>
      <c r="E1200" s="471"/>
      <c r="F1200" s="579"/>
      <c r="G1200" s="579"/>
      <c r="I1200" s="4"/>
      <c r="J1200" s="4"/>
      <c r="K1200" s="472"/>
      <c r="L1200" s="4"/>
      <c r="M1200" s="83"/>
      <c r="N1200" s="4"/>
      <c r="O1200" s="83"/>
      <c r="P1200" s="84"/>
      <c r="Q1200" s="4"/>
      <c r="R1200" s="4"/>
      <c r="S1200" s="4"/>
      <c r="T1200" s="4"/>
      <c r="U1200" s="4"/>
      <c r="V1200" s="4"/>
      <c r="W1200" s="4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</row>
    <row r="1201" spans="1:188" s="576" customFormat="1" x14ac:dyDescent="0.2">
      <c r="A1201" s="4"/>
      <c r="B1201" s="5"/>
      <c r="C1201" s="5"/>
      <c r="D1201" s="5"/>
      <c r="E1201" s="471"/>
      <c r="F1201" s="579"/>
      <c r="G1201" s="579"/>
      <c r="I1201" s="4"/>
      <c r="J1201" s="4"/>
      <c r="K1201" s="472"/>
      <c r="L1201" s="4"/>
      <c r="M1201" s="83"/>
      <c r="N1201" s="4"/>
      <c r="O1201" s="83"/>
      <c r="P1201" s="84"/>
      <c r="Q1201" s="4"/>
      <c r="R1201" s="4"/>
      <c r="S1201" s="4"/>
      <c r="T1201" s="4"/>
      <c r="U1201" s="4"/>
      <c r="V1201" s="4"/>
      <c r="W1201" s="4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</row>
    <row r="1202" spans="1:188" s="576" customFormat="1" x14ac:dyDescent="0.2">
      <c r="A1202" s="4"/>
      <c r="B1202" s="5"/>
      <c r="C1202" s="5"/>
      <c r="D1202" s="5"/>
      <c r="E1202" s="471"/>
      <c r="F1202" s="579"/>
      <c r="G1202" s="579"/>
      <c r="I1202" s="4"/>
      <c r="J1202" s="4"/>
      <c r="K1202" s="472"/>
      <c r="L1202" s="4"/>
      <c r="M1202" s="83"/>
      <c r="N1202" s="4"/>
      <c r="O1202" s="83"/>
      <c r="P1202" s="84"/>
      <c r="Q1202" s="4"/>
      <c r="R1202" s="4"/>
      <c r="S1202" s="4"/>
      <c r="T1202" s="4"/>
      <c r="U1202" s="4"/>
      <c r="V1202" s="4"/>
      <c r="W1202" s="4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</row>
    <row r="1203" spans="1:188" s="576" customFormat="1" x14ac:dyDescent="0.2">
      <c r="A1203" s="4"/>
      <c r="B1203" s="5"/>
      <c r="C1203" s="5"/>
      <c r="D1203" s="5"/>
      <c r="E1203" s="471"/>
      <c r="F1203" s="579"/>
      <c r="G1203" s="579"/>
      <c r="I1203" s="4"/>
      <c r="J1203" s="4"/>
      <c r="K1203" s="472"/>
      <c r="L1203" s="4"/>
      <c r="M1203" s="83"/>
      <c r="N1203" s="4"/>
      <c r="O1203" s="83"/>
      <c r="P1203" s="84"/>
      <c r="Q1203" s="4"/>
      <c r="R1203" s="4"/>
      <c r="S1203" s="4"/>
      <c r="T1203" s="4"/>
      <c r="U1203" s="4"/>
      <c r="V1203" s="4"/>
      <c r="W1203" s="4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</row>
    <row r="1204" spans="1:188" s="576" customFormat="1" x14ac:dyDescent="0.2">
      <c r="A1204" s="4"/>
      <c r="B1204" s="5"/>
      <c r="C1204" s="5"/>
      <c r="D1204" s="5"/>
      <c r="E1204" s="471"/>
      <c r="F1204" s="579"/>
      <c r="G1204" s="579"/>
      <c r="I1204" s="4"/>
      <c r="J1204" s="4"/>
      <c r="K1204" s="472"/>
      <c r="L1204" s="4"/>
      <c r="M1204" s="83"/>
      <c r="N1204" s="4"/>
      <c r="O1204" s="83"/>
      <c r="P1204" s="84"/>
      <c r="Q1204" s="4"/>
      <c r="R1204" s="4"/>
      <c r="S1204" s="4"/>
      <c r="T1204" s="4"/>
      <c r="U1204" s="4"/>
      <c r="V1204" s="4"/>
      <c r="W1204" s="4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</row>
    <row r="1205" spans="1:188" s="576" customFormat="1" x14ac:dyDescent="0.2">
      <c r="A1205" s="4"/>
      <c r="B1205" s="5"/>
      <c r="C1205" s="5"/>
      <c r="D1205" s="5"/>
      <c r="E1205" s="471"/>
      <c r="F1205" s="579"/>
      <c r="G1205" s="579"/>
      <c r="I1205" s="4"/>
      <c r="J1205" s="4"/>
      <c r="K1205" s="472"/>
      <c r="L1205" s="4"/>
      <c r="M1205" s="83"/>
      <c r="N1205" s="4"/>
      <c r="O1205" s="83"/>
      <c r="P1205" s="84"/>
      <c r="Q1205" s="4"/>
      <c r="R1205" s="4"/>
      <c r="S1205" s="4"/>
      <c r="T1205" s="4"/>
      <c r="U1205" s="4"/>
      <c r="V1205" s="4"/>
      <c r="W1205" s="4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</row>
    <row r="1206" spans="1:188" s="576" customFormat="1" x14ac:dyDescent="0.2">
      <c r="A1206" s="4"/>
      <c r="B1206" s="5"/>
      <c r="C1206" s="5"/>
      <c r="D1206" s="5"/>
      <c r="E1206" s="471"/>
      <c r="F1206" s="579"/>
      <c r="G1206" s="579"/>
      <c r="I1206" s="4"/>
      <c r="J1206" s="4"/>
      <c r="K1206" s="472"/>
      <c r="L1206" s="4"/>
      <c r="M1206" s="83"/>
      <c r="N1206" s="4"/>
      <c r="O1206" s="83"/>
      <c r="P1206" s="84"/>
      <c r="Q1206" s="4"/>
      <c r="R1206" s="4"/>
      <c r="S1206" s="4"/>
      <c r="T1206" s="4"/>
      <c r="U1206" s="4"/>
      <c r="V1206" s="4"/>
      <c r="W1206" s="4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</row>
    <row r="1207" spans="1:188" s="576" customFormat="1" x14ac:dyDescent="0.2">
      <c r="A1207" s="4"/>
      <c r="B1207" s="5"/>
      <c r="C1207" s="5"/>
      <c r="D1207" s="5"/>
      <c r="E1207" s="471"/>
      <c r="F1207" s="579"/>
      <c r="G1207" s="579"/>
      <c r="I1207" s="4"/>
      <c r="J1207" s="4"/>
      <c r="K1207" s="472"/>
      <c r="L1207" s="4"/>
      <c r="M1207" s="83"/>
      <c r="N1207" s="4"/>
      <c r="O1207" s="83"/>
      <c r="P1207" s="84"/>
      <c r="Q1207" s="4"/>
      <c r="R1207" s="4"/>
      <c r="S1207" s="4"/>
      <c r="T1207" s="4"/>
      <c r="U1207" s="4"/>
      <c r="V1207" s="4"/>
      <c r="W1207" s="4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</row>
    <row r="1208" spans="1:188" s="576" customFormat="1" x14ac:dyDescent="0.2">
      <c r="A1208" s="4"/>
      <c r="B1208" s="5"/>
      <c r="C1208" s="5"/>
      <c r="D1208" s="5"/>
      <c r="E1208" s="471"/>
      <c r="F1208" s="579"/>
      <c r="G1208" s="579"/>
      <c r="I1208" s="4"/>
      <c r="J1208" s="4"/>
      <c r="K1208" s="472"/>
      <c r="L1208" s="4"/>
      <c r="M1208" s="83"/>
      <c r="N1208" s="4"/>
      <c r="O1208" s="83"/>
      <c r="P1208" s="84"/>
      <c r="Q1208" s="4"/>
      <c r="R1208" s="4"/>
      <c r="S1208" s="4"/>
      <c r="T1208" s="4"/>
      <c r="U1208" s="4"/>
      <c r="V1208" s="4"/>
      <c r="W1208" s="4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</row>
    <row r="1209" spans="1:188" s="576" customFormat="1" x14ac:dyDescent="0.2">
      <c r="A1209" s="4"/>
      <c r="B1209" s="5"/>
      <c r="C1209" s="5"/>
      <c r="D1209" s="5"/>
      <c r="E1209" s="471"/>
      <c r="F1209" s="579"/>
      <c r="G1209" s="579"/>
      <c r="I1209" s="4"/>
      <c r="J1209" s="4"/>
      <c r="K1209" s="472"/>
      <c r="L1209" s="4"/>
      <c r="M1209" s="83"/>
      <c r="N1209" s="4"/>
      <c r="O1209" s="83"/>
      <c r="P1209" s="84"/>
      <c r="Q1209" s="4"/>
      <c r="R1209" s="4"/>
      <c r="S1209" s="4"/>
      <c r="T1209" s="4"/>
      <c r="U1209" s="4"/>
      <c r="V1209" s="4"/>
      <c r="W1209" s="4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</row>
    <row r="1210" spans="1:188" s="576" customFormat="1" x14ac:dyDescent="0.2">
      <c r="A1210" s="4"/>
      <c r="B1210" s="5"/>
      <c r="C1210" s="5"/>
      <c r="D1210" s="5"/>
      <c r="E1210" s="471"/>
      <c r="F1210" s="579"/>
      <c r="G1210" s="579"/>
      <c r="I1210" s="4"/>
      <c r="J1210" s="4"/>
      <c r="K1210" s="472"/>
      <c r="L1210" s="4"/>
      <c r="M1210" s="83"/>
      <c r="N1210" s="4"/>
      <c r="O1210" s="83"/>
      <c r="P1210" s="84"/>
      <c r="Q1210" s="4"/>
      <c r="R1210" s="4"/>
      <c r="S1210" s="4"/>
      <c r="T1210" s="4"/>
      <c r="U1210" s="4"/>
      <c r="V1210" s="4"/>
      <c r="W1210" s="4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</row>
    <row r="1211" spans="1:188" s="576" customFormat="1" x14ac:dyDescent="0.2">
      <c r="A1211" s="4"/>
      <c r="B1211" s="5"/>
      <c r="C1211" s="5"/>
      <c r="D1211" s="5"/>
      <c r="E1211" s="471"/>
      <c r="F1211" s="579"/>
      <c r="G1211" s="579"/>
      <c r="I1211" s="4"/>
      <c r="J1211" s="4"/>
      <c r="K1211" s="472"/>
      <c r="L1211" s="4"/>
      <c r="M1211" s="83"/>
      <c r="N1211" s="4"/>
      <c r="O1211" s="83"/>
      <c r="P1211" s="84"/>
      <c r="Q1211" s="4"/>
      <c r="R1211" s="4"/>
      <c r="S1211" s="4"/>
      <c r="T1211" s="4"/>
      <c r="U1211" s="4"/>
      <c r="V1211" s="4"/>
      <c r="W1211" s="4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</row>
    <row r="1212" spans="1:188" s="576" customFormat="1" x14ac:dyDescent="0.2">
      <c r="A1212" s="4"/>
      <c r="B1212" s="5"/>
      <c r="C1212" s="5"/>
      <c r="D1212" s="5"/>
      <c r="E1212" s="471"/>
      <c r="F1212" s="579"/>
      <c r="G1212" s="579"/>
      <c r="I1212" s="4"/>
      <c r="J1212" s="4"/>
      <c r="K1212" s="472"/>
      <c r="L1212" s="4"/>
      <c r="M1212" s="83"/>
      <c r="N1212" s="4"/>
      <c r="O1212" s="83"/>
      <c r="P1212" s="84"/>
      <c r="Q1212" s="4"/>
      <c r="R1212" s="4"/>
      <c r="S1212" s="4"/>
      <c r="T1212" s="4"/>
      <c r="U1212" s="4"/>
      <c r="V1212" s="4"/>
      <c r="W1212" s="4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</row>
    <row r="1213" spans="1:188" s="576" customFormat="1" x14ac:dyDescent="0.2">
      <c r="A1213" s="4"/>
      <c r="B1213" s="5"/>
      <c r="C1213" s="5"/>
      <c r="D1213" s="5"/>
      <c r="E1213" s="471"/>
      <c r="F1213" s="579"/>
      <c r="G1213" s="579"/>
      <c r="I1213" s="4"/>
      <c r="J1213" s="4"/>
      <c r="K1213" s="472"/>
      <c r="L1213" s="4"/>
      <c r="M1213" s="83"/>
      <c r="N1213" s="4"/>
      <c r="O1213" s="83"/>
      <c r="P1213" s="84"/>
      <c r="Q1213" s="4"/>
      <c r="R1213" s="4"/>
      <c r="S1213" s="4"/>
      <c r="T1213" s="4"/>
      <c r="U1213" s="4"/>
      <c r="V1213" s="4"/>
      <c r="W1213" s="4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</row>
    <row r="1214" spans="1:188" s="576" customFormat="1" x14ac:dyDescent="0.2">
      <c r="A1214" s="4"/>
      <c r="B1214" s="5"/>
      <c r="C1214" s="5"/>
      <c r="D1214" s="5"/>
      <c r="E1214" s="471"/>
      <c r="F1214" s="579"/>
      <c r="G1214" s="579"/>
      <c r="I1214" s="4"/>
      <c r="J1214" s="4"/>
      <c r="K1214" s="472"/>
      <c r="L1214" s="4"/>
      <c r="M1214" s="83"/>
      <c r="N1214" s="4"/>
      <c r="O1214" s="83"/>
      <c r="P1214" s="84"/>
      <c r="Q1214" s="4"/>
      <c r="R1214" s="4"/>
      <c r="S1214" s="4"/>
      <c r="T1214" s="4"/>
      <c r="U1214" s="4"/>
      <c r="V1214" s="4"/>
      <c r="W1214" s="4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</row>
    <row r="1215" spans="1:188" s="576" customFormat="1" x14ac:dyDescent="0.2">
      <c r="A1215" s="4"/>
      <c r="B1215" s="5"/>
      <c r="C1215" s="5"/>
      <c r="D1215" s="5"/>
      <c r="E1215" s="471"/>
      <c r="F1215" s="579"/>
      <c r="G1215" s="579"/>
      <c r="I1215" s="4"/>
      <c r="J1215" s="4"/>
      <c r="K1215" s="472"/>
      <c r="L1215" s="4"/>
      <c r="M1215" s="83"/>
      <c r="N1215" s="4"/>
      <c r="O1215" s="83"/>
      <c r="P1215" s="84"/>
      <c r="Q1215" s="4"/>
      <c r="R1215" s="4"/>
      <c r="S1215" s="4"/>
      <c r="T1215" s="4"/>
      <c r="U1215" s="4"/>
      <c r="V1215" s="4"/>
      <c r="W1215" s="4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</row>
    <row r="1216" spans="1:188" s="576" customFormat="1" x14ac:dyDescent="0.2">
      <c r="A1216" s="4"/>
      <c r="B1216" s="5"/>
      <c r="C1216" s="5"/>
      <c r="D1216" s="5"/>
      <c r="E1216" s="471"/>
      <c r="F1216" s="579"/>
      <c r="G1216" s="579"/>
      <c r="I1216" s="4"/>
      <c r="J1216" s="4"/>
      <c r="K1216" s="472"/>
      <c r="L1216" s="4"/>
      <c r="M1216" s="83"/>
      <c r="N1216" s="4"/>
      <c r="O1216" s="83"/>
      <c r="P1216" s="84"/>
      <c r="Q1216" s="4"/>
      <c r="R1216" s="4"/>
      <c r="S1216" s="4"/>
      <c r="T1216" s="4"/>
      <c r="U1216" s="4"/>
      <c r="V1216" s="4"/>
      <c r="W1216" s="4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</row>
    <row r="1217" spans="1:188" s="576" customFormat="1" x14ac:dyDescent="0.2">
      <c r="A1217" s="4"/>
      <c r="B1217" s="5"/>
      <c r="C1217" s="5"/>
      <c r="D1217" s="5"/>
      <c r="E1217" s="471"/>
      <c r="F1217" s="579"/>
      <c r="G1217" s="579"/>
      <c r="I1217" s="4"/>
      <c r="J1217" s="4"/>
      <c r="K1217" s="472"/>
      <c r="L1217" s="4"/>
      <c r="M1217" s="83"/>
      <c r="N1217" s="4"/>
      <c r="O1217" s="83"/>
      <c r="P1217" s="84"/>
      <c r="Q1217" s="4"/>
      <c r="R1217" s="4"/>
      <c r="S1217" s="4"/>
      <c r="T1217" s="4"/>
      <c r="U1217" s="4"/>
      <c r="V1217" s="4"/>
      <c r="W1217" s="4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</row>
    <row r="1218" spans="1:188" s="576" customFormat="1" x14ac:dyDescent="0.2">
      <c r="A1218" s="4"/>
      <c r="B1218" s="5"/>
      <c r="C1218" s="5"/>
      <c r="D1218" s="5"/>
      <c r="E1218" s="471"/>
      <c r="F1218" s="579"/>
      <c r="G1218" s="579"/>
      <c r="I1218" s="4"/>
      <c r="J1218" s="4"/>
      <c r="K1218" s="472"/>
      <c r="L1218" s="4"/>
      <c r="M1218" s="83"/>
      <c r="N1218" s="4"/>
      <c r="O1218" s="83"/>
      <c r="P1218" s="84"/>
      <c r="Q1218" s="4"/>
      <c r="R1218" s="4"/>
      <c r="S1218" s="4"/>
      <c r="T1218" s="4"/>
      <c r="U1218" s="4"/>
      <c r="V1218" s="4"/>
      <c r="W1218" s="4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</row>
    <row r="1219" spans="1:188" s="576" customFormat="1" x14ac:dyDescent="0.2">
      <c r="A1219" s="4"/>
      <c r="B1219" s="5"/>
      <c r="C1219" s="5"/>
      <c r="D1219" s="5"/>
      <c r="E1219" s="471"/>
      <c r="F1219" s="579"/>
      <c r="G1219" s="579"/>
      <c r="I1219" s="4"/>
      <c r="J1219" s="4"/>
      <c r="K1219" s="472"/>
      <c r="L1219" s="4"/>
      <c r="M1219" s="83"/>
      <c r="N1219" s="4"/>
      <c r="O1219" s="83"/>
      <c r="P1219" s="84"/>
      <c r="Q1219" s="4"/>
      <c r="R1219" s="4"/>
      <c r="S1219" s="4"/>
      <c r="T1219" s="4"/>
      <c r="U1219" s="4"/>
      <c r="V1219" s="4"/>
      <c r="W1219" s="4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</row>
    <row r="1220" spans="1:188" s="576" customFormat="1" x14ac:dyDescent="0.2">
      <c r="A1220" s="4"/>
      <c r="B1220" s="5"/>
      <c r="C1220" s="5"/>
      <c r="D1220" s="5"/>
      <c r="E1220" s="471"/>
      <c r="F1220" s="579"/>
      <c r="G1220" s="579"/>
      <c r="I1220" s="4"/>
      <c r="J1220" s="4"/>
      <c r="K1220" s="472"/>
      <c r="L1220" s="4"/>
      <c r="M1220" s="83"/>
      <c r="N1220" s="4"/>
      <c r="O1220" s="83"/>
      <c r="P1220" s="84"/>
      <c r="Q1220" s="4"/>
      <c r="R1220" s="4"/>
      <c r="S1220" s="4"/>
      <c r="T1220" s="4"/>
      <c r="U1220" s="4"/>
      <c r="V1220" s="4"/>
      <c r="W1220" s="4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</row>
    <row r="1221" spans="1:188" s="576" customFormat="1" x14ac:dyDescent="0.2">
      <c r="A1221" s="4"/>
      <c r="B1221" s="5"/>
      <c r="C1221" s="5"/>
      <c r="D1221" s="5"/>
      <c r="E1221" s="471"/>
      <c r="F1221" s="579"/>
      <c r="G1221" s="579"/>
      <c r="I1221" s="4"/>
      <c r="J1221" s="4"/>
      <c r="K1221" s="472"/>
      <c r="L1221" s="4"/>
      <c r="M1221" s="83"/>
      <c r="N1221" s="4"/>
      <c r="O1221" s="83"/>
      <c r="P1221" s="84"/>
      <c r="Q1221" s="4"/>
      <c r="R1221" s="4"/>
      <c r="S1221" s="4"/>
      <c r="T1221" s="4"/>
      <c r="U1221" s="4"/>
      <c r="V1221" s="4"/>
      <c r="W1221" s="4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</row>
    <row r="1222" spans="1:188" s="576" customFormat="1" x14ac:dyDescent="0.2">
      <c r="A1222" s="4"/>
      <c r="B1222" s="5"/>
      <c r="C1222" s="5"/>
      <c r="D1222" s="5"/>
      <c r="E1222" s="471"/>
      <c r="F1222" s="579"/>
      <c r="G1222" s="579"/>
      <c r="I1222" s="4"/>
      <c r="J1222" s="4"/>
      <c r="K1222" s="472"/>
      <c r="L1222" s="4"/>
      <c r="M1222" s="83"/>
      <c r="N1222" s="4"/>
      <c r="O1222" s="83"/>
      <c r="P1222" s="84"/>
      <c r="Q1222" s="4"/>
      <c r="R1222" s="4"/>
      <c r="S1222" s="4"/>
      <c r="T1222" s="4"/>
      <c r="U1222" s="4"/>
      <c r="V1222" s="4"/>
      <c r="W1222" s="4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</row>
    <row r="1223" spans="1:188" s="576" customFormat="1" x14ac:dyDescent="0.2">
      <c r="A1223" s="4"/>
      <c r="B1223" s="5"/>
      <c r="C1223" s="5"/>
      <c r="D1223" s="5"/>
      <c r="E1223" s="471"/>
      <c r="F1223" s="579"/>
      <c r="G1223" s="579"/>
      <c r="I1223" s="4"/>
      <c r="J1223" s="4"/>
      <c r="K1223" s="472"/>
      <c r="L1223" s="4"/>
      <c r="M1223" s="83"/>
      <c r="N1223" s="4"/>
      <c r="O1223" s="83"/>
      <c r="P1223" s="84"/>
      <c r="Q1223" s="4"/>
      <c r="R1223" s="4"/>
      <c r="S1223" s="4"/>
      <c r="T1223" s="4"/>
      <c r="U1223" s="4"/>
      <c r="V1223" s="4"/>
      <c r="W1223" s="4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</row>
    <row r="1224" spans="1:188" s="576" customFormat="1" x14ac:dyDescent="0.2">
      <c r="A1224" s="4"/>
      <c r="B1224" s="5"/>
      <c r="C1224" s="5"/>
      <c r="D1224" s="5"/>
      <c r="E1224" s="471"/>
      <c r="F1224" s="579"/>
      <c r="G1224" s="579"/>
      <c r="I1224" s="4"/>
      <c r="J1224" s="4"/>
      <c r="K1224" s="472"/>
      <c r="L1224" s="4"/>
      <c r="M1224" s="83"/>
      <c r="N1224" s="4"/>
      <c r="O1224" s="83"/>
      <c r="P1224" s="84"/>
      <c r="Q1224" s="4"/>
      <c r="R1224" s="4"/>
      <c r="S1224" s="4"/>
      <c r="T1224" s="4"/>
      <c r="U1224" s="4"/>
      <c r="V1224" s="4"/>
      <c r="W1224" s="4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</row>
    <row r="1225" spans="1:188" s="576" customFormat="1" x14ac:dyDescent="0.2">
      <c r="A1225" s="4"/>
      <c r="B1225" s="5"/>
      <c r="C1225" s="5"/>
      <c r="D1225" s="5"/>
      <c r="E1225" s="471"/>
      <c r="F1225" s="579"/>
      <c r="G1225" s="579"/>
      <c r="I1225" s="4"/>
      <c r="J1225" s="4"/>
      <c r="K1225" s="472"/>
      <c r="L1225" s="4"/>
      <c r="M1225" s="83"/>
      <c r="N1225" s="4"/>
      <c r="O1225" s="83"/>
      <c r="P1225" s="84"/>
      <c r="Q1225" s="4"/>
      <c r="R1225" s="4"/>
      <c r="S1225" s="4"/>
      <c r="T1225" s="4"/>
      <c r="U1225" s="4"/>
      <c r="V1225" s="4"/>
      <c r="W1225" s="4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</row>
    <row r="1226" spans="1:188" s="576" customFormat="1" x14ac:dyDescent="0.2">
      <c r="A1226" s="4"/>
      <c r="B1226" s="5"/>
      <c r="C1226" s="5"/>
      <c r="D1226" s="5"/>
      <c r="E1226" s="471"/>
      <c r="F1226" s="579"/>
      <c r="G1226" s="579"/>
      <c r="I1226" s="4"/>
      <c r="J1226" s="4"/>
      <c r="K1226" s="472"/>
      <c r="L1226" s="4"/>
      <c r="M1226" s="83"/>
      <c r="N1226" s="4"/>
      <c r="O1226" s="83"/>
      <c r="P1226" s="84"/>
      <c r="Q1226" s="4"/>
      <c r="R1226" s="4"/>
      <c r="S1226" s="4"/>
      <c r="T1226" s="4"/>
      <c r="U1226" s="4"/>
      <c r="V1226" s="4"/>
      <c r="W1226" s="4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</row>
    <row r="1227" spans="1:188" s="576" customFormat="1" x14ac:dyDescent="0.2">
      <c r="A1227" s="4"/>
      <c r="B1227" s="5"/>
      <c r="C1227" s="5"/>
      <c r="D1227" s="5"/>
      <c r="E1227" s="471"/>
      <c r="F1227" s="579"/>
      <c r="G1227" s="579"/>
      <c r="I1227" s="4"/>
      <c r="J1227" s="4"/>
      <c r="K1227" s="472"/>
      <c r="L1227" s="4"/>
      <c r="M1227" s="83"/>
      <c r="N1227" s="4"/>
      <c r="O1227" s="83"/>
      <c r="P1227" s="84"/>
      <c r="Q1227" s="4"/>
      <c r="R1227" s="4"/>
      <c r="S1227" s="4"/>
      <c r="T1227" s="4"/>
      <c r="U1227" s="4"/>
      <c r="V1227" s="4"/>
      <c r="W1227" s="4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</row>
    <row r="1228" spans="1:188" s="576" customFormat="1" x14ac:dyDescent="0.2">
      <c r="A1228" s="4"/>
      <c r="B1228" s="5"/>
      <c r="C1228" s="5"/>
      <c r="D1228" s="5"/>
      <c r="E1228" s="471"/>
      <c r="F1228" s="579"/>
      <c r="G1228" s="579"/>
      <c r="I1228" s="4"/>
      <c r="J1228" s="4"/>
      <c r="K1228" s="472"/>
      <c r="L1228" s="4"/>
      <c r="M1228" s="83"/>
      <c r="N1228" s="4"/>
      <c r="O1228" s="83"/>
      <c r="P1228" s="84"/>
      <c r="Q1228" s="4"/>
      <c r="R1228" s="4"/>
      <c r="S1228" s="4"/>
      <c r="T1228" s="4"/>
      <c r="U1228" s="4"/>
      <c r="V1228" s="4"/>
      <c r="W1228" s="4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</row>
    <row r="1229" spans="1:188" s="576" customFormat="1" x14ac:dyDescent="0.2">
      <c r="A1229" s="4"/>
      <c r="B1229" s="5"/>
      <c r="C1229" s="5"/>
      <c r="D1229" s="5"/>
      <c r="E1229" s="471"/>
      <c r="F1229" s="579"/>
      <c r="G1229" s="579"/>
      <c r="I1229" s="4"/>
      <c r="J1229" s="4"/>
      <c r="K1229" s="472"/>
      <c r="L1229" s="4"/>
      <c r="M1229" s="83"/>
      <c r="N1229" s="4"/>
      <c r="O1229" s="83"/>
      <c r="P1229" s="84"/>
      <c r="Q1229" s="4"/>
      <c r="R1229" s="4"/>
      <c r="S1229" s="4"/>
      <c r="T1229" s="4"/>
      <c r="U1229" s="4"/>
      <c r="V1229" s="4"/>
      <c r="W1229" s="4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</row>
    <row r="1230" spans="1:188" s="576" customFormat="1" x14ac:dyDescent="0.2">
      <c r="A1230" s="4"/>
      <c r="B1230" s="5"/>
      <c r="C1230" s="5"/>
      <c r="D1230" s="5"/>
      <c r="E1230" s="471"/>
      <c r="F1230" s="579"/>
      <c r="G1230" s="579"/>
      <c r="I1230" s="4"/>
      <c r="J1230" s="4"/>
      <c r="K1230" s="472"/>
      <c r="L1230" s="4"/>
      <c r="M1230" s="83"/>
      <c r="N1230" s="4"/>
      <c r="O1230" s="83"/>
      <c r="P1230" s="84"/>
      <c r="Q1230" s="4"/>
      <c r="R1230" s="4"/>
      <c r="S1230" s="4"/>
      <c r="T1230" s="4"/>
      <c r="U1230" s="4"/>
      <c r="V1230" s="4"/>
      <c r="W1230" s="4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</row>
    <row r="1231" spans="1:188" s="576" customFormat="1" x14ac:dyDescent="0.2">
      <c r="A1231" s="4"/>
      <c r="B1231" s="5"/>
      <c r="C1231" s="5"/>
      <c r="D1231" s="5"/>
      <c r="E1231" s="471"/>
      <c r="F1231" s="579"/>
      <c r="G1231" s="579"/>
      <c r="I1231" s="4"/>
      <c r="J1231" s="4"/>
      <c r="K1231" s="472"/>
      <c r="L1231" s="4"/>
      <c r="M1231" s="83"/>
      <c r="N1231" s="4"/>
      <c r="O1231" s="83"/>
      <c r="P1231" s="84"/>
      <c r="Q1231" s="4"/>
      <c r="R1231" s="4"/>
      <c r="S1231" s="4"/>
      <c r="T1231" s="4"/>
      <c r="U1231" s="4"/>
      <c r="V1231" s="4"/>
      <c r="W1231" s="4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</row>
    <row r="1232" spans="1:188" s="576" customFormat="1" x14ac:dyDescent="0.2">
      <c r="A1232" s="4"/>
      <c r="B1232" s="5"/>
      <c r="C1232" s="5"/>
      <c r="D1232" s="5"/>
      <c r="E1232" s="471"/>
      <c r="F1232" s="579"/>
      <c r="G1232" s="579"/>
      <c r="I1232" s="4"/>
      <c r="J1232" s="4"/>
      <c r="K1232" s="472"/>
      <c r="L1232" s="4"/>
      <c r="M1232" s="83"/>
      <c r="N1232" s="4"/>
      <c r="O1232" s="83"/>
      <c r="P1232" s="84"/>
      <c r="Q1232" s="4"/>
      <c r="R1232" s="4"/>
      <c r="S1232" s="4"/>
      <c r="T1232" s="4"/>
      <c r="U1232" s="4"/>
      <c r="V1232" s="4"/>
      <c r="W1232" s="4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</row>
    <row r="1233" spans="1:188" s="576" customFormat="1" x14ac:dyDescent="0.2">
      <c r="A1233" s="4"/>
      <c r="B1233" s="5"/>
      <c r="C1233" s="5"/>
      <c r="D1233" s="5"/>
      <c r="E1233" s="471"/>
      <c r="F1233" s="579"/>
      <c r="G1233" s="579"/>
      <c r="I1233" s="4"/>
      <c r="J1233" s="4"/>
      <c r="K1233" s="472"/>
      <c r="L1233" s="4"/>
      <c r="M1233" s="83"/>
      <c r="N1233" s="4"/>
      <c r="O1233" s="83"/>
      <c r="P1233" s="84"/>
      <c r="Q1233" s="4"/>
      <c r="R1233" s="4"/>
      <c r="S1233" s="4"/>
      <c r="T1233" s="4"/>
      <c r="U1233" s="4"/>
      <c r="V1233" s="4"/>
      <c r="W1233" s="4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</row>
    <row r="1234" spans="1:188" s="576" customFormat="1" x14ac:dyDescent="0.2">
      <c r="A1234" s="4"/>
      <c r="B1234" s="5"/>
      <c r="C1234" s="5"/>
      <c r="D1234" s="5"/>
      <c r="E1234" s="471"/>
      <c r="F1234" s="579"/>
      <c r="G1234" s="579"/>
      <c r="I1234" s="4"/>
      <c r="J1234" s="4"/>
      <c r="K1234" s="472"/>
      <c r="L1234" s="4"/>
      <c r="M1234" s="83"/>
      <c r="N1234" s="4"/>
      <c r="O1234" s="83"/>
      <c r="P1234" s="84"/>
      <c r="Q1234" s="4"/>
      <c r="R1234" s="4"/>
      <c r="S1234" s="4"/>
      <c r="T1234" s="4"/>
      <c r="U1234" s="4"/>
      <c r="V1234" s="4"/>
      <c r="W1234" s="4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</row>
    <row r="1235" spans="1:188" s="576" customFormat="1" x14ac:dyDescent="0.2">
      <c r="A1235" s="4"/>
      <c r="B1235" s="5"/>
      <c r="C1235" s="5"/>
      <c r="D1235" s="5"/>
      <c r="E1235" s="471"/>
      <c r="F1235" s="579"/>
      <c r="G1235" s="579"/>
      <c r="I1235" s="4"/>
      <c r="J1235" s="4"/>
      <c r="K1235" s="472"/>
      <c r="L1235" s="4"/>
      <c r="M1235" s="83"/>
      <c r="N1235" s="4"/>
      <c r="O1235" s="83"/>
      <c r="P1235" s="84"/>
      <c r="Q1235" s="4"/>
      <c r="R1235" s="4"/>
      <c r="S1235" s="4"/>
      <c r="T1235" s="4"/>
      <c r="U1235" s="4"/>
      <c r="V1235" s="4"/>
      <c r="W1235" s="4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</row>
    <row r="1236" spans="1:188" s="576" customFormat="1" x14ac:dyDescent="0.2">
      <c r="A1236" s="4"/>
      <c r="B1236" s="5"/>
      <c r="C1236" s="5"/>
      <c r="D1236" s="5"/>
      <c r="E1236" s="471"/>
      <c r="F1236" s="579"/>
      <c r="G1236" s="579"/>
      <c r="I1236" s="4"/>
      <c r="J1236" s="4"/>
      <c r="K1236" s="472"/>
      <c r="L1236" s="4"/>
      <c r="M1236" s="83"/>
      <c r="N1236" s="4"/>
      <c r="O1236" s="83"/>
      <c r="P1236" s="84"/>
      <c r="Q1236" s="4"/>
      <c r="R1236" s="4"/>
      <c r="S1236" s="4"/>
      <c r="T1236" s="4"/>
      <c r="U1236" s="4"/>
      <c r="V1236" s="4"/>
      <c r="W1236" s="4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</row>
    <row r="1237" spans="1:188" s="576" customFormat="1" x14ac:dyDescent="0.2">
      <c r="A1237" s="4"/>
      <c r="B1237" s="5"/>
      <c r="C1237" s="5"/>
      <c r="D1237" s="5"/>
      <c r="E1237" s="471"/>
      <c r="F1237" s="579"/>
      <c r="G1237" s="579"/>
      <c r="I1237" s="4"/>
      <c r="J1237" s="4"/>
      <c r="K1237" s="472"/>
      <c r="L1237" s="4"/>
      <c r="M1237" s="83"/>
      <c r="N1237" s="4"/>
      <c r="O1237" s="83"/>
      <c r="P1237" s="84"/>
      <c r="Q1237" s="4"/>
      <c r="R1237" s="4"/>
      <c r="S1237" s="4"/>
      <c r="T1237" s="4"/>
      <c r="U1237" s="4"/>
      <c r="V1237" s="4"/>
      <c r="W1237" s="4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</row>
    <row r="1238" spans="1:188" s="576" customFormat="1" x14ac:dyDescent="0.2">
      <c r="A1238" s="4"/>
      <c r="B1238" s="5"/>
      <c r="C1238" s="5"/>
      <c r="D1238" s="5"/>
      <c r="E1238" s="471"/>
      <c r="F1238" s="579"/>
      <c r="G1238" s="579"/>
      <c r="I1238" s="4"/>
      <c r="J1238" s="4"/>
      <c r="K1238" s="472"/>
      <c r="L1238" s="4"/>
      <c r="M1238" s="83"/>
      <c r="N1238" s="4"/>
      <c r="O1238" s="83"/>
      <c r="P1238" s="84"/>
      <c r="Q1238" s="4"/>
      <c r="R1238" s="4"/>
      <c r="S1238" s="4"/>
      <c r="T1238" s="4"/>
      <c r="U1238" s="4"/>
      <c r="V1238" s="4"/>
      <c r="W1238" s="4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</row>
    <row r="1239" spans="1:188" s="576" customFormat="1" x14ac:dyDescent="0.2">
      <c r="A1239" s="4"/>
      <c r="B1239" s="5"/>
      <c r="C1239" s="5"/>
      <c r="D1239" s="5"/>
      <c r="E1239" s="471"/>
      <c r="F1239" s="579"/>
      <c r="G1239" s="579"/>
      <c r="I1239" s="4"/>
      <c r="J1239" s="4"/>
      <c r="K1239" s="472"/>
      <c r="L1239" s="4"/>
      <c r="M1239" s="83"/>
      <c r="N1239" s="4"/>
      <c r="O1239" s="83"/>
      <c r="P1239" s="84"/>
      <c r="Q1239" s="4"/>
      <c r="R1239" s="4"/>
      <c r="S1239" s="4"/>
      <c r="T1239" s="4"/>
      <c r="U1239" s="4"/>
      <c r="V1239" s="4"/>
      <c r="W1239" s="4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</row>
    <row r="1240" spans="1:188" s="576" customFormat="1" x14ac:dyDescent="0.2">
      <c r="A1240" s="4"/>
      <c r="B1240" s="5"/>
      <c r="C1240" s="5"/>
      <c r="D1240" s="5"/>
      <c r="E1240" s="471"/>
      <c r="F1240" s="579"/>
      <c r="G1240" s="579"/>
      <c r="I1240" s="4"/>
      <c r="J1240" s="4"/>
      <c r="K1240" s="472"/>
      <c r="L1240" s="4"/>
      <c r="M1240" s="83"/>
      <c r="N1240" s="4"/>
      <c r="O1240" s="83"/>
      <c r="P1240" s="84"/>
      <c r="Q1240" s="4"/>
      <c r="R1240" s="4"/>
      <c r="S1240" s="4"/>
      <c r="T1240" s="4"/>
      <c r="U1240" s="4"/>
      <c r="V1240" s="4"/>
      <c r="W1240" s="4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</row>
    <row r="1241" spans="1:188" s="576" customFormat="1" x14ac:dyDescent="0.2">
      <c r="A1241" s="4"/>
      <c r="B1241" s="5"/>
      <c r="C1241" s="5"/>
      <c r="D1241" s="5"/>
      <c r="E1241" s="471"/>
      <c r="F1241" s="579"/>
      <c r="G1241" s="579"/>
      <c r="I1241" s="4"/>
      <c r="J1241" s="4"/>
      <c r="K1241" s="472"/>
      <c r="L1241" s="4"/>
      <c r="M1241" s="83"/>
      <c r="N1241" s="4"/>
      <c r="O1241" s="83"/>
      <c r="P1241" s="84"/>
      <c r="Q1241" s="4"/>
      <c r="R1241" s="4"/>
      <c r="S1241" s="4"/>
      <c r="T1241" s="4"/>
      <c r="U1241" s="4"/>
      <c r="V1241" s="4"/>
      <c r="W1241" s="4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</row>
    <row r="1242" spans="1:188" s="576" customFormat="1" x14ac:dyDescent="0.2">
      <c r="A1242" s="4"/>
      <c r="B1242" s="5"/>
      <c r="C1242" s="5"/>
      <c r="D1242" s="5"/>
      <c r="E1242" s="471"/>
      <c r="F1242" s="579"/>
      <c r="G1242" s="579"/>
      <c r="I1242" s="4"/>
      <c r="J1242" s="4"/>
      <c r="K1242" s="472"/>
      <c r="L1242" s="4"/>
      <c r="M1242" s="83"/>
      <c r="N1242" s="4"/>
      <c r="O1242" s="83"/>
      <c r="P1242" s="84"/>
      <c r="Q1242" s="4"/>
      <c r="R1242" s="4"/>
      <c r="S1242" s="4"/>
      <c r="T1242" s="4"/>
      <c r="U1242" s="4"/>
      <c r="V1242" s="4"/>
      <c r="W1242" s="4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</row>
    <row r="1243" spans="1:188" s="576" customFormat="1" x14ac:dyDescent="0.2">
      <c r="A1243" s="4"/>
      <c r="B1243" s="5"/>
      <c r="C1243" s="5"/>
      <c r="D1243" s="5"/>
      <c r="E1243" s="471"/>
      <c r="F1243" s="579"/>
      <c r="G1243" s="579"/>
      <c r="I1243" s="4"/>
      <c r="J1243" s="4"/>
      <c r="K1243" s="472"/>
      <c r="L1243" s="4"/>
      <c r="M1243" s="83"/>
      <c r="N1243" s="4"/>
      <c r="O1243" s="83"/>
      <c r="P1243" s="84"/>
      <c r="Q1243" s="4"/>
      <c r="R1243" s="4"/>
      <c r="S1243" s="4"/>
      <c r="T1243" s="4"/>
      <c r="U1243" s="4"/>
      <c r="V1243" s="4"/>
      <c r="W1243" s="4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</row>
    <row r="1244" spans="1:188" s="576" customFormat="1" x14ac:dyDescent="0.2">
      <c r="A1244" s="4"/>
      <c r="B1244" s="5"/>
      <c r="C1244" s="5"/>
      <c r="D1244" s="5"/>
      <c r="E1244" s="471"/>
      <c r="F1244" s="579"/>
      <c r="G1244" s="579"/>
      <c r="I1244" s="4"/>
      <c r="J1244" s="4"/>
      <c r="K1244" s="472"/>
      <c r="L1244" s="4"/>
      <c r="M1244" s="83"/>
      <c r="N1244" s="4"/>
      <c r="O1244" s="83"/>
      <c r="P1244" s="84"/>
      <c r="Q1244" s="4"/>
      <c r="R1244" s="4"/>
      <c r="S1244" s="4"/>
      <c r="T1244" s="4"/>
      <c r="U1244" s="4"/>
      <c r="V1244" s="4"/>
      <c r="W1244" s="4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</row>
    <row r="1245" spans="1:188" s="576" customFormat="1" x14ac:dyDescent="0.2">
      <c r="A1245" s="4"/>
      <c r="B1245" s="5"/>
      <c r="C1245" s="5"/>
      <c r="D1245" s="5"/>
      <c r="E1245" s="471"/>
      <c r="F1245" s="579"/>
      <c r="G1245" s="579"/>
      <c r="I1245" s="4"/>
      <c r="J1245" s="4"/>
      <c r="K1245" s="472"/>
      <c r="L1245" s="4"/>
      <c r="M1245" s="83"/>
      <c r="N1245" s="4"/>
      <c r="O1245" s="83"/>
      <c r="P1245" s="84"/>
      <c r="Q1245" s="4"/>
      <c r="R1245" s="4"/>
      <c r="S1245" s="4"/>
      <c r="T1245" s="4"/>
      <c r="U1245" s="4"/>
      <c r="V1245" s="4"/>
      <c r="W1245" s="4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</row>
    <row r="1246" spans="1:188" s="576" customFormat="1" x14ac:dyDescent="0.2">
      <c r="A1246" s="4"/>
      <c r="B1246" s="5"/>
      <c r="C1246" s="5"/>
      <c r="D1246" s="5"/>
      <c r="E1246" s="471"/>
      <c r="F1246" s="579"/>
      <c r="G1246" s="579"/>
      <c r="I1246" s="4"/>
      <c r="J1246" s="4"/>
      <c r="K1246" s="472"/>
      <c r="L1246" s="4"/>
      <c r="M1246" s="83"/>
      <c r="N1246" s="4"/>
      <c r="O1246" s="83"/>
      <c r="P1246" s="84"/>
      <c r="Q1246" s="4"/>
      <c r="R1246" s="4"/>
      <c r="S1246" s="4"/>
      <c r="T1246" s="4"/>
      <c r="U1246" s="4"/>
      <c r="V1246" s="4"/>
      <c r="W1246" s="4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</row>
    <row r="1247" spans="1:188" s="576" customFormat="1" x14ac:dyDescent="0.2">
      <c r="A1247" s="4"/>
      <c r="B1247" s="5"/>
      <c r="C1247" s="5"/>
      <c r="D1247" s="5"/>
      <c r="E1247" s="471"/>
      <c r="F1247" s="579"/>
      <c r="G1247" s="579"/>
      <c r="I1247" s="4"/>
      <c r="J1247" s="4"/>
      <c r="K1247" s="472"/>
      <c r="L1247" s="4"/>
      <c r="M1247" s="83"/>
      <c r="N1247" s="4"/>
      <c r="O1247" s="83"/>
      <c r="P1247" s="84"/>
      <c r="Q1247" s="4"/>
      <c r="R1247" s="4"/>
      <c r="S1247" s="4"/>
      <c r="T1247" s="4"/>
      <c r="U1247" s="4"/>
      <c r="V1247" s="4"/>
      <c r="W1247" s="4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</row>
    <row r="1248" spans="1:188" s="576" customFormat="1" x14ac:dyDescent="0.2">
      <c r="A1248" s="4"/>
      <c r="B1248" s="5"/>
      <c r="C1248" s="5"/>
      <c r="D1248" s="5"/>
      <c r="E1248" s="471"/>
      <c r="F1248" s="579"/>
      <c r="G1248" s="579"/>
      <c r="I1248" s="4"/>
      <c r="J1248" s="4"/>
      <c r="K1248" s="472"/>
      <c r="L1248" s="4"/>
      <c r="M1248" s="83"/>
      <c r="N1248" s="4"/>
      <c r="O1248" s="83"/>
      <c r="P1248" s="84"/>
      <c r="Q1248" s="4"/>
      <c r="R1248" s="4"/>
      <c r="S1248" s="4"/>
      <c r="T1248" s="4"/>
      <c r="U1248" s="4"/>
      <c r="V1248" s="4"/>
      <c r="W1248" s="4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</row>
    <row r="1249" spans="1:188" s="576" customFormat="1" x14ac:dyDescent="0.2">
      <c r="A1249" s="4"/>
      <c r="B1249" s="5"/>
      <c r="C1249" s="5"/>
      <c r="D1249" s="5"/>
      <c r="E1249" s="471"/>
      <c r="F1249" s="579"/>
      <c r="G1249" s="579"/>
      <c r="I1249" s="4"/>
      <c r="J1249" s="4"/>
      <c r="K1249" s="472"/>
      <c r="L1249" s="4"/>
      <c r="M1249" s="83"/>
      <c r="N1249" s="4"/>
      <c r="O1249" s="83"/>
      <c r="P1249" s="84"/>
      <c r="Q1249" s="4"/>
      <c r="R1249" s="4"/>
      <c r="S1249" s="4"/>
      <c r="T1249" s="4"/>
      <c r="U1249" s="4"/>
      <c r="V1249" s="4"/>
      <c r="W1249" s="4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</row>
    <row r="1250" spans="1:188" s="576" customFormat="1" x14ac:dyDescent="0.2">
      <c r="A1250" s="4"/>
      <c r="B1250" s="5"/>
      <c r="C1250" s="5"/>
      <c r="D1250" s="5"/>
      <c r="E1250" s="471"/>
      <c r="F1250" s="579"/>
      <c r="G1250" s="579"/>
      <c r="I1250" s="4"/>
      <c r="J1250" s="4"/>
      <c r="K1250" s="472"/>
      <c r="L1250" s="4"/>
      <c r="M1250" s="83"/>
      <c r="N1250" s="4"/>
      <c r="O1250" s="83"/>
      <c r="P1250" s="84"/>
      <c r="Q1250" s="4"/>
      <c r="R1250" s="4"/>
      <c r="S1250" s="4"/>
      <c r="T1250" s="4"/>
      <c r="U1250" s="4"/>
      <c r="V1250" s="4"/>
      <c r="W1250" s="4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</row>
    <row r="1251" spans="1:188" s="576" customFormat="1" x14ac:dyDescent="0.2">
      <c r="A1251" s="4"/>
      <c r="B1251" s="5"/>
      <c r="C1251" s="5"/>
      <c r="D1251" s="5"/>
      <c r="E1251" s="471"/>
      <c r="F1251" s="579"/>
      <c r="G1251" s="579"/>
      <c r="I1251" s="4"/>
      <c r="J1251" s="4"/>
      <c r="K1251" s="472"/>
      <c r="L1251" s="4"/>
      <c r="M1251" s="83"/>
      <c r="N1251" s="4"/>
      <c r="O1251" s="83"/>
      <c r="P1251" s="84"/>
      <c r="Q1251" s="4"/>
      <c r="R1251" s="4"/>
      <c r="S1251" s="4"/>
      <c r="T1251" s="4"/>
      <c r="U1251" s="4"/>
      <c r="V1251" s="4"/>
      <c r="W1251" s="4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</row>
    <row r="1252" spans="1:188" s="576" customFormat="1" x14ac:dyDescent="0.2">
      <c r="A1252" s="4"/>
      <c r="B1252" s="5"/>
      <c r="C1252" s="5"/>
      <c r="D1252" s="5"/>
      <c r="E1252" s="471"/>
      <c r="F1252" s="579"/>
      <c r="G1252" s="579"/>
      <c r="I1252" s="4"/>
      <c r="J1252" s="4"/>
      <c r="K1252" s="472"/>
      <c r="L1252" s="4"/>
      <c r="M1252" s="83"/>
      <c r="N1252" s="4"/>
      <c r="O1252" s="83"/>
      <c r="P1252" s="84"/>
      <c r="Q1252" s="4"/>
      <c r="R1252" s="4"/>
      <c r="S1252" s="4"/>
      <c r="T1252" s="4"/>
      <c r="U1252" s="4"/>
      <c r="V1252" s="4"/>
      <c r="W1252" s="4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</row>
    <row r="1253" spans="1:188" s="576" customFormat="1" x14ac:dyDescent="0.2">
      <c r="A1253" s="4"/>
      <c r="B1253" s="5"/>
      <c r="C1253" s="5"/>
      <c r="D1253" s="5"/>
      <c r="E1253" s="471"/>
      <c r="F1253" s="579"/>
      <c r="G1253" s="579"/>
      <c r="I1253" s="4"/>
      <c r="J1253" s="4"/>
      <c r="K1253" s="472"/>
      <c r="L1253" s="4"/>
      <c r="M1253" s="83"/>
      <c r="N1253" s="4"/>
      <c r="O1253" s="83"/>
      <c r="P1253" s="84"/>
      <c r="Q1253" s="4"/>
      <c r="R1253" s="4"/>
      <c r="S1253" s="4"/>
      <c r="T1253" s="4"/>
      <c r="U1253" s="4"/>
      <c r="V1253" s="4"/>
      <c r="W1253" s="4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</row>
    <row r="1254" spans="1:188" s="576" customFormat="1" x14ac:dyDescent="0.2">
      <c r="A1254" s="4"/>
      <c r="B1254" s="5"/>
      <c r="C1254" s="5"/>
      <c r="D1254" s="5"/>
      <c r="E1254" s="471"/>
      <c r="F1254" s="579"/>
      <c r="G1254" s="579"/>
      <c r="I1254" s="4"/>
      <c r="J1254" s="4"/>
      <c r="K1254" s="472"/>
      <c r="L1254" s="4"/>
      <c r="M1254" s="83"/>
      <c r="N1254" s="4"/>
      <c r="O1254" s="83"/>
      <c r="P1254" s="84"/>
      <c r="Q1254" s="4"/>
      <c r="R1254" s="4"/>
      <c r="S1254" s="4"/>
      <c r="T1254" s="4"/>
      <c r="U1254" s="4"/>
      <c r="V1254" s="4"/>
      <c r="W1254" s="4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</row>
    <row r="1255" spans="1:188" s="576" customFormat="1" x14ac:dyDescent="0.2">
      <c r="A1255" s="4"/>
      <c r="B1255" s="5"/>
      <c r="C1255" s="5"/>
      <c r="D1255" s="5"/>
      <c r="E1255" s="471"/>
      <c r="F1255" s="579"/>
      <c r="G1255" s="579"/>
      <c r="I1255" s="4"/>
      <c r="J1255" s="4"/>
      <c r="K1255" s="472"/>
      <c r="L1255" s="4"/>
      <c r="M1255" s="83"/>
      <c r="N1255" s="4"/>
      <c r="O1255" s="83"/>
      <c r="P1255" s="84"/>
      <c r="Q1255" s="4"/>
      <c r="R1255" s="4"/>
      <c r="S1255" s="4"/>
      <c r="T1255" s="4"/>
      <c r="U1255" s="4"/>
      <c r="V1255" s="4"/>
      <c r="W1255" s="4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</row>
    <row r="1256" spans="1:188" s="576" customFormat="1" x14ac:dyDescent="0.2">
      <c r="A1256" s="4"/>
      <c r="B1256" s="5"/>
      <c r="C1256" s="5"/>
      <c r="D1256" s="5"/>
      <c r="E1256" s="471"/>
      <c r="F1256" s="579"/>
      <c r="G1256" s="579"/>
      <c r="I1256" s="4"/>
      <c r="J1256" s="4"/>
      <c r="K1256" s="472"/>
      <c r="L1256" s="4"/>
      <c r="M1256" s="83"/>
      <c r="N1256" s="4"/>
      <c r="O1256" s="83"/>
      <c r="P1256" s="84"/>
      <c r="Q1256" s="4"/>
      <c r="R1256" s="4"/>
      <c r="S1256" s="4"/>
      <c r="T1256" s="4"/>
      <c r="U1256" s="4"/>
      <c r="V1256" s="4"/>
      <c r="W1256" s="4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</row>
    <row r="1257" spans="1:188" s="576" customFormat="1" x14ac:dyDescent="0.2">
      <c r="A1257" s="4"/>
      <c r="B1257" s="5"/>
      <c r="C1257" s="5"/>
      <c r="D1257" s="5"/>
      <c r="E1257" s="471"/>
      <c r="F1257" s="579"/>
      <c r="G1257" s="579"/>
      <c r="I1257" s="4"/>
      <c r="J1257" s="4"/>
      <c r="K1257" s="472"/>
      <c r="L1257" s="4"/>
      <c r="M1257" s="83"/>
      <c r="N1257" s="4"/>
      <c r="O1257" s="83"/>
      <c r="P1257" s="84"/>
      <c r="Q1257" s="4"/>
      <c r="R1257" s="4"/>
      <c r="S1257" s="4"/>
      <c r="T1257" s="4"/>
      <c r="U1257" s="4"/>
      <c r="V1257" s="4"/>
      <c r="W1257" s="4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</row>
    <row r="1258" spans="1:188" s="576" customFormat="1" x14ac:dyDescent="0.2">
      <c r="A1258" s="4"/>
      <c r="B1258" s="5"/>
      <c r="C1258" s="5"/>
      <c r="D1258" s="5"/>
      <c r="E1258" s="471"/>
      <c r="F1258" s="579"/>
      <c r="G1258" s="579"/>
      <c r="I1258" s="4"/>
      <c r="J1258" s="4"/>
      <c r="K1258" s="472"/>
      <c r="L1258" s="4"/>
      <c r="M1258" s="83"/>
      <c r="N1258" s="4"/>
      <c r="O1258" s="83"/>
      <c r="P1258" s="84"/>
      <c r="Q1258" s="4"/>
      <c r="R1258" s="4"/>
      <c r="S1258" s="4"/>
      <c r="T1258" s="4"/>
      <c r="U1258" s="4"/>
      <c r="V1258" s="4"/>
      <c r="W1258" s="4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</row>
    <row r="1259" spans="1:188" s="576" customFormat="1" x14ac:dyDescent="0.2">
      <c r="A1259" s="4"/>
      <c r="B1259" s="5"/>
      <c r="C1259" s="5"/>
      <c r="D1259" s="5"/>
      <c r="E1259" s="471"/>
      <c r="F1259" s="579"/>
      <c r="G1259" s="579"/>
      <c r="I1259" s="4"/>
      <c r="J1259" s="4"/>
      <c r="K1259" s="472"/>
      <c r="L1259" s="4"/>
      <c r="M1259" s="83"/>
      <c r="N1259" s="4"/>
      <c r="O1259" s="83"/>
      <c r="P1259" s="84"/>
      <c r="Q1259" s="4"/>
      <c r="R1259" s="4"/>
      <c r="S1259" s="4"/>
      <c r="T1259" s="4"/>
      <c r="U1259" s="4"/>
      <c r="V1259" s="4"/>
      <c r="W1259" s="4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</row>
    <row r="1260" spans="1:188" s="576" customFormat="1" x14ac:dyDescent="0.2">
      <c r="A1260" s="4"/>
      <c r="B1260" s="5"/>
      <c r="C1260" s="5"/>
      <c r="D1260" s="5"/>
      <c r="E1260" s="471"/>
      <c r="F1260" s="579"/>
      <c r="G1260" s="579"/>
      <c r="I1260" s="4"/>
      <c r="J1260" s="4"/>
      <c r="K1260" s="472"/>
      <c r="L1260" s="4"/>
      <c r="M1260" s="83"/>
      <c r="N1260" s="4"/>
      <c r="O1260" s="83"/>
      <c r="P1260" s="84"/>
      <c r="Q1260" s="4"/>
      <c r="R1260" s="4"/>
      <c r="S1260" s="4"/>
      <c r="T1260" s="4"/>
      <c r="U1260" s="4"/>
      <c r="V1260" s="4"/>
      <c r="W1260" s="4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</row>
    <row r="1261" spans="1:188" s="576" customFormat="1" x14ac:dyDescent="0.2">
      <c r="A1261" s="4"/>
      <c r="B1261" s="5"/>
      <c r="C1261" s="5"/>
      <c r="D1261" s="5"/>
      <c r="E1261" s="471"/>
      <c r="F1261" s="579"/>
      <c r="G1261" s="579"/>
      <c r="I1261" s="4"/>
      <c r="J1261" s="4"/>
      <c r="K1261" s="472"/>
      <c r="L1261" s="4"/>
      <c r="M1261" s="83"/>
      <c r="N1261" s="4"/>
      <c r="O1261" s="83"/>
      <c r="P1261" s="84"/>
      <c r="Q1261" s="4"/>
      <c r="R1261" s="4"/>
      <c r="S1261" s="4"/>
      <c r="T1261" s="4"/>
      <c r="U1261" s="4"/>
      <c r="V1261" s="4"/>
      <c r="W1261" s="4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</row>
    <row r="1262" spans="1:188" s="576" customFormat="1" x14ac:dyDescent="0.2">
      <c r="A1262" s="4"/>
      <c r="B1262" s="5"/>
      <c r="C1262" s="5"/>
      <c r="D1262" s="5"/>
      <c r="E1262" s="471"/>
      <c r="F1262" s="579"/>
      <c r="G1262" s="579"/>
      <c r="I1262" s="4"/>
      <c r="J1262" s="4"/>
      <c r="K1262" s="472"/>
      <c r="L1262" s="4"/>
      <c r="M1262" s="83"/>
      <c r="N1262" s="4"/>
      <c r="O1262" s="83"/>
      <c r="P1262" s="84"/>
      <c r="Q1262" s="4"/>
      <c r="R1262" s="4"/>
      <c r="S1262" s="4"/>
      <c r="T1262" s="4"/>
      <c r="U1262" s="4"/>
      <c r="V1262" s="4"/>
      <c r="W1262" s="4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</row>
    <row r="1263" spans="1:188" s="576" customFormat="1" x14ac:dyDescent="0.2">
      <c r="A1263" s="4"/>
      <c r="B1263" s="5"/>
      <c r="C1263" s="5"/>
      <c r="D1263" s="5"/>
      <c r="E1263" s="471"/>
      <c r="F1263" s="579"/>
      <c r="G1263" s="579"/>
      <c r="I1263" s="4"/>
      <c r="J1263" s="4"/>
      <c r="K1263" s="472"/>
      <c r="L1263" s="4"/>
      <c r="M1263" s="83"/>
      <c r="N1263" s="4"/>
      <c r="O1263" s="83"/>
      <c r="P1263" s="84"/>
      <c r="Q1263" s="4"/>
      <c r="R1263" s="4"/>
      <c r="S1263" s="4"/>
      <c r="T1263" s="4"/>
      <c r="U1263" s="4"/>
      <c r="V1263" s="4"/>
      <c r="W1263" s="4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</row>
    <row r="1264" spans="1:188" s="576" customFormat="1" x14ac:dyDescent="0.2">
      <c r="A1264" s="4"/>
      <c r="B1264" s="5"/>
      <c r="C1264" s="5"/>
      <c r="D1264" s="5"/>
      <c r="E1264" s="471"/>
      <c r="F1264" s="579"/>
      <c r="G1264" s="579"/>
      <c r="I1264" s="4"/>
      <c r="J1264" s="4"/>
      <c r="K1264" s="472"/>
      <c r="L1264" s="4"/>
      <c r="M1264" s="83"/>
      <c r="N1264" s="4"/>
      <c r="O1264" s="83"/>
      <c r="P1264" s="84"/>
      <c r="Q1264" s="4"/>
      <c r="R1264" s="4"/>
      <c r="S1264" s="4"/>
      <c r="T1264" s="4"/>
      <c r="U1264" s="4"/>
      <c r="V1264" s="4"/>
      <c r="W1264" s="4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</row>
    <row r="1265" spans="1:188" s="576" customFormat="1" x14ac:dyDescent="0.2">
      <c r="A1265" s="4"/>
      <c r="B1265" s="5"/>
      <c r="C1265" s="5"/>
      <c r="D1265" s="5"/>
      <c r="E1265" s="471"/>
      <c r="F1265" s="579"/>
      <c r="G1265" s="579"/>
      <c r="I1265" s="4"/>
      <c r="J1265" s="4"/>
      <c r="K1265" s="472"/>
      <c r="L1265" s="4"/>
      <c r="M1265" s="83"/>
      <c r="N1265" s="4"/>
      <c r="O1265" s="83"/>
      <c r="P1265" s="84"/>
      <c r="Q1265" s="4"/>
      <c r="R1265" s="4"/>
      <c r="S1265" s="4"/>
      <c r="T1265" s="4"/>
      <c r="U1265" s="4"/>
      <c r="V1265" s="4"/>
      <c r="W1265" s="4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</row>
    <row r="1266" spans="1:188" s="576" customFormat="1" x14ac:dyDescent="0.2">
      <c r="A1266" s="4"/>
      <c r="B1266" s="5"/>
      <c r="C1266" s="5"/>
      <c r="D1266" s="5"/>
      <c r="E1266" s="471"/>
      <c r="F1266" s="579"/>
      <c r="G1266" s="579"/>
      <c r="I1266" s="4"/>
      <c r="J1266" s="4"/>
      <c r="K1266" s="472"/>
      <c r="L1266" s="4"/>
      <c r="M1266" s="83"/>
      <c r="N1266" s="4"/>
      <c r="O1266" s="83"/>
      <c r="P1266" s="84"/>
      <c r="Q1266" s="4"/>
      <c r="R1266" s="4"/>
      <c r="S1266" s="4"/>
      <c r="T1266" s="4"/>
      <c r="U1266" s="4"/>
      <c r="V1266" s="4"/>
      <c r="W1266" s="4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</row>
    <row r="1267" spans="1:188" s="576" customFormat="1" x14ac:dyDescent="0.2">
      <c r="A1267" s="4"/>
      <c r="B1267" s="5"/>
      <c r="C1267" s="5"/>
      <c r="D1267" s="5"/>
      <c r="E1267" s="471"/>
      <c r="F1267" s="579"/>
      <c r="G1267" s="579"/>
      <c r="I1267" s="4"/>
      <c r="J1267" s="4"/>
      <c r="K1267" s="472"/>
      <c r="L1267" s="4"/>
      <c r="M1267" s="83"/>
      <c r="N1267" s="4"/>
      <c r="O1267" s="83"/>
      <c r="P1267" s="84"/>
      <c r="Q1267" s="4"/>
      <c r="R1267" s="4"/>
      <c r="S1267" s="4"/>
      <c r="T1267" s="4"/>
      <c r="U1267" s="4"/>
      <c r="V1267" s="4"/>
      <c r="W1267" s="4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</row>
    <row r="1268" spans="1:188" s="576" customFormat="1" x14ac:dyDescent="0.2">
      <c r="A1268" s="4"/>
      <c r="B1268" s="5"/>
      <c r="C1268" s="5"/>
      <c r="D1268" s="5"/>
      <c r="E1268" s="471"/>
      <c r="F1268" s="579"/>
      <c r="G1268" s="579"/>
      <c r="I1268" s="4"/>
      <c r="J1268" s="4"/>
      <c r="K1268" s="472"/>
      <c r="L1268" s="4"/>
      <c r="M1268" s="83"/>
      <c r="N1268" s="4"/>
      <c r="O1268" s="83"/>
      <c r="P1268" s="84"/>
      <c r="Q1268" s="4"/>
      <c r="R1268" s="4"/>
      <c r="S1268" s="4"/>
      <c r="T1268" s="4"/>
      <c r="U1268" s="4"/>
      <c r="V1268" s="4"/>
      <c r="W1268" s="4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</row>
    <row r="1269" spans="1:188" s="576" customFormat="1" x14ac:dyDescent="0.2">
      <c r="A1269" s="4"/>
      <c r="B1269" s="5"/>
      <c r="C1269" s="5"/>
      <c r="D1269" s="5"/>
      <c r="E1269" s="471"/>
      <c r="F1269" s="579"/>
      <c r="G1269" s="579"/>
      <c r="I1269" s="4"/>
      <c r="J1269" s="4"/>
      <c r="K1269" s="472"/>
      <c r="L1269" s="4"/>
      <c r="M1269" s="83"/>
      <c r="N1269" s="4"/>
      <c r="O1269" s="83"/>
      <c r="P1269" s="84"/>
      <c r="Q1269" s="4"/>
      <c r="R1269" s="4"/>
      <c r="S1269" s="4"/>
      <c r="T1269" s="4"/>
      <c r="U1269" s="4"/>
      <c r="V1269" s="4"/>
      <c r="W1269" s="4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</row>
    <row r="1270" spans="1:188" s="576" customFormat="1" x14ac:dyDescent="0.2">
      <c r="A1270" s="4"/>
      <c r="B1270" s="5"/>
      <c r="C1270" s="5"/>
      <c r="D1270" s="5"/>
      <c r="E1270" s="471"/>
      <c r="F1270" s="579"/>
      <c r="G1270" s="579"/>
      <c r="I1270" s="4"/>
      <c r="J1270" s="4"/>
      <c r="K1270" s="472"/>
      <c r="L1270" s="4"/>
      <c r="M1270" s="83"/>
      <c r="N1270" s="4"/>
      <c r="O1270" s="83"/>
      <c r="P1270" s="84"/>
      <c r="Q1270" s="4"/>
      <c r="R1270" s="4"/>
      <c r="S1270" s="4"/>
      <c r="T1270" s="4"/>
      <c r="U1270" s="4"/>
      <c r="V1270" s="4"/>
      <c r="W1270" s="4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</row>
    <row r="1271" spans="1:188" s="576" customFormat="1" x14ac:dyDescent="0.2">
      <c r="A1271" s="4"/>
      <c r="B1271" s="5"/>
      <c r="C1271" s="5"/>
      <c r="D1271" s="5"/>
      <c r="E1271" s="471"/>
      <c r="F1271" s="579"/>
      <c r="G1271" s="579"/>
      <c r="I1271" s="4"/>
      <c r="J1271" s="4"/>
      <c r="K1271" s="472"/>
      <c r="L1271" s="4"/>
      <c r="M1271" s="83"/>
      <c r="N1271" s="4"/>
      <c r="O1271" s="83"/>
      <c r="P1271" s="84"/>
      <c r="Q1271" s="4"/>
      <c r="R1271" s="4"/>
      <c r="S1271" s="4"/>
      <c r="T1271" s="4"/>
      <c r="U1271" s="4"/>
      <c r="V1271" s="4"/>
      <c r="W1271" s="4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</row>
    <row r="1272" spans="1:188" s="576" customFormat="1" x14ac:dyDescent="0.2">
      <c r="A1272" s="4"/>
      <c r="B1272" s="5"/>
      <c r="C1272" s="5"/>
      <c r="D1272" s="5"/>
      <c r="E1272" s="471"/>
      <c r="F1272" s="579"/>
      <c r="G1272" s="579"/>
      <c r="I1272" s="4"/>
      <c r="J1272" s="4"/>
      <c r="K1272" s="472"/>
      <c r="L1272" s="4"/>
      <c r="M1272" s="83"/>
      <c r="N1272" s="4"/>
      <c r="O1272" s="83"/>
      <c r="P1272" s="84"/>
      <c r="Q1272" s="4"/>
      <c r="R1272" s="4"/>
      <c r="S1272" s="4"/>
      <c r="T1272" s="4"/>
      <c r="U1272" s="4"/>
      <c r="V1272" s="4"/>
      <c r="W1272" s="4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</row>
    <row r="1273" spans="1:188" s="576" customFormat="1" x14ac:dyDescent="0.2">
      <c r="A1273" s="4"/>
      <c r="B1273" s="5"/>
      <c r="C1273" s="5"/>
      <c r="D1273" s="5"/>
      <c r="E1273" s="471"/>
      <c r="F1273" s="579"/>
      <c r="G1273" s="579"/>
      <c r="I1273" s="4"/>
      <c r="J1273" s="4"/>
      <c r="K1273" s="472"/>
      <c r="L1273" s="4"/>
      <c r="M1273" s="83"/>
      <c r="N1273" s="4"/>
      <c r="O1273" s="83"/>
      <c r="P1273" s="84"/>
      <c r="Q1273" s="4"/>
      <c r="R1273" s="4"/>
      <c r="S1273" s="4"/>
      <c r="T1273" s="4"/>
      <c r="U1273" s="4"/>
      <c r="V1273" s="4"/>
      <c r="W1273" s="4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</row>
    <row r="1274" spans="1:188" s="576" customFormat="1" x14ac:dyDescent="0.2">
      <c r="A1274" s="4"/>
      <c r="B1274" s="5"/>
      <c r="C1274" s="5"/>
      <c r="D1274" s="5"/>
      <c r="E1274" s="471"/>
      <c r="F1274" s="579"/>
      <c r="G1274" s="579"/>
      <c r="I1274" s="4"/>
      <c r="J1274" s="4"/>
      <c r="K1274" s="472"/>
      <c r="L1274" s="4"/>
      <c r="M1274" s="83"/>
      <c r="N1274" s="4"/>
      <c r="O1274" s="83"/>
      <c r="P1274" s="84"/>
      <c r="Q1274" s="4"/>
      <c r="R1274" s="4"/>
      <c r="S1274" s="4"/>
      <c r="T1274" s="4"/>
      <c r="U1274" s="4"/>
      <c r="V1274" s="4"/>
      <c r="W1274" s="4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</row>
    <row r="1275" spans="1:188" s="576" customFormat="1" x14ac:dyDescent="0.2">
      <c r="A1275" s="4"/>
      <c r="B1275" s="5"/>
      <c r="C1275" s="5"/>
      <c r="D1275" s="5"/>
      <c r="E1275" s="471"/>
      <c r="F1275" s="579"/>
      <c r="G1275" s="579"/>
      <c r="I1275" s="4"/>
      <c r="J1275" s="4"/>
      <c r="K1275" s="472"/>
      <c r="L1275" s="4"/>
      <c r="M1275" s="83"/>
      <c r="N1275" s="4"/>
      <c r="O1275" s="83"/>
      <c r="P1275" s="84"/>
      <c r="Q1275" s="4"/>
      <c r="R1275" s="4"/>
      <c r="S1275" s="4"/>
      <c r="T1275" s="4"/>
      <c r="U1275" s="4"/>
      <c r="V1275" s="4"/>
      <c r="W1275" s="4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</row>
    <row r="1276" spans="1:188" s="576" customFormat="1" x14ac:dyDescent="0.2">
      <c r="A1276" s="4"/>
      <c r="B1276" s="5"/>
      <c r="C1276" s="5"/>
      <c r="D1276" s="5"/>
      <c r="E1276" s="471"/>
      <c r="F1276" s="579"/>
      <c r="G1276" s="579"/>
      <c r="I1276" s="4"/>
      <c r="J1276" s="4"/>
      <c r="K1276" s="472"/>
      <c r="L1276" s="4"/>
      <c r="M1276" s="83"/>
      <c r="N1276" s="4"/>
      <c r="O1276" s="83"/>
      <c r="P1276" s="84"/>
      <c r="Q1276" s="4"/>
      <c r="R1276" s="4"/>
      <c r="S1276" s="4"/>
      <c r="T1276" s="4"/>
      <c r="U1276" s="4"/>
      <c r="V1276" s="4"/>
      <c r="W1276" s="4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</row>
    <row r="1277" spans="1:188" s="576" customFormat="1" x14ac:dyDescent="0.2">
      <c r="A1277" s="4"/>
      <c r="B1277" s="5"/>
      <c r="C1277" s="5"/>
      <c r="D1277" s="5"/>
      <c r="E1277" s="471"/>
      <c r="F1277" s="579"/>
      <c r="G1277" s="579"/>
      <c r="I1277" s="4"/>
      <c r="J1277" s="4"/>
      <c r="K1277" s="472"/>
      <c r="L1277" s="4"/>
      <c r="M1277" s="83"/>
      <c r="N1277" s="4"/>
      <c r="O1277" s="83"/>
      <c r="P1277" s="84"/>
      <c r="Q1277" s="4"/>
      <c r="R1277" s="4"/>
      <c r="S1277" s="4"/>
      <c r="T1277" s="4"/>
      <c r="U1277" s="4"/>
      <c r="V1277" s="4"/>
      <c r="W1277" s="4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</row>
    <row r="1278" spans="1:188" s="576" customFormat="1" x14ac:dyDescent="0.2">
      <c r="A1278" s="4"/>
      <c r="B1278" s="5"/>
      <c r="C1278" s="5"/>
      <c r="D1278" s="5"/>
      <c r="E1278" s="471"/>
      <c r="F1278" s="579"/>
      <c r="G1278" s="579"/>
      <c r="I1278" s="4"/>
      <c r="J1278" s="4"/>
      <c r="K1278" s="472"/>
      <c r="L1278" s="4"/>
      <c r="M1278" s="83"/>
      <c r="N1278" s="4"/>
      <c r="O1278" s="83"/>
      <c r="P1278" s="84"/>
      <c r="Q1278" s="4"/>
      <c r="R1278" s="4"/>
      <c r="S1278" s="4"/>
      <c r="T1278" s="4"/>
      <c r="U1278" s="4"/>
      <c r="V1278" s="4"/>
      <c r="W1278" s="4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</row>
    <row r="1279" spans="1:188" s="576" customFormat="1" x14ac:dyDescent="0.2">
      <c r="A1279" s="4"/>
      <c r="B1279" s="5"/>
      <c r="C1279" s="5"/>
      <c r="D1279" s="5"/>
      <c r="E1279" s="471"/>
      <c r="F1279" s="579"/>
      <c r="G1279" s="579"/>
      <c r="I1279" s="4"/>
      <c r="J1279" s="4"/>
      <c r="K1279" s="472"/>
      <c r="L1279" s="4"/>
      <c r="M1279" s="83"/>
      <c r="N1279" s="4"/>
      <c r="O1279" s="83"/>
      <c r="P1279" s="84"/>
      <c r="Q1279" s="4"/>
      <c r="R1279" s="4"/>
      <c r="S1279" s="4"/>
      <c r="T1279" s="4"/>
      <c r="U1279" s="4"/>
      <c r="V1279" s="4"/>
      <c r="W1279" s="4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</row>
    <row r="1280" spans="1:188" s="576" customFormat="1" x14ac:dyDescent="0.2">
      <c r="A1280" s="4"/>
      <c r="B1280" s="5"/>
      <c r="C1280" s="5"/>
      <c r="D1280" s="5"/>
      <c r="E1280" s="471"/>
      <c r="F1280" s="579"/>
      <c r="G1280" s="579"/>
      <c r="I1280" s="4"/>
      <c r="J1280" s="4"/>
      <c r="K1280" s="472"/>
      <c r="L1280" s="4"/>
      <c r="M1280" s="83"/>
      <c r="N1280" s="4"/>
      <c r="O1280" s="83"/>
      <c r="P1280" s="84"/>
      <c r="Q1280" s="4"/>
      <c r="R1280" s="4"/>
      <c r="S1280" s="4"/>
      <c r="T1280" s="4"/>
      <c r="U1280" s="4"/>
      <c r="V1280" s="4"/>
      <c r="W1280" s="4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</row>
    <row r="1281" spans="1:188" s="576" customFormat="1" x14ac:dyDescent="0.2">
      <c r="A1281" s="4"/>
      <c r="B1281" s="5"/>
      <c r="C1281" s="5"/>
      <c r="D1281" s="5"/>
      <c r="E1281" s="471"/>
      <c r="F1281" s="579"/>
      <c r="G1281" s="579"/>
      <c r="I1281" s="4"/>
      <c r="J1281" s="4"/>
      <c r="K1281" s="472"/>
      <c r="L1281" s="4"/>
      <c r="M1281" s="83"/>
      <c r="N1281" s="4"/>
      <c r="O1281" s="83"/>
      <c r="P1281" s="84"/>
      <c r="Q1281" s="4"/>
      <c r="R1281" s="4"/>
      <c r="S1281" s="4"/>
      <c r="T1281" s="4"/>
      <c r="U1281" s="4"/>
      <c r="V1281" s="4"/>
      <c r="W1281" s="4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</row>
    <row r="1282" spans="1:188" s="576" customFormat="1" x14ac:dyDescent="0.2">
      <c r="A1282" s="4"/>
      <c r="B1282" s="5"/>
      <c r="C1282" s="5"/>
      <c r="D1282" s="5"/>
      <c r="E1282" s="471"/>
      <c r="F1282" s="579"/>
      <c r="G1282" s="579"/>
      <c r="I1282" s="4"/>
      <c r="J1282" s="4"/>
      <c r="K1282" s="472"/>
      <c r="L1282" s="4"/>
      <c r="M1282" s="83"/>
      <c r="N1282" s="4"/>
      <c r="O1282" s="83"/>
      <c r="P1282" s="84"/>
      <c r="Q1282" s="4"/>
      <c r="R1282" s="4"/>
      <c r="S1282" s="4"/>
      <c r="T1282" s="4"/>
      <c r="U1282" s="4"/>
      <c r="V1282" s="4"/>
      <c r="W1282" s="4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</row>
    <row r="1283" spans="1:188" s="576" customFormat="1" x14ac:dyDescent="0.2">
      <c r="A1283" s="4"/>
      <c r="B1283" s="5"/>
      <c r="C1283" s="5"/>
      <c r="D1283" s="5"/>
      <c r="E1283" s="471"/>
      <c r="F1283" s="579"/>
      <c r="G1283" s="579"/>
      <c r="I1283" s="4"/>
      <c r="J1283" s="4"/>
      <c r="K1283" s="472"/>
      <c r="L1283" s="4"/>
      <c r="M1283" s="83"/>
      <c r="N1283" s="4"/>
      <c r="O1283" s="83"/>
      <c r="P1283" s="84"/>
      <c r="Q1283" s="4"/>
      <c r="R1283" s="4"/>
      <c r="S1283" s="4"/>
      <c r="T1283" s="4"/>
      <c r="U1283" s="4"/>
      <c r="V1283" s="4"/>
      <c r="W1283" s="4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</row>
    <row r="1284" spans="1:188" s="576" customFormat="1" x14ac:dyDescent="0.2">
      <c r="A1284" s="4"/>
      <c r="B1284" s="5"/>
      <c r="C1284" s="5"/>
      <c r="D1284" s="5"/>
      <c r="E1284" s="471"/>
      <c r="F1284" s="579"/>
      <c r="G1284" s="579"/>
      <c r="I1284" s="4"/>
      <c r="J1284" s="4"/>
      <c r="K1284" s="472"/>
      <c r="L1284" s="4"/>
      <c r="M1284" s="83"/>
      <c r="N1284" s="4"/>
      <c r="O1284" s="83"/>
      <c r="P1284" s="84"/>
      <c r="Q1284" s="4"/>
      <c r="R1284" s="4"/>
      <c r="S1284" s="4"/>
      <c r="T1284" s="4"/>
      <c r="U1284" s="4"/>
      <c r="V1284" s="4"/>
      <c r="W1284" s="4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</row>
    <row r="1285" spans="1:188" s="576" customFormat="1" x14ac:dyDescent="0.2">
      <c r="A1285" s="4"/>
      <c r="B1285" s="5"/>
      <c r="C1285" s="5"/>
      <c r="D1285" s="5"/>
      <c r="E1285" s="471"/>
      <c r="F1285" s="579"/>
      <c r="G1285" s="579"/>
      <c r="I1285" s="4"/>
      <c r="J1285" s="4"/>
      <c r="K1285" s="472"/>
      <c r="L1285" s="4"/>
      <c r="M1285" s="83"/>
      <c r="N1285" s="4"/>
      <c r="O1285" s="83"/>
      <c r="P1285" s="84"/>
      <c r="Q1285" s="4"/>
      <c r="R1285" s="4"/>
      <c r="S1285" s="4"/>
      <c r="T1285" s="4"/>
      <c r="U1285" s="4"/>
      <c r="V1285" s="4"/>
      <c r="W1285" s="4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</row>
    <row r="1286" spans="1:188" s="576" customFormat="1" x14ac:dyDescent="0.2">
      <c r="A1286" s="4"/>
      <c r="B1286" s="5"/>
      <c r="C1286" s="5"/>
      <c r="D1286" s="5"/>
      <c r="E1286" s="471"/>
      <c r="F1286" s="579"/>
      <c r="G1286" s="579"/>
      <c r="I1286" s="4"/>
      <c r="J1286" s="4"/>
      <c r="K1286" s="472"/>
      <c r="L1286" s="4"/>
      <c r="M1286" s="83"/>
      <c r="N1286" s="4"/>
      <c r="O1286" s="83"/>
      <c r="P1286" s="84"/>
      <c r="Q1286" s="4"/>
      <c r="R1286" s="4"/>
      <c r="S1286" s="4"/>
      <c r="T1286" s="4"/>
      <c r="U1286" s="4"/>
      <c r="V1286" s="4"/>
      <c r="W1286" s="4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</row>
    <row r="1287" spans="1:188" s="576" customFormat="1" x14ac:dyDescent="0.2">
      <c r="A1287" s="4"/>
      <c r="B1287" s="5"/>
      <c r="C1287" s="5"/>
      <c r="D1287" s="5"/>
      <c r="E1287" s="471"/>
      <c r="F1287" s="579"/>
      <c r="G1287" s="579"/>
      <c r="I1287" s="4"/>
      <c r="J1287" s="4"/>
      <c r="K1287" s="472"/>
      <c r="L1287" s="4"/>
      <c r="M1287" s="83"/>
      <c r="N1287" s="4"/>
      <c r="O1287" s="83"/>
      <c r="P1287" s="84"/>
      <c r="Q1287" s="4"/>
      <c r="R1287" s="4"/>
      <c r="S1287" s="4"/>
      <c r="T1287" s="4"/>
      <c r="U1287" s="4"/>
      <c r="V1287" s="4"/>
      <c r="W1287" s="4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</row>
    <row r="1288" spans="1:188" s="576" customFormat="1" x14ac:dyDescent="0.2">
      <c r="A1288" s="4"/>
      <c r="B1288" s="5"/>
      <c r="C1288" s="5"/>
      <c r="D1288" s="5"/>
      <c r="E1288" s="471"/>
      <c r="F1288" s="579"/>
      <c r="G1288" s="579"/>
      <c r="I1288" s="4"/>
      <c r="J1288" s="4"/>
      <c r="K1288" s="472"/>
      <c r="L1288" s="4"/>
      <c r="M1288" s="83"/>
      <c r="N1288" s="4"/>
      <c r="O1288" s="83"/>
      <c r="P1288" s="84"/>
      <c r="Q1288" s="4"/>
      <c r="R1288" s="4"/>
      <c r="S1288" s="4"/>
      <c r="T1288" s="4"/>
      <c r="U1288" s="4"/>
      <c r="V1288" s="4"/>
      <c r="W1288" s="4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</row>
    <row r="1289" spans="1:188" s="576" customFormat="1" x14ac:dyDescent="0.2">
      <c r="A1289" s="4"/>
      <c r="B1289" s="5"/>
      <c r="C1289" s="5"/>
      <c r="D1289" s="5"/>
      <c r="E1289" s="471"/>
      <c r="F1289" s="579"/>
      <c r="G1289" s="579"/>
      <c r="I1289" s="4"/>
      <c r="J1289" s="4"/>
      <c r="K1289" s="472"/>
      <c r="L1289" s="4"/>
      <c r="M1289" s="83"/>
      <c r="N1289" s="4"/>
      <c r="O1289" s="83"/>
      <c r="P1289" s="84"/>
      <c r="Q1289" s="4"/>
      <c r="R1289" s="4"/>
      <c r="S1289" s="4"/>
      <c r="T1289" s="4"/>
      <c r="U1289" s="4"/>
      <c r="V1289" s="4"/>
      <c r="W1289" s="4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</row>
    <row r="1290" spans="1:188" s="576" customFormat="1" x14ac:dyDescent="0.2">
      <c r="A1290" s="4"/>
      <c r="B1290" s="5"/>
      <c r="C1290" s="5"/>
      <c r="D1290" s="5"/>
      <c r="E1290" s="471"/>
      <c r="F1290" s="579"/>
      <c r="G1290" s="579"/>
      <c r="I1290" s="4"/>
      <c r="J1290" s="4"/>
      <c r="K1290" s="472"/>
      <c r="L1290" s="4"/>
      <c r="M1290" s="83"/>
      <c r="N1290" s="4"/>
      <c r="O1290" s="83"/>
      <c r="P1290" s="84"/>
      <c r="Q1290" s="4"/>
      <c r="R1290" s="4"/>
      <c r="S1290" s="4"/>
      <c r="T1290" s="4"/>
      <c r="U1290" s="4"/>
      <c r="V1290" s="4"/>
      <c r="W1290" s="4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</row>
    <row r="1291" spans="1:188" s="576" customFormat="1" x14ac:dyDescent="0.2">
      <c r="A1291" s="4"/>
      <c r="B1291" s="5"/>
      <c r="C1291" s="5"/>
      <c r="D1291" s="5"/>
      <c r="E1291" s="471"/>
      <c r="F1291" s="579"/>
      <c r="G1291" s="579"/>
      <c r="I1291" s="4"/>
      <c r="J1291" s="4"/>
      <c r="K1291" s="472"/>
      <c r="L1291" s="4"/>
      <c r="M1291" s="83"/>
      <c r="N1291" s="4"/>
      <c r="O1291" s="83"/>
      <c r="P1291" s="84"/>
      <c r="Q1291" s="4"/>
      <c r="R1291" s="4"/>
      <c r="S1291" s="4"/>
      <c r="T1291" s="4"/>
      <c r="U1291" s="4"/>
      <c r="V1291" s="4"/>
      <c r="W1291" s="4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</row>
    <row r="1292" spans="1:188" s="576" customFormat="1" x14ac:dyDescent="0.2">
      <c r="A1292" s="4"/>
      <c r="B1292" s="5"/>
      <c r="C1292" s="5"/>
      <c r="D1292" s="5"/>
      <c r="E1292" s="471"/>
      <c r="F1292" s="579"/>
      <c r="G1292" s="579"/>
      <c r="I1292" s="4"/>
      <c r="J1292" s="4"/>
      <c r="K1292" s="472"/>
      <c r="L1292" s="4"/>
      <c r="M1292" s="83"/>
      <c r="N1292" s="4"/>
      <c r="O1292" s="83"/>
      <c r="P1292" s="84"/>
      <c r="Q1292" s="4"/>
      <c r="R1292" s="4"/>
      <c r="S1292" s="4"/>
      <c r="T1292" s="4"/>
      <c r="U1292" s="4"/>
      <c r="V1292" s="4"/>
      <c r="W1292" s="4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</row>
    <row r="1293" spans="1:188" s="576" customFormat="1" x14ac:dyDescent="0.2">
      <c r="A1293" s="4"/>
      <c r="B1293" s="5"/>
      <c r="C1293" s="5"/>
      <c r="D1293" s="5"/>
      <c r="E1293" s="471"/>
      <c r="F1293" s="579"/>
      <c r="G1293" s="579"/>
      <c r="I1293" s="4"/>
      <c r="J1293" s="4"/>
      <c r="K1293" s="472"/>
      <c r="L1293" s="4"/>
      <c r="M1293" s="83"/>
      <c r="N1293" s="4"/>
      <c r="O1293" s="83"/>
      <c r="P1293" s="84"/>
      <c r="Q1293" s="4"/>
      <c r="R1293" s="4"/>
      <c r="S1293" s="4"/>
      <c r="T1293" s="4"/>
      <c r="U1293" s="4"/>
      <c r="V1293" s="4"/>
      <c r="W1293" s="4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</row>
    <row r="1294" spans="1:188" s="576" customFormat="1" x14ac:dyDescent="0.2">
      <c r="A1294" s="4"/>
      <c r="B1294" s="5"/>
      <c r="C1294" s="5"/>
      <c r="D1294" s="5"/>
      <c r="E1294" s="471"/>
      <c r="F1294" s="579"/>
      <c r="G1294" s="579"/>
      <c r="I1294" s="4"/>
      <c r="J1294" s="4"/>
      <c r="K1294" s="472"/>
      <c r="L1294" s="4"/>
      <c r="M1294" s="83"/>
      <c r="N1294" s="4"/>
      <c r="O1294" s="83"/>
      <c r="P1294" s="84"/>
      <c r="Q1294" s="4"/>
      <c r="R1294" s="4"/>
      <c r="S1294" s="4"/>
      <c r="T1294" s="4"/>
      <c r="U1294" s="4"/>
      <c r="V1294" s="4"/>
      <c r="W1294" s="4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</row>
    <row r="1295" spans="1:188" s="576" customFormat="1" x14ac:dyDescent="0.2">
      <c r="A1295" s="4"/>
      <c r="B1295" s="5"/>
      <c r="C1295" s="5"/>
      <c r="D1295" s="5"/>
      <c r="E1295" s="471"/>
      <c r="F1295" s="579"/>
      <c r="G1295" s="579"/>
      <c r="I1295" s="4"/>
      <c r="J1295" s="4"/>
      <c r="K1295" s="472"/>
      <c r="L1295" s="4"/>
      <c r="M1295" s="83"/>
      <c r="N1295" s="4"/>
      <c r="O1295" s="83"/>
      <c r="P1295" s="84"/>
      <c r="Q1295" s="4"/>
      <c r="R1295" s="4"/>
      <c r="S1295" s="4"/>
      <c r="T1295" s="4"/>
      <c r="U1295" s="4"/>
      <c r="V1295" s="4"/>
      <c r="W1295" s="4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</row>
    <row r="1296" spans="1:188" s="576" customFormat="1" x14ac:dyDescent="0.2">
      <c r="A1296" s="4"/>
      <c r="B1296" s="5"/>
      <c r="C1296" s="5"/>
      <c r="D1296" s="5"/>
      <c r="E1296" s="471"/>
      <c r="F1296" s="579"/>
      <c r="G1296" s="579"/>
      <c r="I1296" s="4"/>
      <c r="J1296" s="4"/>
      <c r="K1296" s="472"/>
      <c r="L1296" s="4"/>
      <c r="M1296" s="83"/>
      <c r="N1296" s="4"/>
      <c r="O1296" s="83"/>
      <c r="P1296" s="84"/>
      <c r="Q1296" s="4"/>
      <c r="R1296" s="4"/>
      <c r="S1296" s="4"/>
      <c r="T1296" s="4"/>
      <c r="U1296" s="4"/>
      <c r="V1296" s="4"/>
      <c r="W1296" s="4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</row>
    <row r="1297" spans="1:188" s="576" customFormat="1" x14ac:dyDescent="0.2">
      <c r="A1297" s="4"/>
      <c r="B1297" s="5"/>
      <c r="C1297" s="5"/>
      <c r="D1297" s="5"/>
      <c r="E1297" s="471"/>
      <c r="F1297" s="579"/>
      <c r="G1297" s="579"/>
      <c r="I1297" s="4"/>
      <c r="J1297" s="4"/>
      <c r="K1297" s="472"/>
      <c r="L1297" s="4"/>
      <c r="M1297" s="83"/>
      <c r="N1297" s="4"/>
      <c r="O1297" s="83"/>
      <c r="P1297" s="84"/>
      <c r="Q1297" s="4"/>
      <c r="R1297" s="4"/>
      <c r="S1297" s="4"/>
      <c r="T1297" s="4"/>
      <c r="U1297" s="4"/>
      <c r="V1297" s="4"/>
      <c r="W1297" s="4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</row>
    <row r="1298" spans="1:188" s="576" customFormat="1" x14ac:dyDescent="0.2">
      <c r="A1298" s="4"/>
      <c r="B1298" s="5"/>
      <c r="C1298" s="5"/>
      <c r="D1298" s="5"/>
      <c r="E1298" s="471"/>
      <c r="F1298" s="579"/>
      <c r="G1298" s="579"/>
      <c r="I1298" s="4"/>
      <c r="J1298" s="4"/>
      <c r="K1298" s="472"/>
      <c r="L1298" s="4"/>
      <c r="M1298" s="83"/>
      <c r="N1298" s="4"/>
      <c r="O1298" s="83"/>
      <c r="P1298" s="84"/>
      <c r="Q1298" s="4"/>
      <c r="R1298" s="4"/>
      <c r="S1298" s="4"/>
      <c r="T1298" s="4"/>
      <c r="U1298" s="4"/>
      <c r="V1298" s="4"/>
      <c r="W1298" s="4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</row>
    <row r="1299" spans="1:188" s="576" customFormat="1" x14ac:dyDescent="0.2">
      <c r="A1299" s="4"/>
      <c r="B1299" s="5"/>
      <c r="C1299" s="5"/>
      <c r="D1299" s="5"/>
      <c r="E1299" s="471"/>
      <c r="F1299" s="579"/>
      <c r="G1299" s="579"/>
      <c r="I1299" s="4"/>
      <c r="J1299" s="4"/>
      <c r="K1299" s="472"/>
      <c r="L1299" s="4"/>
      <c r="M1299" s="83"/>
      <c r="N1299" s="4"/>
      <c r="O1299" s="83"/>
      <c r="P1299" s="84"/>
      <c r="Q1299" s="4"/>
      <c r="R1299" s="4"/>
      <c r="S1299" s="4"/>
      <c r="T1299" s="4"/>
      <c r="U1299" s="4"/>
      <c r="V1299" s="4"/>
      <c r="W1299" s="4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</row>
    <row r="1300" spans="1:188" s="576" customFormat="1" x14ac:dyDescent="0.2">
      <c r="A1300" s="4"/>
      <c r="B1300" s="5"/>
      <c r="C1300" s="5"/>
      <c r="D1300" s="5"/>
      <c r="E1300" s="471"/>
      <c r="F1300" s="579"/>
      <c r="G1300" s="579"/>
      <c r="I1300" s="4"/>
      <c r="J1300" s="4"/>
      <c r="K1300" s="472"/>
      <c r="L1300" s="4"/>
      <c r="M1300" s="83"/>
      <c r="N1300" s="4"/>
      <c r="O1300" s="83"/>
      <c r="P1300" s="84"/>
      <c r="Q1300" s="4"/>
      <c r="R1300" s="4"/>
      <c r="S1300" s="4"/>
      <c r="T1300" s="4"/>
      <c r="U1300" s="4"/>
      <c r="V1300" s="4"/>
      <c r="W1300" s="4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</row>
    <row r="1301" spans="1:188" s="576" customFormat="1" x14ac:dyDescent="0.2">
      <c r="A1301" s="4"/>
      <c r="B1301" s="5"/>
      <c r="C1301" s="5"/>
      <c r="D1301" s="5"/>
      <c r="E1301" s="471"/>
      <c r="F1301" s="579"/>
      <c r="G1301" s="579"/>
      <c r="I1301" s="4"/>
      <c r="J1301" s="4"/>
      <c r="K1301" s="472"/>
      <c r="L1301" s="4"/>
      <c r="M1301" s="83"/>
      <c r="N1301" s="4"/>
      <c r="O1301" s="83"/>
      <c r="P1301" s="84"/>
      <c r="Q1301" s="4"/>
      <c r="R1301" s="4"/>
      <c r="S1301" s="4"/>
      <c r="T1301" s="4"/>
      <c r="U1301" s="4"/>
      <c r="V1301" s="4"/>
      <c r="W1301" s="4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</row>
    <row r="1302" spans="1:188" s="576" customFormat="1" x14ac:dyDescent="0.2">
      <c r="A1302" s="4"/>
      <c r="B1302" s="5"/>
      <c r="C1302" s="5"/>
      <c r="D1302" s="5"/>
      <c r="E1302" s="471"/>
      <c r="F1302" s="579"/>
      <c r="G1302" s="579"/>
      <c r="I1302" s="4"/>
      <c r="J1302" s="4"/>
      <c r="K1302" s="472"/>
      <c r="L1302" s="4"/>
      <c r="M1302" s="83"/>
      <c r="N1302" s="4"/>
      <c r="O1302" s="83"/>
      <c r="P1302" s="84"/>
      <c r="Q1302" s="4"/>
      <c r="R1302" s="4"/>
      <c r="S1302" s="4"/>
      <c r="T1302" s="4"/>
      <c r="U1302" s="4"/>
      <c r="V1302" s="4"/>
      <c r="W1302" s="4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</row>
    <row r="1303" spans="1:188" s="576" customFormat="1" x14ac:dyDescent="0.2">
      <c r="A1303" s="4"/>
      <c r="B1303" s="5"/>
      <c r="C1303" s="5"/>
      <c r="D1303" s="5"/>
      <c r="E1303" s="471"/>
      <c r="F1303" s="579"/>
      <c r="G1303" s="579"/>
      <c r="I1303" s="4"/>
      <c r="J1303" s="4"/>
      <c r="K1303" s="472"/>
      <c r="L1303" s="4"/>
      <c r="M1303" s="83"/>
      <c r="N1303" s="4"/>
      <c r="O1303" s="83"/>
      <c r="P1303" s="84"/>
      <c r="Q1303" s="4"/>
      <c r="R1303" s="4"/>
      <c r="S1303" s="4"/>
      <c r="T1303" s="4"/>
      <c r="U1303" s="4"/>
      <c r="V1303" s="4"/>
      <c r="W1303" s="4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</row>
    <row r="1304" spans="1:188" s="576" customFormat="1" x14ac:dyDescent="0.2">
      <c r="A1304" s="4"/>
      <c r="B1304" s="5"/>
      <c r="C1304" s="5"/>
      <c r="D1304" s="5"/>
      <c r="E1304" s="471"/>
      <c r="F1304" s="579"/>
      <c r="G1304" s="579"/>
      <c r="I1304" s="4"/>
      <c r="J1304" s="4"/>
      <c r="K1304" s="472"/>
      <c r="L1304" s="4"/>
      <c r="M1304" s="83"/>
      <c r="N1304" s="4"/>
      <c r="O1304" s="83"/>
      <c r="P1304" s="84"/>
      <c r="Q1304" s="4"/>
      <c r="R1304" s="4"/>
      <c r="S1304" s="4"/>
      <c r="T1304" s="4"/>
      <c r="U1304" s="4"/>
      <c r="V1304" s="4"/>
      <c r="W1304" s="4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</row>
    <row r="1305" spans="1:188" s="576" customFormat="1" x14ac:dyDescent="0.2">
      <c r="A1305" s="4"/>
      <c r="B1305" s="5"/>
      <c r="C1305" s="5"/>
      <c r="D1305" s="5"/>
      <c r="E1305" s="471"/>
      <c r="F1305" s="579"/>
      <c r="G1305" s="579"/>
      <c r="I1305" s="4"/>
      <c r="J1305" s="4"/>
      <c r="K1305" s="472"/>
      <c r="L1305" s="4"/>
      <c r="M1305" s="83"/>
      <c r="N1305" s="4"/>
      <c r="O1305" s="83"/>
      <c r="P1305" s="84"/>
      <c r="Q1305" s="4"/>
      <c r="R1305" s="4"/>
      <c r="S1305" s="4"/>
      <c r="T1305" s="4"/>
      <c r="U1305" s="4"/>
      <c r="V1305" s="4"/>
      <c r="W1305" s="4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</row>
    <row r="1306" spans="1:188" s="576" customFormat="1" x14ac:dyDescent="0.2">
      <c r="A1306" s="4"/>
      <c r="B1306" s="5"/>
      <c r="C1306" s="5"/>
      <c r="D1306" s="5"/>
      <c r="E1306" s="471"/>
      <c r="F1306" s="579"/>
      <c r="G1306" s="579"/>
      <c r="I1306" s="4"/>
      <c r="J1306" s="4"/>
      <c r="K1306" s="472"/>
      <c r="L1306" s="4"/>
      <c r="M1306" s="83"/>
      <c r="N1306" s="4"/>
      <c r="O1306" s="83"/>
      <c r="P1306" s="84"/>
      <c r="Q1306" s="4"/>
      <c r="R1306" s="4"/>
      <c r="S1306" s="4"/>
      <c r="T1306" s="4"/>
      <c r="U1306" s="4"/>
      <c r="V1306" s="4"/>
      <c r="W1306" s="4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</row>
    <row r="1307" spans="1:188" s="576" customFormat="1" x14ac:dyDescent="0.2">
      <c r="A1307" s="4"/>
      <c r="B1307" s="5"/>
      <c r="C1307" s="5"/>
      <c r="D1307" s="5"/>
      <c r="E1307" s="471"/>
      <c r="F1307" s="579"/>
      <c r="G1307" s="579"/>
      <c r="I1307" s="4"/>
      <c r="J1307" s="4"/>
      <c r="K1307" s="472"/>
      <c r="L1307" s="4"/>
      <c r="M1307" s="83"/>
      <c r="N1307" s="4"/>
      <c r="O1307" s="83"/>
      <c r="P1307" s="84"/>
      <c r="Q1307" s="4"/>
      <c r="R1307" s="4"/>
      <c r="S1307" s="4"/>
      <c r="T1307" s="4"/>
      <c r="U1307" s="4"/>
      <c r="V1307" s="4"/>
      <c r="W1307" s="4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</row>
    <row r="1308" spans="1:188" s="576" customFormat="1" x14ac:dyDescent="0.2">
      <c r="A1308" s="4"/>
      <c r="B1308" s="5"/>
      <c r="C1308" s="5"/>
      <c r="D1308" s="5"/>
      <c r="E1308" s="471"/>
      <c r="F1308" s="579"/>
      <c r="G1308" s="579"/>
      <c r="I1308" s="4"/>
      <c r="J1308" s="4"/>
      <c r="K1308" s="472"/>
      <c r="L1308" s="4"/>
      <c r="M1308" s="83"/>
      <c r="N1308" s="4"/>
      <c r="O1308" s="83"/>
      <c r="P1308" s="84"/>
      <c r="Q1308" s="4"/>
      <c r="R1308" s="4"/>
      <c r="S1308" s="4"/>
      <c r="T1308" s="4"/>
      <c r="U1308" s="4"/>
      <c r="V1308" s="4"/>
      <c r="W1308" s="4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</row>
    <row r="1309" spans="1:188" s="576" customFormat="1" x14ac:dyDescent="0.2">
      <c r="A1309" s="4"/>
      <c r="B1309" s="5"/>
      <c r="C1309" s="5"/>
      <c r="D1309" s="5"/>
      <c r="E1309" s="471"/>
      <c r="F1309" s="579"/>
      <c r="G1309" s="579"/>
      <c r="I1309" s="4"/>
      <c r="J1309" s="4"/>
      <c r="K1309" s="472"/>
      <c r="L1309" s="4"/>
      <c r="M1309" s="83"/>
      <c r="N1309" s="4"/>
      <c r="O1309" s="83"/>
      <c r="P1309" s="84"/>
      <c r="Q1309" s="4"/>
      <c r="R1309" s="4"/>
      <c r="S1309" s="4"/>
      <c r="T1309" s="4"/>
      <c r="U1309" s="4"/>
      <c r="V1309" s="4"/>
      <c r="W1309" s="4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</row>
    <row r="1310" spans="1:188" s="576" customFormat="1" x14ac:dyDescent="0.2">
      <c r="A1310" s="4"/>
      <c r="B1310" s="5"/>
      <c r="C1310" s="5"/>
      <c r="D1310" s="5"/>
      <c r="E1310" s="471"/>
      <c r="F1310" s="579"/>
      <c r="G1310" s="579"/>
      <c r="I1310" s="4"/>
      <c r="J1310" s="4"/>
      <c r="K1310" s="472"/>
      <c r="L1310" s="4"/>
      <c r="M1310" s="83"/>
      <c r="N1310" s="4"/>
      <c r="O1310" s="83"/>
      <c r="P1310" s="84"/>
      <c r="Q1310" s="4"/>
      <c r="R1310" s="4"/>
      <c r="S1310" s="4"/>
      <c r="T1310" s="4"/>
      <c r="U1310" s="4"/>
      <c r="V1310" s="4"/>
      <c r="W1310" s="4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</row>
    <row r="1311" spans="1:188" s="576" customFormat="1" x14ac:dyDescent="0.2">
      <c r="A1311" s="4"/>
      <c r="B1311" s="5"/>
      <c r="C1311" s="5"/>
      <c r="D1311" s="5"/>
      <c r="E1311" s="471"/>
      <c r="F1311" s="579"/>
      <c r="G1311" s="579"/>
      <c r="I1311" s="4"/>
      <c r="J1311" s="4"/>
      <c r="K1311" s="472"/>
      <c r="L1311" s="4"/>
      <c r="M1311" s="83"/>
      <c r="N1311" s="4"/>
      <c r="O1311" s="83"/>
      <c r="P1311" s="84"/>
      <c r="Q1311" s="4"/>
      <c r="R1311" s="4"/>
      <c r="S1311" s="4"/>
      <c r="T1311" s="4"/>
      <c r="U1311" s="4"/>
      <c r="V1311" s="4"/>
      <c r="W1311" s="4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</row>
    <row r="1312" spans="1:188" s="576" customFormat="1" x14ac:dyDescent="0.2">
      <c r="A1312" s="4"/>
      <c r="B1312" s="5"/>
      <c r="C1312" s="5"/>
      <c r="D1312" s="5"/>
      <c r="E1312" s="471"/>
      <c r="F1312" s="579"/>
      <c r="G1312" s="579"/>
      <c r="I1312" s="4"/>
      <c r="J1312" s="4"/>
      <c r="K1312" s="472"/>
      <c r="L1312" s="4"/>
      <c r="M1312" s="83"/>
      <c r="N1312" s="4"/>
      <c r="O1312" s="83"/>
      <c r="P1312" s="84"/>
      <c r="Q1312" s="4"/>
      <c r="R1312" s="4"/>
      <c r="S1312" s="4"/>
      <c r="T1312" s="4"/>
      <c r="U1312" s="4"/>
      <c r="V1312" s="4"/>
      <c r="W1312" s="4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</row>
    <row r="1313" spans="1:188" s="576" customFormat="1" x14ac:dyDescent="0.2">
      <c r="A1313" s="4"/>
      <c r="B1313" s="5"/>
      <c r="C1313" s="5"/>
      <c r="D1313" s="5"/>
      <c r="E1313" s="471"/>
      <c r="F1313" s="579"/>
      <c r="G1313" s="579"/>
      <c r="I1313" s="4"/>
      <c r="J1313" s="4"/>
      <c r="K1313" s="472"/>
      <c r="L1313" s="4"/>
      <c r="M1313" s="83"/>
      <c r="N1313" s="4"/>
      <c r="O1313" s="83"/>
      <c r="P1313" s="84"/>
      <c r="Q1313" s="4"/>
      <c r="R1313" s="4"/>
      <c r="S1313" s="4"/>
      <c r="T1313" s="4"/>
      <c r="U1313" s="4"/>
      <c r="V1313" s="4"/>
      <c r="W1313" s="4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</row>
    <row r="1314" spans="1:188" s="576" customFormat="1" x14ac:dyDescent="0.2">
      <c r="A1314" s="4"/>
      <c r="B1314" s="5"/>
      <c r="C1314" s="5"/>
      <c r="D1314" s="5"/>
      <c r="E1314" s="471"/>
      <c r="F1314" s="579"/>
      <c r="G1314" s="579"/>
      <c r="I1314" s="4"/>
      <c r="J1314" s="4"/>
      <c r="K1314" s="472"/>
      <c r="L1314" s="4"/>
      <c r="M1314" s="83"/>
      <c r="N1314" s="4"/>
      <c r="O1314" s="83"/>
      <c r="P1314" s="84"/>
      <c r="Q1314" s="4"/>
      <c r="R1314" s="4"/>
      <c r="S1314" s="4"/>
      <c r="T1314" s="4"/>
      <c r="U1314" s="4"/>
      <c r="V1314" s="4"/>
      <c r="W1314" s="4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</row>
    <row r="1315" spans="1:188" s="576" customFormat="1" x14ac:dyDescent="0.2">
      <c r="A1315" s="4"/>
      <c r="B1315" s="5"/>
      <c r="C1315" s="5"/>
      <c r="D1315" s="5"/>
      <c r="E1315" s="471"/>
      <c r="F1315" s="579"/>
      <c r="G1315" s="579"/>
      <c r="I1315" s="4"/>
      <c r="J1315" s="4"/>
      <c r="K1315" s="472"/>
      <c r="L1315" s="4"/>
      <c r="M1315" s="83"/>
      <c r="N1315" s="4"/>
      <c r="O1315" s="83"/>
      <c r="P1315" s="84"/>
      <c r="Q1315" s="4"/>
      <c r="R1315" s="4"/>
      <c r="S1315" s="4"/>
      <c r="T1315" s="4"/>
      <c r="U1315" s="4"/>
      <c r="V1315" s="4"/>
      <c r="W1315" s="4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</row>
    <row r="1316" spans="1:188" s="576" customFormat="1" x14ac:dyDescent="0.2">
      <c r="A1316" s="4"/>
      <c r="B1316" s="5"/>
      <c r="C1316" s="5"/>
      <c r="D1316" s="5"/>
      <c r="E1316" s="471"/>
      <c r="F1316" s="579"/>
      <c r="G1316" s="579"/>
      <c r="I1316" s="4"/>
      <c r="J1316" s="4"/>
      <c r="K1316" s="472"/>
      <c r="L1316" s="4"/>
      <c r="M1316" s="83"/>
      <c r="N1316" s="4"/>
      <c r="O1316" s="83"/>
      <c r="P1316" s="84"/>
      <c r="Q1316" s="4"/>
      <c r="R1316" s="4"/>
      <c r="S1316" s="4"/>
      <c r="T1316" s="4"/>
      <c r="U1316" s="4"/>
      <c r="V1316" s="4"/>
      <c r="W1316" s="4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</row>
    <row r="1317" spans="1:188" s="576" customFormat="1" x14ac:dyDescent="0.2">
      <c r="A1317" s="4"/>
      <c r="B1317" s="5"/>
      <c r="C1317" s="5"/>
      <c r="D1317" s="5"/>
      <c r="E1317" s="471"/>
      <c r="F1317" s="579"/>
      <c r="G1317" s="579"/>
      <c r="I1317" s="4"/>
      <c r="J1317" s="4"/>
      <c r="K1317" s="472"/>
      <c r="L1317" s="4"/>
      <c r="M1317" s="83"/>
      <c r="N1317" s="4"/>
      <c r="O1317" s="83"/>
      <c r="P1317" s="84"/>
      <c r="Q1317" s="4"/>
      <c r="R1317" s="4"/>
      <c r="S1317" s="4"/>
      <c r="T1317" s="4"/>
      <c r="U1317" s="4"/>
      <c r="V1317" s="4"/>
      <c r="W1317" s="4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</row>
    <row r="1318" spans="1:188" s="576" customFormat="1" x14ac:dyDescent="0.2">
      <c r="A1318" s="4"/>
      <c r="B1318" s="5"/>
      <c r="C1318" s="5"/>
      <c r="D1318" s="5"/>
      <c r="E1318" s="471"/>
      <c r="F1318" s="579"/>
      <c r="G1318" s="579"/>
      <c r="I1318" s="4"/>
      <c r="J1318" s="4"/>
      <c r="K1318" s="472"/>
      <c r="L1318" s="4"/>
      <c r="M1318" s="83"/>
      <c r="N1318" s="4"/>
      <c r="O1318" s="83"/>
      <c r="P1318" s="84"/>
      <c r="Q1318" s="4"/>
      <c r="R1318" s="4"/>
      <c r="S1318" s="4"/>
      <c r="T1318" s="4"/>
      <c r="U1318" s="4"/>
      <c r="V1318" s="4"/>
      <c r="W1318" s="4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</row>
    <row r="1319" spans="1:188" s="576" customFormat="1" x14ac:dyDescent="0.2">
      <c r="A1319" s="4"/>
      <c r="B1319" s="5"/>
      <c r="C1319" s="5"/>
      <c r="D1319" s="5"/>
      <c r="E1319" s="471"/>
      <c r="F1319" s="579"/>
      <c r="G1319" s="579"/>
      <c r="I1319" s="4"/>
      <c r="J1319" s="4"/>
      <c r="K1319" s="472"/>
      <c r="L1319" s="4"/>
      <c r="M1319" s="83"/>
      <c r="N1319" s="4"/>
      <c r="O1319" s="83"/>
      <c r="P1319" s="84"/>
      <c r="Q1319" s="4"/>
      <c r="R1319" s="4"/>
      <c r="S1319" s="4"/>
      <c r="T1319" s="4"/>
      <c r="U1319" s="4"/>
      <c r="V1319" s="4"/>
      <c r="W1319" s="4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</row>
    <row r="1320" spans="1:188" s="576" customFormat="1" x14ac:dyDescent="0.2">
      <c r="A1320" s="4"/>
      <c r="B1320" s="5"/>
      <c r="C1320" s="5"/>
      <c r="D1320" s="5"/>
      <c r="E1320" s="471"/>
      <c r="F1320" s="579"/>
      <c r="G1320" s="579"/>
      <c r="I1320" s="4"/>
      <c r="J1320" s="4"/>
      <c r="K1320" s="472"/>
      <c r="L1320" s="4"/>
      <c r="M1320" s="83"/>
      <c r="N1320" s="4"/>
      <c r="O1320" s="83"/>
      <c r="P1320" s="84"/>
      <c r="Q1320" s="4"/>
      <c r="R1320" s="4"/>
      <c r="S1320" s="4"/>
      <c r="T1320" s="4"/>
      <c r="U1320" s="4"/>
      <c r="V1320" s="4"/>
      <c r="W1320" s="4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</row>
    <row r="1321" spans="1:188" s="576" customFormat="1" x14ac:dyDescent="0.2">
      <c r="A1321" s="4"/>
      <c r="B1321" s="5"/>
      <c r="C1321" s="5"/>
      <c r="D1321" s="5"/>
      <c r="E1321" s="471"/>
      <c r="F1321" s="579"/>
      <c r="G1321" s="579"/>
      <c r="I1321" s="4"/>
      <c r="J1321" s="4"/>
      <c r="K1321" s="472"/>
      <c r="L1321" s="4"/>
      <c r="M1321" s="83"/>
      <c r="N1321" s="4"/>
      <c r="O1321" s="83"/>
      <c r="P1321" s="84"/>
      <c r="Q1321" s="4"/>
      <c r="R1321" s="4"/>
      <c r="S1321" s="4"/>
      <c r="T1321" s="4"/>
      <c r="U1321" s="4"/>
      <c r="V1321" s="4"/>
      <c r="W1321" s="4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</row>
    <row r="1322" spans="1:188" s="576" customFormat="1" x14ac:dyDescent="0.2">
      <c r="A1322" s="4"/>
      <c r="B1322" s="5"/>
      <c r="C1322" s="5"/>
      <c r="D1322" s="5"/>
      <c r="E1322" s="471"/>
      <c r="F1322" s="579"/>
      <c r="G1322" s="579"/>
      <c r="I1322" s="4"/>
      <c r="J1322" s="4"/>
      <c r="K1322" s="472"/>
      <c r="L1322" s="4"/>
      <c r="M1322" s="83"/>
      <c r="N1322" s="4"/>
      <c r="O1322" s="83"/>
      <c r="P1322" s="84"/>
      <c r="Q1322" s="4"/>
      <c r="R1322" s="4"/>
      <c r="S1322" s="4"/>
      <c r="T1322" s="4"/>
      <c r="U1322" s="4"/>
      <c r="V1322" s="4"/>
      <c r="W1322" s="4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</row>
    <row r="1323" spans="1:188" s="576" customFormat="1" x14ac:dyDescent="0.2">
      <c r="A1323" s="4"/>
      <c r="B1323" s="5"/>
      <c r="C1323" s="5"/>
      <c r="D1323" s="5"/>
      <c r="E1323" s="471"/>
      <c r="F1323" s="579"/>
      <c r="G1323" s="579"/>
      <c r="I1323" s="4"/>
      <c r="J1323" s="4"/>
      <c r="K1323" s="472"/>
      <c r="L1323" s="4"/>
      <c r="M1323" s="83"/>
      <c r="N1323" s="4"/>
      <c r="O1323" s="83"/>
      <c r="P1323" s="84"/>
      <c r="Q1323" s="4"/>
      <c r="R1323" s="4"/>
      <c r="S1323" s="4"/>
      <c r="T1323" s="4"/>
      <c r="U1323" s="4"/>
      <c r="V1323" s="4"/>
      <c r="W1323" s="4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</row>
    <row r="1324" spans="1:188" s="576" customFormat="1" x14ac:dyDescent="0.2">
      <c r="A1324" s="4"/>
      <c r="B1324" s="5"/>
      <c r="C1324" s="5"/>
      <c r="D1324" s="5"/>
      <c r="E1324" s="471"/>
      <c r="F1324" s="579"/>
      <c r="G1324" s="579"/>
      <c r="I1324" s="4"/>
      <c r="J1324" s="4"/>
      <c r="K1324" s="472"/>
      <c r="L1324" s="4"/>
      <c r="M1324" s="83"/>
      <c r="N1324" s="4"/>
      <c r="O1324" s="83"/>
      <c r="P1324" s="84"/>
      <c r="Q1324" s="4"/>
      <c r="R1324" s="4"/>
      <c r="S1324" s="4"/>
      <c r="T1324" s="4"/>
      <c r="U1324" s="4"/>
      <c r="V1324" s="4"/>
      <c r="W1324" s="4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</row>
    <row r="1325" spans="1:188" s="576" customFormat="1" x14ac:dyDescent="0.2">
      <c r="A1325" s="4"/>
      <c r="B1325" s="5"/>
      <c r="C1325" s="5"/>
      <c r="D1325" s="5"/>
      <c r="E1325" s="471"/>
      <c r="F1325" s="579"/>
      <c r="G1325" s="579"/>
      <c r="I1325" s="4"/>
      <c r="J1325" s="4"/>
      <c r="K1325" s="472"/>
      <c r="L1325" s="4"/>
      <c r="M1325" s="83"/>
      <c r="N1325" s="4"/>
      <c r="O1325" s="83"/>
      <c r="P1325" s="84"/>
      <c r="Q1325" s="4"/>
      <c r="R1325" s="4"/>
      <c r="S1325" s="4"/>
      <c r="T1325" s="4"/>
      <c r="U1325" s="4"/>
      <c r="V1325" s="4"/>
      <c r="W1325" s="4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</row>
    <row r="1326" spans="1:188" s="576" customFormat="1" x14ac:dyDescent="0.2">
      <c r="A1326" s="4"/>
      <c r="B1326" s="5"/>
      <c r="C1326" s="5"/>
      <c r="D1326" s="5"/>
      <c r="E1326" s="471"/>
      <c r="F1326" s="579"/>
      <c r="G1326" s="579"/>
      <c r="I1326" s="4"/>
      <c r="J1326" s="4"/>
      <c r="K1326" s="472"/>
      <c r="L1326" s="4"/>
      <c r="M1326" s="83"/>
      <c r="N1326" s="4"/>
      <c r="O1326" s="83"/>
      <c r="P1326" s="84"/>
      <c r="Q1326" s="4"/>
      <c r="R1326" s="4"/>
      <c r="S1326" s="4"/>
      <c r="T1326" s="4"/>
      <c r="U1326" s="4"/>
      <c r="V1326" s="4"/>
      <c r="W1326" s="4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</row>
    <row r="1327" spans="1:188" s="576" customFormat="1" x14ac:dyDescent="0.2">
      <c r="A1327" s="4"/>
      <c r="B1327" s="5"/>
      <c r="C1327" s="5"/>
      <c r="D1327" s="5"/>
      <c r="E1327" s="471"/>
      <c r="F1327" s="579"/>
      <c r="G1327" s="579"/>
      <c r="I1327" s="4"/>
      <c r="J1327" s="4"/>
      <c r="K1327" s="472"/>
      <c r="L1327" s="4"/>
      <c r="M1327" s="83"/>
      <c r="N1327" s="4"/>
      <c r="O1327" s="83"/>
      <c r="P1327" s="84"/>
      <c r="Q1327" s="4"/>
      <c r="R1327" s="4"/>
      <c r="S1327" s="4"/>
      <c r="T1327" s="4"/>
      <c r="U1327" s="4"/>
      <c r="V1327" s="4"/>
      <c r="W1327" s="4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</row>
    <row r="1328" spans="1:188" s="576" customFormat="1" x14ac:dyDescent="0.2">
      <c r="A1328" s="4"/>
      <c r="B1328" s="5"/>
      <c r="C1328" s="5"/>
      <c r="D1328" s="5"/>
      <c r="E1328" s="471"/>
      <c r="F1328" s="579"/>
      <c r="G1328" s="579"/>
      <c r="I1328" s="4"/>
      <c r="J1328" s="4"/>
      <c r="K1328" s="472"/>
      <c r="L1328" s="4"/>
      <c r="M1328" s="83"/>
      <c r="N1328" s="4"/>
      <c r="O1328" s="83"/>
      <c r="P1328" s="84"/>
      <c r="Q1328" s="4"/>
      <c r="R1328" s="4"/>
      <c r="S1328" s="4"/>
      <c r="T1328" s="4"/>
      <c r="U1328" s="4"/>
      <c r="V1328" s="4"/>
      <c r="W1328" s="4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</row>
    <row r="1329" spans="1:188" s="576" customFormat="1" x14ac:dyDescent="0.2">
      <c r="A1329" s="4"/>
      <c r="B1329" s="5"/>
      <c r="C1329" s="5"/>
      <c r="D1329" s="5"/>
      <c r="E1329" s="471"/>
      <c r="F1329" s="579"/>
      <c r="G1329" s="579"/>
      <c r="I1329" s="4"/>
      <c r="J1329" s="4"/>
      <c r="K1329" s="472"/>
      <c r="L1329" s="4"/>
      <c r="M1329" s="83"/>
      <c r="N1329" s="4"/>
      <c r="O1329" s="83"/>
      <c r="P1329" s="84"/>
      <c r="Q1329" s="4"/>
      <c r="R1329" s="4"/>
      <c r="S1329" s="4"/>
      <c r="T1329" s="4"/>
      <c r="U1329" s="4"/>
      <c r="V1329" s="4"/>
      <c r="W1329" s="4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</row>
    <row r="1330" spans="1:188" s="576" customFormat="1" x14ac:dyDescent="0.2">
      <c r="A1330" s="4"/>
      <c r="B1330" s="5"/>
      <c r="C1330" s="5"/>
      <c r="D1330" s="5"/>
      <c r="E1330" s="471"/>
      <c r="F1330" s="579"/>
      <c r="G1330" s="579"/>
      <c r="I1330" s="4"/>
      <c r="J1330" s="4"/>
      <c r="K1330" s="472"/>
      <c r="L1330" s="4"/>
      <c r="M1330" s="83"/>
      <c r="N1330" s="4"/>
      <c r="O1330" s="83"/>
      <c r="P1330" s="84"/>
      <c r="Q1330" s="4"/>
      <c r="R1330" s="4"/>
      <c r="S1330" s="4"/>
      <c r="T1330" s="4"/>
      <c r="U1330" s="4"/>
      <c r="V1330" s="4"/>
      <c r="W1330" s="4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</row>
    <row r="1331" spans="1:188" s="576" customFormat="1" x14ac:dyDescent="0.2">
      <c r="A1331" s="4"/>
      <c r="B1331" s="5"/>
      <c r="C1331" s="5"/>
      <c r="D1331" s="5"/>
      <c r="E1331" s="471"/>
      <c r="F1331" s="579"/>
      <c r="G1331" s="579"/>
      <c r="I1331" s="4"/>
      <c r="J1331" s="4"/>
      <c r="K1331" s="472"/>
      <c r="L1331" s="4"/>
      <c r="M1331" s="83"/>
      <c r="N1331" s="4"/>
      <c r="O1331" s="83"/>
      <c r="P1331" s="84"/>
      <c r="Q1331" s="4"/>
      <c r="R1331" s="4"/>
      <c r="S1331" s="4"/>
      <c r="T1331" s="4"/>
      <c r="U1331" s="4"/>
      <c r="V1331" s="4"/>
      <c r="W1331" s="4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</row>
    <row r="1332" spans="1:188" s="576" customFormat="1" x14ac:dyDescent="0.2">
      <c r="A1332" s="4"/>
      <c r="B1332" s="5"/>
      <c r="C1332" s="5"/>
      <c r="D1332" s="5"/>
      <c r="E1332" s="471"/>
      <c r="F1332" s="579"/>
      <c r="G1332" s="579"/>
      <c r="I1332" s="4"/>
      <c r="J1332" s="4"/>
      <c r="K1332" s="472"/>
      <c r="L1332" s="4"/>
      <c r="M1332" s="83"/>
      <c r="N1332" s="4"/>
      <c r="O1332" s="83"/>
      <c r="P1332" s="84"/>
      <c r="Q1332" s="4"/>
      <c r="R1332" s="4"/>
      <c r="S1332" s="4"/>
      <c r="T1332" s="4"/>
      <c r="U1332" s="4"/>
      <c r="V1332" s="4"/>
      <c r="W1332" s="4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</row>
    <row r="1333" spans="1:188" s="576" customFormat="1" x14ac:dyDescent="0.2">
      <c r="A1333" s="4"/>
      <c r="B1333" s="5"/>
      <c r="C1333" s="5"/>
      <c r="D1333" s="5"/>
      <c r="E1333" s="471"/>
      <c r="F1333" s="579"/>
      <c r="G1333" s="579"/>
      <c r="I1333" s="4"/>
      <c r="J1333" s="4"/>
      <c r="K1333" s="472"/>
      <c r="L1333" s="4"/>
      <c r="M1333" s="83"/>
      <c r="N1333" s="4"/>
      <c r="O1333" s="83"/>
      <c r="P1333" s="84"/>
      <c r="Q1333" s="4"/>
      <c r="R1333" s="4"/>
      <c r="S1333" s="4"/>
      <c r="T1333" s="4"/>
      <c r="U1333" s="4"/>
      <c r="V1333" s="4"/>
      <c r="W1333" s="4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</row>
    <row r="1334" spans="1:188" s="576" customFormat="1" x14ac:dyDescent="0.2">
      <c r="A1334" s="4"/>
      <c r="B1334" s="5"/>
      <c r="C1334" s="5"/>
      <c r="D1334" s="5"/>
      <c r="E1334" s="471"/>
      <c r="F1334" s="579"/>
      <c r="G1334" s="579"/>
      <c r="I1334" s="4"/>
      <c r="J1334" s="4"/>
      <c r="K1334" s="472"/>
      <c r="L1334" s="4"/>
      <c r="M1334" s="83"/>
      <c r="N1334" s="4"/>
      <c r="O1334" s="83"/>
      <c r="P1334" s="84"/>
      <c r="Q1334" s="4"/>
      <c r="R1334" s="4"/>
      <c r="S1334" s="4"/>
      <c r="T1334" s="4"/>
      <c r="U1334" s="4"/>
      <c r="V1334" s="4"/>
      <c r="W1334" s="4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</row>
    <row r="1335" spans="1:188" s="576" customFormat="1" x14ac:dyDescent="0.2">
      <c r="A1335" s="4"/>
      <c r="B1335" s="5"/>
      <c r="C1335" s="5"/>
      <c r="D1335" s="5"/>
      <c r="E1335" s="471"/>
      <c r="F1335" s="579"/>
      <c r="G1335" s="579"/>
      <c r="I1335" s="4"/>
      <c r="J1335" s="4"/>
      <c r="K1335" s="472"/>
      <c r="L1335" s="4"/>
      <c r="M1335" s="83"/>
      <c r="N1335" s="4"/>
      <c r="O1335" s="83"/>
      <c r="P1335" s="84"/>
      <c r="Q1335" s="4"/>
      <c r="R1335" s="4"/>
      <c r="S1335" s="4"/>
      <c r="T1335" s="4"/>
      <c r="U1335" s="4"/>
      <c r="V1335" s="4"/>
      <c r="W1335" s="4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</row>
    <row r="1336" spans="1:188" s="576" customFormat="1" x14ac:dyDescent="0.2">
      <c r="A1336" s="4"/>
      <c r="B1336" s="5"/>
      <c r="C1336" s="5"/>
      <c r="D1336" s="5"/>
      <c r="E1336" s="471"/>
      <c r="F1336" s="579"/>
      <c r="G1336" s="579"/>
      <c r="I1336" s="4"/>
      <c r="J1336" s="4"/>
      <c r="K1336" s="472"/>
      <c r="L1336" s="4"/>
      <c r="M1336" s="83"/>
      <c r="N1336" s="4"/>
      <c r="O1336" s="83"/>
      <c r="P1336" s="84"/>
      <c r="Q1336" s="4"/>
      <c r="R1336" s="4"/>
      <c r="S1336" s="4"/>
      <c r="T1336" s="4"/>
      <c r="U1336" s="4"/>
      <c r="V1336" s="4"/>
      <c r="W1336" s="4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</row>
    <row r="1337" spans="1:188" s="576" customFormat="1" x14ac:dyDescent="0.2">
      <c r="A1337" s="4"/>
      <c r="B1337" s="5"/>
      <c r="C1337" s="5"/>
      <c r="D1337" s="5"/>
      <c r="E1337" s="471"/>
      <c r="F1337" s="579"/>
      <c r="G1337" s="579"/>
      <c r="I1337" s="4"/>
      <c r="J1337" s="4"/>
      <c r="K1337" s="472"/>
      <c r="L1337" s="4"/>
      <c r="M1337" s="83"/>
      <c r="N1337" s="4"/>
      <c r="O1337" s="83"/>
      <c r="P1337" s="84"/>
      <c r="Q1337" s="4"/>
      <c r="R1337" s="4"/>
      <c r="S1337" s="4"/>
      <c r="T1337" s="4"/>
      <c r="U1337" s="4"/>
      <c r="V1337" s="4"/>
      <c r="W1337" s="4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</row>
    <row r="1338" spans="1:188" s="576" customFormat="1" x14ac:dyDescent="0.2">
      <c r="A1338" s="4"/>
      <c r="B1338" s="5"/>
      <c r="C1338" s="5"/>
      <c r="D1338" s="5"/>
      <c r="E1338" s="471"/>
      <c r="F1338" s="579"/>
      <c r="G1338" s="579"/>
      <c r="I1338" s="4"/>
      <c r="J1338" s="4"/>
      <c r="K1338" s="472"/>
      <c r="L1338" s="4"/>
      <c r="M1338" s="83"/>
      <c r="N1338" s="4"/>
      <c r="O1338" s="83"/>
      <c r="P1338" s="84"/>
      <c r="Q1338" s="4"/>
      <c r="R1338" s="4"/>
      <c r="S1338" s="4"/>
      <c r="T1338" s="4"/>
      <c r="U1338" s="4"/>
      <c r="V1338" s="4"/>
      <c r="W1338" s="4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</row>
    <row r="1339" spans="1:188" s="576" customFormat="1" x14ac:dyDescent="0.2">
      <c r="A1339" s="4"/>
      <c r="B1339" s="5"/>
      <c r="C1339" s="5"/>
      <c r="D1339" s="5"/>
      <c r="E1339" s="471"/>
      <c r="F1339" s="579"/>
      <c r="G1339" s="579"/>
      <c r="I1339" s="4"/>
      <c r="J1339" s="4"/>
      <c r="K1339" s="472"/>
      <c r="L1339" s="4"/>
      <c r="M1339" s="83"/>
      <c r="N1339" s="4"/>
      <c r="O1339" s="83"/>
      <c r="P1339" s="84"/>
      <c r="Q1339" s="4"/>
      <c r="R1339" s="4"/>
      <c r="S1339" s="4"/>
      <c r="T1339" s="4"/>
      <c r="U1339" s="4"/>
      <c r="V1339" s="4"/>
      <c r="W1339" s="4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</row>
    <row r="1340" spans="1:188" s="576" customFormat="1" x14ac:dyDescent="0.2">
      <c r="A1340" s="4"/>
      <c r="B1340" s="5"/>
      <c r="C1340" s="5"/>
      <c r="D1340" s="5"/>
      <c r="E1340" s="471"/>
      <c r="F1340" s="579"/>
      <c r="G1340" s="579"/>
      <c r="I1340" s="4"/>
      <c r="J1340" s="4"/>
      <c r="K1340" s="472"/>
      <c r="L1340" s="4"/>
      <c r="M1340" s="83"/>
      <c r="N1340" s="4"/>
      <c r="O1340" s="83"/>
      <c r="P1340" s="84"/>
      <c r="Q1340" s="4"/>
      <c r="R1340" s="4"/>
      <c r="S1340" s="4"/>
      <c r="T1340" s="4"/>
      <c r="U1340" s="4"/>
      <c r="V1340" s="4"/>
      <c r="W1340" s="4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</row>
    <row r="1341" spans="1:188" s="576" customFormat="1" x14ac:dyDescent="0.2">
      <c r="A1341" s="4"/>
      <c r="B1341" s="5"/>
      <c r="C1341" s="5"/>
      <c r="D1341" s="5"/>
      <c r="E1341" s="471"/>
      <c r="F1341" s="579"/>
      <c r="G1341" s="579"/>
      <c r="I1341" s="4"/>
      <c r="J1341" s="4"/>
      <c r="K1341" s="472"/>
      <c r="L1341" s="4"/>
      <c r="M1341" s="83"/>
      <c r="N1341" s="4"/>
      <c r="O1341" s="83"/>
      <c r="P1341" s="84"/>
      <c r="Q1341" s="4"/>
      <c r="R1341" s="4"/>
      <c r="S1341" s="4"/>
      <c r="T1341" s="4"/>
      <c r="U1341" s="4"/>
      <c r="V1341" s="4"/>
      <c r="W1341" s="4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</row>
    <row r="1342" spans="1:188" s="576" customFormat="1" x14ac:dyDescent="0.2">
      <c r="A1342" s="4"/>
      <c r="B1342" s="5"/>
      <c r="C1342" s="5"/>
      <c r="D1342" s="5"/>
      <c r="E1342" s="471"/>
      <c r="F1342" s="579"/>
      <c r="G1342" s="579"/>
      <c r="I1342" s="4"/>
      <c r="J1342" s="4"/>
      <c r="K1342" s="472"/>
      <c r="L1342" s="4"/>
      <c r="M1342" s="83"/>
      <c r="N1342" s="4"/>
      <c r="O1342" s="83"/>
      <c r="P1342" s="84"/>
      <c r="Q1342" s="4"/>
      <c r="R1342" s="4"/>
      <c r="S1342" s="4"/>
      <c r="T1342" s="4"/>
      <c r="U1342" s="4"/>
      <c r="V1342" s="4"/>
      <c r="W1342" s="4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</row>
    <row r="1343" spans="1:188" s="576" customFormat="1" x14ac:dyDescent="0.2">
      <c r="A1343" s="4"/>
      <c r="B1343" s="5"/>
      <c r="C1343" s="5"/>
      <c r="D1343" s="5"/>
      <c r="E1343" s="471"/>
      <c r="F1343" s="579"/>
      <c r="G1343" s="579"/>
      <c r="I1343" s="4"/>
      <c r="J1343" s="4"/>
      <c r="K1343" s="472"/>
      <c r="L1343" s="4"/>
      <c r="M1343" s="83"/>
      <c r="N1343" s="4"/>
      <c r="O1343" s="83"/>
      <c r="P1343" s="84"/>
      <c r="Q1343" s="4"/>
      <c r="R1343" s="4"/>
      <c r="S1343" s="4"/>
      <c r="T1343" s="4"/>
      <c r="U1343" s="4"/>
      <c r="V1343" s="4"/>
      <c r="W1343" s="4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</row>
    <row r="1344" spans="1:188" s="576" customFormat="1" x14ac:dyDescent="0.2">
      <c r="A1344" s="4"/>
      <c r="B1344" s="5"/>
      <c r="C1344" s="5"/>
      <c r="D1344" s="5"/>
      <c r="E1344" s="471"/>
      <c r="F1344" s="579"/>
      <c r="G1344" s="579"/>
      <c r="I1344" s="4"/>
      <c r="J1344" s="4"/>
      <c r="K1344" s="472"/>
      <c r="L1344" s="4"/>
      <c r="M1344" s="83"/>
      <c r="N1344" s="4"/>
      <c r="O1344" s="83"/>
      <c r="P1344" s="84"/>
      <c r="Q1344" s="4"/>
      <c r="R1344" s="4"/>
      <c r="S1344" s="4"/>
      <c r="T1344" s="4"/>
      <c r="U1344" s="4"/>
      <c r="V1344" s="4"/>
      <c r="W1344" s="4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</row>
    <row r="1345" spans="1:188" s="576" customFormat="1" x14ac:dyDescent="0.2">
      <c r="A1345" s="4"/>
      <c r="B1345" s="5"/>
      <c r="C1345" s="5"/>
      <c r="D1345" s="5"/>
      <c r="E1345" s="471"/>
      <c r="F1345" s="579"/>
      <c r="G1345" s="579"/>
      <c r="I1345" s="4"/>
      <c r="J1345" s="4"/>
      <c r="K1345" s="472"/>
      <c r="L1345" s="4"/>
      <c r="M1345" s="83"/>
      <c r="N1345" s="4"/>
      <c r="O1345" s="83"/>
      <c r="P1345" s="84"/>
      <c r="Q1345" s="4"/>
      <c r="R1345" s="4"/>
      <c r="S1345" s="4"/>
      <c r="T1345" s="4"/>
      <c r="U1345" s="4"/>
      <c r="V1345" s="4"/>
      <c r="W1345" s="4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</row>
    <row r="1346" spans="1:188" s="576" customFormat="1" x14ac:dyDescent="0.2">
      <c r="A1346" s="4"/>
      <c r="B1346" s="5"/>
      <c r="C1346" s="5"/>
      <c r="D1346" s="5"/>
      <c r="E1346" s="471"/>
      <c r="F1346" s="579"/>
      <c r="G1346" s="579"/>
      <c r="I1346" s="4"/>
      <c r="J1346" s="4"/>
      <c r="K1346" s="472"/>
      <c r="L1346" s="4"/>
      <c r="M1346" s="83"/>
      <c r="N1346" s="4"/>
      <c r="O1346" s="83"/>
      <c r="P1346" s="84"/>
      <c r="Q1346" s="4"/>
      <c r="R1346" s="4"/>
      <c r="S1346" s="4"/>
      <c r="T1346" s="4"/>
      <c r="U1346" s="4"/>
      <c r="V1346" s="4"/>
      <c r="W1346" s="4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</row>
    <row r="1347" spans="1:188" s="576" customFormat="1" x14ac:dyDescent="0.2">
      <c r="A1347" s="4"/>
      <c r="B1347" s="5"/>
      <c r="C1347" s="5"/>
      <c r="D1347" s="5"/>
      <c r="E1347" s="471"/>
      <c r="F1347" s="579"/>
      <c r="G1347" s="579"/>
      <c r="I1347" s="4"/>
      <c r="J1347" s="4"/>
      <c r="K1347" s="472"/>
      <c r="L1347" s="4"/>
      <c r="M1347" s="83"/>
      <c r="N1347" s="4"/>
      <c r="O1347" s="83"/>
      <c r="P1347" s="84"/>
      <c r="Q1347" s="4"/>
      <c r="R1347" s="4"/>
      <c r="S1347" s="4"/>
      <c r="T1347" s="4"/>
      <c r="U1347" s="4"/>
      <c r="V1347" s="4"/>
      <c r="W1347" s="4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</row>
    <row r="1348" spans="1:188" s="576" customFormat="1" x14ac:dyDescent="0.2">
      <c r="A1348" s="4"/>
      <c r="B1348" s="5"/>
      <c r="C1348" s="5"/>
      <c r="D1348" s="5"/>
      <c r="E1348" s="471"/>
      <c r="F1348" s="579"/>
      <c r="G1348" s="579"/>
      <c r="I1348" s="4"/>
      <c r="J1348" s="4"/>
      <c r="K1348" s="472"/>
      <c r="L1348" s="4"/>
      <c r="M1348" s="83"/>
      <c r="N1348" s="4"/>
      <c r="O1348" s="83"/>
      <c r="P1348" s="84"/>
      <c r="Q1348" s="4"/>
      <c r="R1348" s="4"/>
      <c r="S1348" s="4"/>
      <c r="T1348" s="4"/>
      <c r="U1348" s="4"/>
      <c r="V1348" s="4"/>
      <c r="W1348" s="4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</row>
    <row r="1349" spans="1:188" s="576" customFormat="1" x14ac:dyDescent="0.2">
      <c r="A1349" s="4"/>
      <c r="B1349" s="5"/>
      <c r="C1349" s="5"/>
      <c r="D1349" s="5"/>
      <c r="E1349" s="471"/>
      <c r="F1349" s="579"/>
      <c r="G1349" s="579"/>
      <c r="I1349" s="4"/>
      <c r="J1349" s="4"/>
      <c r="K1349" s="472"/>
      <c r="L1349" s="4"/>
      <c r="M1349" s="83"/>
      <c r="N1349" s="4"/>
      <c r="O1349" s="83"/>
      <c r="P1349" s="84"/>
      <c r="Q1349" s="4"/>
      <c r="R1349" s="4"/>
      <c r="S1349" s="4"/>
      <c r="T1349" s="4"/>
      <c r="U1349" s="4"/>
      <c r="V1349" s="4"/>
      <c r="W1349" s="4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</row>
    <row r="1350" spans="1:188" s="576" customFormat="1" x14ac:dyDescent="0.2">
      <c r="A1350" s="4"/>
      <c r="B1350" s="5"/>
      <c r="C1350" s="5"/>
      <c r="D1350" s="5"/>
      <c r="E1350" s="471"/>
      <c r="F1350" s="579"/>
      <c r="G1350" s="579"/>
      <c r="I1350" s="4"/>
      <c r="J1350" s="4"/>
      <c r="K1350" s="472"/>
      <c r="L1350" s="4"/>
      <c r="M1350" s="83"/>
      <c r="N1350" s="4"/>
      <c r="O1350" s="83"/>
      <c r="P1350" s="84"/>
      <c r="Q1350" s="4"/>
      <c r="R1350" s="4"/>
      <c r="S1350" s="4"/>
      <c r="T1350" s="4"/>
      <c r="U1350" s="4"/>
      <c r="V1350" s="4"/>
      <c r="W1350" s="4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</row>
    <row r="1351" spans="1:188" s="576" customFormat="1" x14ac:dyDescent="0.2">
      <c r="A1351" s="4"/>
      <c r="B1351" s="5"/>
      <c r="C1351" s="5"/>
      <c r="D1351" s="5"/>
      <c r="E1351" s="471"/>
      <c r="F1351" s="579"/>
      <c r="G1351" s="579"/>
      <c r="I1351" s="4"/>
      <c r="J1351" s="4"/>
      <c r="K1351" s="472"/>
      <c r="L1351" s="4"/>
      <c r="M1351" s="83"/>
      <c r="N1351" s="4"/>
      <c r="O1351" s="83"/>
      <c r="P1351" s="84"/>
      <c r="Q1351" s="4"/>
      <c r="R1351" s="4"/>
      <c r="S1351" s="4"/>
      <c r="T1351" s="4"/>
      <c r="U1351" s="4"/>
      <c r="V1351" s="4"/>
      <c r="W1351" s="4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</row>
    <row r="1352" spans="1:188" s="576" customFormat="1" x14ac:dyDescent="0.2">
      <c r="A1352" s="4"/>
      <c r="B1352" s="5"/>
      <c r="C1352" s="5"/>
      <c r="D1352" s="5"/>
      <c r="E1352" s="471"/>
      <c r="F1352" s="579"/>
      <c r="G1352" s="579"/>
      <c r="I1352" s="4"/>
      <c r="J1352" s="4"/>
      <c r="K1352" s="472"/>
      <c r="L1352" s="4"/>
      <c r="M1352" s="83"/>
      <c r="N1352" s="4"/>
      <c r="O1352" s="83"/>
      <c r="P1352" s="84"/>
      <c r="Q1352" s="4"/>
      <c r="R1352" s="4"/>
      <c r="S1352" s="4"/>
      <c r="T1352" s="4"/>
      <c r="U1352" s="4"/>
      <c r="V1352" s="4"/>
      <c r="W1352" s="4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</row>
    <row r="1353" spans="1:188" s="576" customFormat="1" x14ac:dyDescent="0.2">
      <c r="A1353" s="4"/>
      <c r="B1353" s="5"/>
      <c r="C1353" s="5"/>
      <c r="D1353" s="5"/>
      <c r="E1353" s="471"/>
      <c r="F1353" s="579"/>
      <c r="G1353" s="579"/>
      <c r="I1353" s="4"/>
      <c r="J1353" s="4"/>
      <c r="K1353" s="472"/>
      <c r="L1353" s="4"/>
      <c r="M1353" s="83"/>
      <c r="N1353" s="4"/>
      <c r="O1353" s="83"/>
      <c r="P1353" s="84"/>
      <c r="Q1353" s="4"/>
      <c r="R1353" s="4"/>
      <c r="S1353" s="4"/>
      <c r="T1353" s="4"/>
      <c r="U1353" s="4"/>
      <c r="V1353" s="4"/>
      <c r="W1353" s="4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</row>
    <row r="1354" spans="1:188" s="576" customFormat="1" x14ac:dyDescent="0.2">
      <c r="A1354" s="4"/>
      <c r="B1354" s="5"/>
      <c r="C1354" s="5"/>
      <c r="D1354" s="5"/>
      <c r="E1354" s="471"/>
      <c r="F1354" s="579"/>
      <c r="G1354" s="579"/>
      <c r="I1354" s="4"/>
      <c r="J1354" s="4"/>
      <c r="K1354" s="472"/>
      <c r="L1354" s="4"/>
      <c r="M1354" s="83"/>
      <c r="N1354" s="4"/>
      <c r="O1354" s="83"/>
      <c r="P1354" s="84"/>
      <c r="Q1354" s="4"/>
      <c r="R1354" s="4"/>
      <c r="S1354" s="4"/>
      <c r="T1354" s="4"/>
      <c r="U1354" s="4"/>
      <c r="V1354" s="4"/>
      <c r="W1354" s="4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</row>
    <row r="1355" spans="1:188" s="576" customFormat="1" x14ac:dyDescent="0.2">
      <c r="A1355" s="4"/>
      <c r="B1355" s="5"/>
      <c r="C1355" s="5"/>
      <c r="D1355" s="5"/>
      <c r="E1355" s="471"/>
      <c r="F1355" s="579"/>
      <c r="G1355" s="579"/>
      <c r="I1355" s="4"/>
      <c r="J1355" s="4"/>
      <c r="K1355" s="472"/>
      <c r="L1355" s="4"/>
      <c r="M1355" s="83"/>
      <c r="N1355" s="4"/>
      <c r="O1355" s="83"/>
      <c r="P1355" s="84"/>
      <c r="Q1355" s="4"/>
      <c r="R1355" s="4"/>
      <c r="S1355" s="4"/>
      <c r="T1355" s="4"/>
      <c r="U1355" s="4"/>
      <c r="V1355" s="4"/>
      <c r="W1355" s="4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</row>
    <row r="1356" spans="1:188" s="576" customFormat="1" x14ac:dyDescent="0.2">
      <c r="A1356" s="4"/>
      <c r="B1356" s="5"/>
      <c r="C1356" s="5"/>
      <c r="D1356" s="5"/>
      <c r="E1356" s="471"/>
      <c r="F1356" s="579"/>
      <c r="G1356" s="579"/>
      <c r="I1356" s="4"/>
      <c r="J1356" s="4"/>
      <c r="K1356" s="472"/>
      <c r="L1356" s="4"/>
      <c r="M1356" s="83"/>
      <c r="N1356" s="4"/>
      <c r="O1356" s="83"/>
      <c r="P1356" s="84"/>
      <c r="Q1356" s="4"/>
      <c r="R1356" s="4"/>
      <c r="S1356" s="4"/>
      <c r="T1356" s="4"/>
      <c r="U1356" s="4"/>
      <c r="V1356" s="4"/>
      <c r="W1356" s="4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</row>
    <row r="1357" spans="1:188" s="576" customFormat="1" x14ac:dyDescent="0.2">
      <c r="A1357" s="4"/>
      <c r="B1357" s="5"/>
      <c r="C1357" s="5"/>
      <c r="D1357" s="5"/>
      <c r="E1357" s="471"/>
      <c r="F1357" s="579"/>
      <c r="G1357" s="579"/>
      <c r="I1357" s="4"/>
      <c r="J1357" s="4"/>
      <c r="K1357" s="472"/>
      <c r="L1357" s="4"/>
      <c r="M1357" s="83"/>
      <c r="N1357" s="4"/>
      <c r="O1357" s="83"/>
      <c r="P1357" s="84"/>
      <c r="Q1357" s="4"/>
      <c r="R1357" s="4"/>
      <c r="S1357" s="4"/>
      <c r="T1357" s="4"/>
      <c r="U1357" s="4"/>
      <c r="V1357" s="4"/>
      <c r="W1357" s="4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</row>
    <row r="1358" spans="1:188" s="576" customFormat="1" x14ac:dyDescent="0.2">
      <c r="A1358" s="4"/>
      <c r="B1358" s="5"/>
      <c r="C1358" s="5"/>
      <c r="D1358" s="5"/>
      <c r="E1358" s="471"/>
      <c r="F1358" s="579"/>
      <c r="G1358" s="579"/>
      <c r="I1358" s="4"/>
      <c r="J1358" s="4"/>
      <c r="K1358" s="472"/>
      <c r="L1358" s="4"/>
      <c r="M1358" s="83"/>
      <c r="N1358" s="4"/>
      <c r="O1358" s="83"/>
      <c r="P1358" s="84"/>
      <c r="Q1358" s="4"/>
      <c r="R1358" s="4"/>
      <c r="S1358" s="4"/>
      <c r="T1358" s="4"/>
      <c r="U1358" s="4"/>
      <c r="V1358" s="4"/>
      <c r="W1358" s="4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</row>
    <row r="1359" spans="1:188" s="576" customFormat="1" x14ac:dyDescent="0.2">
      <c r="A1359" s="4"/>
      <c r="B1359" s="5"/>
      <c r="C1359" s="5"/>
      <c r="D1359" s="5"/>
      <c r="E1359" s="471"/>
      <c r="F1359" s="579"/>
      <c r="G1359" s="579"/>
      <c r="I1359" s="4"/>
      <c r="J1359" s="4"/>
      <c r="K1359" s="472"/>
      <c r="L1359" s="4"/>
      <c r="M1359" s="83"/>
      <c r="N1359" s="4"/>
      <c r="O1359" s="83"/>
      <c r="P1359" s="84"/>
      <c r="Q1359" s="4"/>
      <c r="R1359" s="4"/>
      <c r="S1359" s="4"/>
      <c r="T1359" s="4"/>
      <c r="U1359" s="4"/>
      <c r="V1359" s="4"/>
      <c r="W1359" s="4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</row>
    <row r="1360" spans="1:188" s="576" customFormat="1" x14ac:dyDescent="0.2">
      <c r="A1360" s="4"/>
      <c r="B1360" s="5"/>
      <c r="C1360" s="5"/>
      <c r="D1360" s="5"/>
      <c r="E1360" s="471"/>
      <c r="F1360" s="579"/>
      <c r="G1360" s="579"/>
      <c r="I1360" s="4"/>
      <c r="J1360" s="4"/>
      <c r="K1360" s="472"/>
      <c r="L1360" s="4"/>
      <c r="M1360" s="83"/>
      <c r="N1360" s="4"/>
      <c r="O1360" s="83"/>
      <c r="P1360" s="84"/>
      <c r="Q1360" s="4"/>
      <c r="R1360" s="4"/>
      <c r="S1360" s="4"/>
      <c r="T1360" s="4"/>
      <c r="U1360" s="4"/>
      <c r="V1360" s="4"/>
      <c r="W1360" s="4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</row>
    <row r="1361" spans="1:188" s="576" customFormat="1" x14ac:dyDescent="0.2">
      <c r="A1361" s="4"/>
      <c r="B1361" s="5"/>
      <c r="C1361" s="5"/>
      <c r="D1361" s="5"/>
      <c r="E1361" s="471"/>
      <c r="F1361" s="579"/>
      <c r="G1361" s="579"/>
      <c r="I1361" s="4"/>
      <c r="J1361" s="4"/>
      <c r="K1361" s="472"/>
      <c r="L1361" s="4"/>
      <c r="M1361" s="83"/>
      <c r="N1361" s="4"/>
      <c r="O1361" s="83"/>
      <c r="P1361" s="84"/>
      <c r="Q1361" s="4"/>
      <c r="R1361" s="4"/>
      <c r="S1361" s="4"/>
      <c r="T1361" s="4"/>
      <c r="U1361" s="4"/>
      <c r="V1361" s="4"/>
      <c r="W1361" s="4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</row>
    <row r="1362" spans="1:188" s="576" customFormat="1" x14ac:dyDescent="0.2">
      <c r="A1362" s="4"/>
      <c r="B1362" s="5"/>
      <c r="C1362" s="5"/>
      <c r="D1362" s="5"/>
      <c r="E1362" s="471"/>
      <c r="F1362" s="579"/>
      <c r="G1362" s="579"/>
      <c r="I1362" s="4"/>
      <c r="J1362" s="4"/>
      <c r="K1362" s="472"/>
      <c r="L1362" s="4"/>
      <c r="M1362" s="83"/>
      <c r="N1362" s="4"/>
      <c r="O1362" s="83"/>
      <c r="P1362" s="84"/>
      <c r="Q1362" s="4"/>
      <c r="R1362" s="4"/>
      <c r="S1362" s="4"/>
      <c r="T1362" s="4"/>
      <c r="U1362" s="4"/>
      <c r="V1362" s="4"/>
      <c r="W1362" s="4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</row>
    <row r="1363" spans="1:188" s="576" customFormat="1" x14ac:dyDescent="0.2">
      <c r="A1363" s="4"/>
      <c r="B1363" s="5"/>
      <c r="C1363" s="5"/>
      <c r="D1363" s="5"/>
      <c r="E1363" s="471"/>
      <c r="F1363" s="579"/>
      <c r="G1363" s="579"/>
      <c r="I1363" s="4"/>
      <c r="J1363" s="4"/>
      <c r="K1363" s="472"/>
      <c r="L1363" s="4"/>
      <c r="M1363" s="83"/>
      <c r="N1363" s="4"/>
      <c r="O1363" s="83"/>
      <c r="P1363" s="84"/>
      <c r="Q1363" s="4"/>
      <c r="R1363" s="4"/>
      <c r="S1363" s="4"/>
      <c r="T1363" s="4"/>
      <c r="U1363" s="4"/>
      <c r="V1363" s="4"/>
      <c r="W1363" s="4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</row>
    <row r="1364" spans="1:188" s="576" customFormat="1" x14ac:dyDescent="0.2">
      <c r="A1364" s="4"/>
      <c r="B1364" s="5"/>
      <c r="C1364" s="5"/>
      <c r="D1364" s="5"/>
      <c r="E1364" s="471"/>
      <c r="F1364" s="579"/>
      <c r="G1364" s="579"/>
      <c r="I1364" s="4"/>
      <c r="J1364" s="4"/>
      <c r="K1364" s="472"/>
      <c r="L1364" s="4"/>
      <c r="M1364" s="83"/>
      <c r="N1364" s="4"/>
      <c r="O1364" s="83"/>
      <c r="P1364" s="84"/>
      <c r="Q1364" s="4"/>
      <c r="R1364" s="4"/>
      <c r="S1364" s="4"/>
      <c r="T1364" s="4"/>
      <c r="U1364" s="4"/>
      <c r="V1364" s="4"/>
      <c r="W1364" s="4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</row>
    <row r="1365" spans="1:188" s="576" customFormat="1" x14ac:dyDescent="0.2">
      <c r="A1365" s="4"/>
      <c r="B1365" s="5"/>
      <c r="C1365" s="5"/>
      <c r="D1365" s="5"/>
      <c r="E1365" s="471"/>
      <c r="F1365" s="579"/>
      <c r="G1365" s="579"/>
      <c r="I1365" s="4"/>
      <c r="J1365" s="4"/>
      <c r="K1365" s="472"/>
      <c r="L1365" s="4"/>
      <c r="M1365" s="83"/>
      <c r="N1365" s="4"/>
      <c r="O1365" s="83"/>
      <c r="P1365" s="84"/>
      <c r="Q1365" s="4"/>
      <c r="R1365" s="4"/>
      <c r="S1365" s="4"/>
      <c r="T1365" s="4"/>
      <c r="U1365" s="4"/>
      <c r="V1365" s="4"/>
      <c r="W1365" s="4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</row>
    <row r="1366" spans="1:188" s="576" customFormat="1" x14ac:dyDescent="0.2">
      <c r="A1366" s="4"/>
      <c r="B1366" s="5"/>
      <c r="C1366" s="5"/>
      <c r="D1366" s="5"/>
      <c r="E1366" s="471"/>
      <c r="F1366" s="579"/>
      <c r="G1366" s="579"/>
      <c r="I1366" s="4"/>
      <c r="J1366" s="4"/>
      <c r="K1366" s="472"/>
      <c r="L1366" s="4"/>
      <c r="M1366" s="83"/>
      <c r="N1366" s="4"/>
      <c r="O1366" s="83"/>
      <c r="P1366" s="84"/>
      <c r="Q1366" s="4"/>
      <c r="R1366" s="4"/>
      <c r="S1366" s="4"/>
      <c r="T1366" s="4"/>
      <c r="U1366" s="4"/>
      <c r="V1366" s="4"/>
      <c r="W1366" s="4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</row>
    <row r="1367" spans="1:188" s="576" customFormat="1" x14ac:dyDescent="0.2">
      <c r="A1367" s="4"/>
      <c r="B1367" s="5"/>
      <c r="C1367" s="5"/>
      <c r="D1367" s="5"/>
      <c r="E1367" s="471"/>
      <c r="F1367" s="579"/>
      <c r="G1367" s="579"/>
      <c r="I1367" s="4"/>
      <c r="J1367" s="4"/>
      <c r="K1367" s="472"/>
      <c r="L1367" s="4"/>
      <c r="M1367" s="83"/>
      <c r="N1367" s="4"/>
      <c r="O1367" s="83"/>
      <c r="P1367" s="84"/>
      <c r="Q1367" s="4"/>
      <c r="R1367" s="4"/>
      <c r="S1367" s="4"/>
      <c r="T1367" s="4"/>
      <c r="U1367" s="4"/>
      <c r="V1367" s="4"/>
      <c r="W1367" s="4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</row>
    <row r="1368" spans="1:188" s="576" customFormat="1" x14ac:dyDescent="0.2">
      <c r="A1368" s="4"/>
      <c r="B1368" s="5"/>
      <c r="C1368" s="5"/>
      <c r="D1368" s="5"/>
      <c r="E1368" s="471"/>
      <c r="F1368" s="579"/>
      <c r="G1368" s="579"/>
      <c r="I1368" s="4"/>
      <c r="J1368" s="4"/>
      <c r="K1368" s="472"/>
      <c r="L1368" s="4"/>
      <c r="M1368" s="83"/>
      <c r="N1368" s="4"/>
      <c r="O1368" s="83"/>
      <c r="P1368" s="84"/>
      <c r="Q1368" s="4"/>
      <c r="R1368" s="4"/>
      <c r="S1368" s="4"/>
      <c r="T1368" s="4"/>
      <c r="U1368" s="4"/>
      <c r="V1368" s="4"/>
      <c r="W1368" s="4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</row>
    <row r="1369" spans="1:188" s="576" customFormat="1" x14ac:dyDescent="0.2">
      <c r="A1369" s="4"/>
      <c r="B1369" s="5"/>
      <c r="C1369" s="5"/>
      <c r="D1369" s="5"/>
      <c r="E1369" s="471"/>
      <c r="F1369" s="579"/>
      <c r="G1369" s="579"/>
      <c r="I1369" s="4"/>
      <c r="J1369" s="4"/>
      <c r="K1369" s="472"/>
      <c r="L1369" s="4"/>
      <c r="M1369" s="83"/>
      <c r="N1369" s="4"/>
      <c r="O1369" s="83"/>
      <c r="P1369" s="84"/>
      <c r="Q1369" s="4"/>
      <c r="R1369" s="4"/>
      <c r="S1369" s="4"/>
      <c r="T1369" s="4"/>
      <c r="U1369" s="4"/>
      <c r="V1369" s="4"/>
      <c r="W1369" s="4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</row>
    <row r="1370" spans="1:188" s="576" customFormat="1" x14ac:dyDescent="0.2">
      <c r="A1370" s="4"/>
      <c r="B1370" s="5"/>
      <c r="C1370" s="5"/>
      <c r="D1370" s="5"/>
      <c r="E1370" s="471"/>
      <c r="F1370" s="579"/>
      <c r="G1370" s="579"/>
      <c r="I1370" s="4"/>
      <c r="J1370" s="4"/>
      <c r="K1370" s="472"/>
      <c r="L1370" s="4"/>
      <c r="M1370" s="83"/>
      <c r="N1370" s="4"/>
      <c r="O1370" s="83"/>
      <c r="P1370" s="84"/>
      <c r="Q1370" s="4"/>
      <c r="R1370" s="4"/>
      <c r="S1370" s="4"/>
      <c r="T1370" s="4"/>
      <c r="U1370" s="4"/>
      <c r="V1370" s="4"/>
      <c r="W1370" s="4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</row>
    <row r="1371" spans="1:188" s="576" customFormat="1" x14ac:dyDescent="0.2">
      <c r="A1371" s="4"/>
      <c r="B1371" s="5"/>
      <c r="C1371" s="5"/>
      <c r="D1371" s="5"/>
      <c r="E1371" s="471"/>
      <c r="F1371" s="579"/>
      <c r="G1371" s="579"/>
      <c r="I1371" s="4"/>
      <c r="J1371" s="4"/>
      <c r="K1371" s="472"/>
      <c r="L1371" s="4"/>
      <c r="M1371" s="83"/>
      <c r="N1371" s="4"/>
      <c r="O1371" s="83"/>
      <c r="P1371" s="84"/>
      <c r="Q1371" s="4"/>
      <c r="R1371" s="4"/>
      <c r="S1371" s="4"/>
      <c r="T1371" s="4"/>
      <c r="U1371" s="4"/>
      <c r="V1371" s="4"/>
      <c r="W1371" s="4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</row>
    <row r="1372" spans="1:188" s="576" customFormat="1" x14ac:dyDescent="0.2">
      <c r="A1372" s="4"/>
      <c r="B1372" s="5"/>
      <c r="C1372" s="5"/>
      <c r="D1372" s="5"/>
      <c r="E1372" s="471"/>
      <c r="F1372" s="579"/>
      <c r="G1372" s="579"/>
      <c r="I1372" s="4"/>
      <c r="J1372" s="4"/>
      <c r="K1372" s="472"/>
      <c r="L1372" s="4"/>
      <c r="M1372" s="83"/>
      <c r="N1372" s="4"/>
      <c r="O1372" s="83"/>
      <c r="P1372" s="84"/>
      <c r="Q1372" s="4"/>
      <c r="R1372" s="4"/>
      <c r="S1372" s="4"/>
      <c r="T1372" s="4"/>
      <c r="U1372" s="4"/>
      <c r="V1372" s="4"/>
      <c r="W1372" s="4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</row>
    <row r="1373" spans="1:188" s="576" customFormat="1" x14ac:dyDescent="0.2">
      <c r="A1373" s="4"/>
      <c r="B1373" s="5"/>
      <c r="C1373" s="5"/>
      <c r="D1373" s="5"/>
      <c r="E1373" s="471"/>
      <c r="F1373" s="579"/>
      <c r="G1373" s="579"/>
      <c r="I1373" s="4"/>
      <c r="J1373" s="4"/>
      <c r="K1373" s="472"/>
      <c r="L1373" s="4"/>
      <c r="M1373" s="83"/>
      <c r="N1373" s="4"/>
      <c r="O1373" s="83"/>
      <c r="P1373" s="84"/>
      <c r="Q1373" s="4"/>
      <c r="R1373" s="4"/>
      <c r="S1373" s="4"/>
      <c r="T1373" s="4"/>
      <c r="U1373" s="4"/>
      <c r="V1373" s="4"/>
      <c r="W1373" s="4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</row>
    <row r="1374" spans="1:188" s="576" customFormat="1" x14ac:dyDescent="0.2">
      <c r="A1374" s="4"/>
      <c r="B1374" s="5"/>
      <c r="C1374" s="5"/>
      <c r="D1374" s="5"/>
      <c r="E1374" s="471"/>
      <c r="F1374" s="579"/>
      <c r="G1374" s="579"/>
      <c r="I1374" s="4"/>
      <c r="J1374" s="4"/>
      <c r="K1374" s="472"/>
      <c r="L1374" s="4"/>
      <c r="M1374" s="83"/>
      <c r="N1374" s="4"/>
      <c r="O1374" s="83"/>
      <c r="P1374" s="84"/>
      <c r="Q1374" s="4"/>
      <c r="R1374" s="4"/>
      <c r="S1374" s="4"/>
      <c r="T1374" s="4"/>
      <c r="U1374" s="4"/>
      <c r="V1374" s="4"/>
      <c r="W1374" s="4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</row>
    <row r="1375" spans="1:188" s="576" customFormat="1" x14ac:dyDescent="0.2">
      <c r="A1375" s="4"/>
      <c r="B1375" s="5"/>
      <c r="C1375" s="5"/>
      <c r="D1375" s="5"/>
      <c r="E1375" s="471"/>
      <c r="F1375" s="579"/>
      <c r="G1375" s="579"/>
      <c r="I1375" s="4"/>
      <c r="J1375" s="4"/>
      <c r="K1375" s="472"/>
      <c r="L1375" s="4"/>
      <c r="M1375" s="83"/>
      <c r="N1375" s="4"/>
      <c r="O1375" s="83"/>
      <c r="P1375" s="84"/>
      <c r="Q1375" s="4"/>
      <c r="R1375" s="4"/>
      <c r="S1375" s="4"/>
      <c r="T1375" s="4"/>
      <c r="U1375" s="4"/>
      <c r="V1375" s="4"/>
      <c r="W1375" s="4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</row>
    <row r="1376" spans="1:188" s="576" customFormat="1" x14ac:dyDescent="0.2">
      <c r="A1376" s="4"/>
      <c r="B1376" s="5"/>
      <c r="C1376" s="5"/>
      <c r="D1376" s="5"/>
      <c r="E1376" s="471"/>
      <c r="F1376" s="579"/>
      <c r="G1376" s="579"/>
      <c r="I1376" s="4"/>
      <c r="J1376" s="4"/>
      <c r="K1376" s="472"/>
      <c r="L1376" s="4"/>
      <c r="M1376" s="83"/>
      <c r="N1376" s="4"/>
      <c r="O1376" s="83"/>
      <c r="P1376" s="84"/>
      <c r="Q1376" s="4"/>
      <c r="R1376" s="4"/>
      <c r="S1376" s="4"/>
      <c r="T1376" s="4"/>
      <c r="U1376" s="4"/>
      <c r="V1376" s="4"/>
      <c r="W1376" s="4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</row>
    <row r="1377" spans="1:188" s="576" customFormat="1" x14ac:dyDescent="0.2">
      <c r="A1377" s="4"/>
      <c r="B1377" s="5"/>
      <c r="C1377" s="5"/>
      <c r="D1377" s="5"/>
      <c r="E1377" s="471"/>
      <c r="F1377" s="579"/>
      <c r="G1377" s="579"/>
      <c r="I1377" s="4"/>
      <c r="J1377" s="4"/>
      <c r="K1377" s="472"/>
      <c r="L1377" s="4"/>
      <c r="M1377" s="83"/>
      <c r="N1377" s="4"/>
      <c r="O1377" s="83"/>
      <c r="P1377" s="84"/>
      <c r="Q1377" s="4"/>
      <c r="R1377" s="4"/>
      <c r="S1377" s="4"/>
      <c r="T1377" s="4"/>
      <c r="U1377" s="4"/>
      <c r="V1377" s="4"/>
      <c r="W1377" s="4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/>
      <c r="GC1377" s="3"/>
      <c r="GD1377" s="3"/>
      <c r="GE1377" s="3"/>
      <c r="GF1377" s="3"/>
    </row>
    <row r="1378" spans="1:188" s="576" customFormat="1" x14ac:dyDescent="0.2">
      <c r="A1378" s="4"/>
      <c r="B1378" s="5"/>
      <c r="C1378" s="5"/>
      <c r="D1378" s="5"/>
      <c r="E1378" s="471"/>
      <c r="F1378" s="579"/>
      <c r="G1378" s="579"/>
      <c r="I1378" s="4"/>
      <c r="J1378" s="4"/>
      <c r="K1378" s="472"/>
      <c r="L1378" s="4"/>
      <c r="M1378" s="83"/>
      <c r="N1378" s="4"/>
      <c r="O1378" s="83"/>
      <c r="P1378" s="84"/>
      <c r="Q1378" s="4"/>
      <c r="R1378" s="4"/>
      <c r="S1378" s="4"/>
      <c r="T1378" s="4"/>
      <c r="U1378" s="4"/>
      <c r="V1378" s="4"/>
      <c r="W1378" s="4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  <c r="FJ1378" s="3"/>
      <c r="FK1378" s="3"/>
      <c r="FL1378" s="3"/>
      <c r="FM1378" s="3"/>
      <c r="FN1378" s="3"/>
      <c r="FO1378" s="3"/>
      <c r="FP1378" s="3"/>
      <c r="FQ1378" s="3"/>
      <c r="FR1378" s="3"/>
      <c r="FS1378" s="3"/>
      <c r="FT1378" s="3"/>
      <c r="FU1378" s="3"/>
      <c r="FV1378" s="3"/>
      <c r="FW1378" s="3"/>
      <c r="FX1378" s="3"/>
      <c r="FY1378" s="3"/>
      <c r="FZ1378" s="3"/>
      <c r="GA1378" s="3"/>
      <c r="GB1378" s="3"/>
      <c r="GC1378" s="3"/>
      <c r="GD1378" s="3"/>
      <c r="GE1378" s="3"/>
      <c r="GF1378" s="3"/>
    </row>
    <row r="1379" spans="1:188" s="576" customFormat="1" x14ac:dyDescent="0.2">
      <c r="A1379" s="4"/>
      <c r="B1379" s="5"/>
      <c r="C1379" s="5"/>
      <c r="D1379" s="5"/>
      <c r="E1379" s="471"/>
      <c r="F1379" s="579"/>
      <c r="G1379" s="579"/>
      <c r="I1379" s="4"/>
      <c r="J1379" s="4"/>
      <c r="K1379" s="472"/>
      <c r="L1379" s="4"/>
      <c r="M1379" s="83"/>
      <c r="N1379" s="4"/>
      <c r="O1379" s="83"/>
      <c r="P1379" s="84"/>
      <c r="Q1379" s="4"/>
      <c r="R1379" s="4"/>
      <c r="S1379" s="4"/>
      <c r="T1379" s="4"/>
      <c r="U1379" s="4"/>
      <c r="V1379" s="4"/>
      <c r="W1379" s="4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/>
      <c r="FX1379" s="3"/>
      <c r="FY1379" s="3"/>
      <c r="FZ1379" s="3"/>
      <c r="GA1379" s="3"/>
      <c r="GB1379" s="3"/>
      <c r="GC1379" s="3"/>
      <c r="GD1379" s="3"/>
      <c r="GE1379" s="3"/>
      <c r="GF1379" s="3"/>
    </row>
    <row r="1380" spans="1:188" s="576" customFormat="1" x14ac:dyDescent="0.2">
      <c r="A1380" s="4"/>
      <c r="B1380" s="5"/>
      <c r="C1380" s="5"/>
      <c r="D1380" s="5"/>
      <c r="E1380" s="471"/>
      <c r="F1380" s="579"/>
      <c r="G1380" s="579"/>
      <c r="I1380" s="4"/>
      <c r="J1380" s="4"/>
      <c r="K1380" s="472"/>
      <c r="L1380" s="4"/>
      <c r="M1380" s="83"/>
      <c r="N1380" s="4"/>
      <c r="O1380" s="83"/>
      <c r="P1380" s="84"/>
      <c r="Q1380" s="4"/>
      <c r="R1380" s="4"/>
      <c r="S1380" s="4"/>
      <c r="T1380" s="4"/>
      <c r="U1380" s="4"/>
      <c r="V1380" s="4"/>
      <c r="W1380" s="4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  <c r="FJ1380" s="3"/>
      <c r="FK1380" s="3"/>
      <c r="FL1380" s="3"/>
      <c r="FM1380" s="3"/>
      <c r="FN1380" s="3"/>
      <c r="FO1380" s="3"/>
      <c r="FP1380" s="3"/>
      <c r="FQ1380" s="3"/>
      <c r="FR1380" s="3"/>
      <c r="FS1380" s="3"/>
      <c r="FT1380" s="3"/>
      <c r="FU1380" s="3"/>
      <c r="FV1380" s="3"/>
      <c r="FW1380" s="3"/>
      <c r="FX1380" s="3"/>
      <c r="FY1380" s="3"/>
      <c r="FZ1380" s="3"/>
      <c r="GA1380" s="3"/>
      <c r="GB1380" s="3"/>
      <c r="GC1380" s="3"/>
      <c r="GD1380" s="3"/>
      <c r="GE1380" s="3"/>
      <c r="GF1380" s="3"/>
    </row>
    <row r="1381" spans="1:188" s="576" customFormat="1" x14ac:dyDescent="0.2">
      <c r="A1381" s="4"/>
      <c r="B1381" s="5"/>
      <c r="C1381" s="5"/>
      <c r="D1381" s="5"/>
      <c r="E1381" s="471"/>
      <c r="F1381" s="579"/>
      <c r="G1381" s="579"/>
      <c r="I1381" s="4"/>
      <c r="J1381" s="4"/>
      <c r="K1381" s="472"/>
      <c r="L1381" s="4"/>
      <c r="M1381" s="83"/>
      <c r="N1381" s="4"/>
      <c r="O1381" s="83"/>
      <c r="P1381" s="84"/>
      <c r="Q1381" s="4"/>
      <c r="R1381" s="4"/>
      <c r="S1381" s="4"/>
      <c r="T1381" s="4"/>
      <c r="U1381" s="4"/>
      <c r="V1381" s="4"/>
      <c r="W1381" s="4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/>
      <c r="FP1381" s="3"/>
      <c r="FQ1381" s="3"/>
      <c r="FR1381" s="3"/>
      <c r="FS1381" s="3"/>
      <c r="FT1381" s="3"/>
      <c r="FU1381" s="3"/>
      <c r="FV1381" s="3"/>
      <c r="FW1381" s="3"/>
      <c r="FX1381" s="3"/>
      <c r="FY1381" s="3"/>
      <c r="FZ1381" s="3"/>
      <c r="GA1381" s="3"/>
      <c r="GB1381" s="3"/>
      <c r="GC1381" s="3"/>
      <c r="GD1381" s="3"/>
      <c r="GE1381" s="3"/>
      <c r="GF1381" s="3"/>
    </row>
    <row r="1382" spans="1:188" s="576" customFormat="1" x14ac:dyDescent="0.2">
      <c r="A1382" s="4"/>
      <c r="B1382" s="5"/>
      <c r="C1382" s="5"/>
      <c r="D1382" s="5"/>
      <c r="E1382" s="471"/>
      <c r="F1382" s="579"/>
      <c r="G1382" s="579"/>
      <c r="I1382" s="4"/>
      <c r="J1382" s="4"/>
      <c r="K1382" s="472"/>
      <c r="L1382" s="4"/>
      <c r="M1382" s="83"/>
      <c r="N1382" s="4"/>
      <c r="O1382" s="83"/>
      <c r="P1382" s="84"/>
      <c r="Q1382" s="4"/>
      <c r="R1382" s="4"/>
      <c r="S1382" s="4"/>
      <c r="T1382" s="4"/>
      <c r="U1382" s="4"/>
      <c r="V1382" s="4"/>
      <c r="W1382" s="4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</row>
    <row r="1383" spans="1:188" s="576" customFormat="1" x14ac:dyDescent="0.2">
      <c r="A1383" s="4"/>
      <c r="B1383" s="5"/>
      <c r="C1383" s="5"/>
      <c r="D1383" s="5"/>
      <c r="E1383" s="471"/>
      <c r="F1383" s="579"/>
      <c r="G1383" s="579"/>
      <c r="I1383" s="4"/>
      <c r="J1383" s="4"/>
      <c r="K1383" s="472"/>
      <c r="L1383" s="4"/>
      <c r="M1383" s="83"/>
      <c r="N1383" s="4"/>
      <c r="O1383" s="83"/>
      <c r="P1383" s="84"/>
      <c r="Q1383" s="4"/>
      <c r="R1383" s="4"/>
      <c r="S1383" s="4"/>
      <c r="T1383" s="4"/>
      <c r="U1383" s="4"/>
      <c r="V1383" s="4"/>
      <c r="W1383" s="4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</row>
    <row r="1384" spans="1:188" s="576" customFormat="1" x14ac:dyDescent="0.2">
      <c r="A1384" s="4"/>
      <c r="B1384" s="5"/>
      <c r="C1384" s="5"/>
      <c r="D1384" s="5"/>
      <c r="E1384" s="471"/>
      <c r="F1384" s="579"/>
      <c r="G1384" s="579"/>
      <c r="I1384" s="4"/>
      <c r="J1384" s="4"/>
      <c r="K1384" s="472"/>
      <c r="L1384" s="4"/>
      <c r="M1384" s="83"/>
      <c r="N1384" s="4"/>
      <c r="O1384" s="83"/>
      <c r="P1384" s="84"/>
      <c r="Q1384" s="4"/>
      <c r="R1384" s="4"/>
      <c r="S1384" s="4"/>
      <c r="T1384" s="4"/>
      <c r="U1384" s="4"/>
      <c r="V1384" s="4"/>
      <c r="W1384" s="4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</row>
    <row r="1385" spans="1:188" s="576" customFormat="1" x14ac:dyDescent="0.2">
      <c r="A1385" s="4"/>
      <c r="B1385" s="5"/>
      <c r="C1385" s="5"/>
      <c r="D1385" s="5"/>
      <c r="E1385" s="471"/>
      <c r="F1385" s="579"/>
      <c r="G1385" s="579"/>
      <c r="I1385" s="4"/>
      <c r="J1385" s="4"/>
      <c r="K1385" s="472"/>
      <c r="L1385" s="4"/>
      <c r="M1385" s="83"/>
      <c r="N1385" s="4"/>
      <c r="O1385" s="83"/>
      <c r="P1385" s="84"/>
      <c r="Q1385" s="4"/>
      <c r="R1385" s="4"/>
      <c r="S1385" s="4"/>
      <c r="T1385" s="4"/>
      <c r="U1385" s="4"/>
      <c r="V1385" s="4"/>
      <c r="W1385" s="4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</row>
    <row r="1386" spans="1:188" s="576" customFormat="1" x14ac:dyDescent="0.2">
      <c r="A1386" s="4"/>
      <c r="B1386" s="5"/>
      <c r="C1386" s="5"/>
      <c r="D1386" s="5"/>
      <c r="E1386" s="471"/>
      <c r="F1386" s="579"/>
      <c r="G1386" s="579"/>
      <c r="I1386" s="4"/>
      <c r="J1386" s="4"/>
      <c r="K1386" s="472"/>
      <c r="L1386" s="4"/>
      <c r="M1386" s="83"/>
      <c r="N1386" s="4"/>
      <c r="O1386" s="83"/>
      <c r="P1386" s="84"/>
      <c r="Q1386" s="4"/>
      <c r="R1386" s="4"/>
      <c r="S1386" s="4"/>
      <c r="T1386" s="4"/>
      <c r="U1386" s="4"/>
      <c r="V1386" s="4"/>
      <c r="W1386" s="4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</row>
    <row r="1387" spans="1:188" s="576" customFormat="1" x14ac:dyDescent="0.2">
      <c r="A1387" s="4"/>
      <c r="B1387" s="5"/>
      <c r="C1387" s="5"/>
      <c r="D1387" s="5"/>
      <c r="E1387" s="471"/>
      <c r="F1387" s="579"/>
      <c r="G1387" s="579"/>
      <c r="I1387" s="4"/>
      <c r="J1387" s="4"/>
      <c r="K1387" s="472"/>
      <c r="L1387" s="4"/>
      <c r="M1387" s="83"/>
      <c r="N1387" s="4"/>
      <c r="O1387" s="83"/>
      <c r="P1387" s="84"/>
      <c r="Q1387" s="4"/>
      <c r="R1387" s="4"/>
      <c r="S1387" s="4"/>
      <c r="T1387" s="4"/>
      <c r="U1387" s="4"/>
      <c r="V1387" s="4"/>
      <c r="W1387" s="4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</row>
    <row r="1388" spans="1:188" s="576" customFormat="1" x14ac:dyDescent="0.2">
      <c r="A1388" s="4"/>
      <c r="B1388" s="5"/>
      <c r="C1388" s="5"/>
      <c r="D1388" s="5"/>
      <c r="E1388" s="471"/>
      <c r="F1388" s="579"/>
      <c r="G1388" s="579"/>
      <c r="I1388" s="4"/>
      <c r="J1388" s="4"/>
      <c r="K1388" s="472"/>
      <c r="L1388" s="4"/>
      <c r="M1388" s="83"/>
      <c r="N1388" s="4"/>
      <c r="O1388" s="83"/>
      <c r="P1388" s="84"/>
      <c r="Q1388" s="4"/>
      <c r="R1388" s="4"/>
      <c r="S1388" s="4"/>
      <c r="T1388" s="4"/>
      <c r="U1388" s="4"/>
      <c r="V1388" s="4"/>
      <c r="W1388" s="4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</row>
    <row r="1389" spans="1:188" s="576" customFormat="1" x14ac:dyDescent="0.2">
      <c r="A1389" s="4"/>
      <c r="B1389" s="5"/>
      <c r="C1389" s="5"/>
      <c r="D1389" s="5"/>
      <c r="E1389" s="471"/>
      <c r="F1389" s="579"/>
      <c r="G1389" s="579"/>
      <c r="I1389" s="4"/>
      <c r="J1389" s="4"/>
      <c r="K1389" s="472"/>
      <c r="L1389" s="4"/>
      <c r="M1389" s="83"/>
      <c r="N1389" s="4"/>
      <c r="O1389" s="83"/>
      <c r="P1389" s="84"/>
      <c r="Q1389" s="4"/>
      <c r="R1389" s="4"/>
      <c r="S1389" s="4"/>
      <c r="T1389" s="4"/>
      <c r="U1389" s="4"/>
      <c r="V1389" s="4"/>
      <c r="W1389" s="4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</row>
    <row r="1390" spans="1:188" s="576" customFormat="1" x14ac:dyDescent="0.2">
      <c r="A1390" s="4"/>
      <c r="B1390" s="5"/>
      <c r="C1390" s="5"/>
      <c r="D1390" s="5"/>
      <c r="E1390" s="471"/>
      <c r="F1390" s="579"/>
      <c r="G1390" s="579"/>
      <c r="I1390" s="4"/>
      <c r="J1390" s="4"/>
      <c r="K1390" s="472"/>
      <c r="L1390" s="4"/>
      <c r="M1390" s="83"/>
      <c r="N1390" s="4"/>
      <c r="O1390" s="83"/>
      <c r="P1390" s="84"/>
      <c r="Q1390" s="4"/>
      <c r="R1390" s="4"/>
      <c r="S1390" s="4"/>
      <c r="T1390" s="4"/>
      <c r="U1390" s="4"/>
      <c r="V1390" s="4"/>
      <c r="W1390" s="4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</row>
    <row r="1391" spans="1:188" s="576" customFormat="1" x14ac:dyDescent="0.2">
      <c r="A1391" s="4"/>
      <c r="B1391" s="5"/>
      <c r="C1391" s="5"/>
      <c r="D1391" s="5"/>
      <c r="E1391" s="471"/>
      <c r="F1391" s="579"/>
      <c r="G1391" s="579"/>
      <c r="I1391" s="4"/>
      <c r="J1391" s="4"/>
      <c r="K1391" s="472"/>
      <c r="L1391" s="4"/>
      <c r="M1391" s="83"/>
      <c r="N1391" s="4"/>
      <c r="O1391" s="83"/>
      <c r="P1391" s="84"/>
      <c r="Q1391" s="4"/>
      <c r="R1391" s="4"/>
      <c r="S1391" s="4"/>
      <c r="T1391" s="4"/>
      <c r="U1391" s="4"/>
      <c r="V1391" s="4"/>
      <c r="W1391" s="4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</row>
    <row r="1392" spans="1:188" s="576" customFormat="1" x14ac:dyDescent="0.2">
      <c r="A1392" s="4"/>
      <c r="B1392" s="5"/>
      <c r="C1392" s="5"/>
      <c r="D1392" s="5"/>
      <c r="E1392" s="471"/>
      <c r="F1392" s="579"/>
      <c r="G1392" s="579"/>
      <c r="I1392" s="4"/>
      <c r="J1392" s="4"/>
      <c r="K1392" s="472"/>
      <c r="L1392" s="4"/>
      <c r="M1392" s="83"/>
      <c r="N1392" s="4"/>
      <c r="O1392" s="83"/>
      <c r="P1392" s="84"/>
      <c r="Q1392" s="4"/>
      <c r="R1392" s="4"/>
      <c r="S1392" s="4"/>
      <c r="T1392" s="4"/>
      <c r="U1392" s="4"/>
      <c r="V1392" s="4"/>
      <c r="W1392" s="4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</row>
    <row r="1393" spans="1:188" s="576" customFormat="1" x14ac:dyDescent="0.2">
      <c r="A1393" s="4"/>
      <c r="B1393" s="5"/>
      <c r="C1393" s="5"/>
      <c r="D1393" s="5"/>
      <c r="E1393" s="471"/>
      <c r="F1393" s="579"/>
      <c r="G1393" s="579"/>
      <c r="I1393" s="4"/>
      <c r="J1393" s="4"/>
      <c r="K1393" s="472"/>
      <c r="L1393" s="4"/>
      <c r="M1393" s="83"/>
      <c r="N1393" s="4"/>
      <c r="O1393" s="83"/>
      <c r="P1393" s="84"/>
      <c r="Q1393" s="4"/>
      <c r="R1393" s="4"/>
      <c r="S1393" s="4"/>
      <c r="T1393" s="4"/>
      <c r="U1393" s="4"/>
      <c r="V1393" s="4"/>
      <c r="W1393" s="4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</row>
    <row r="1394" spans="1:188" s="576" customFormat="1" x14ac:dyDescent="0.2">
      <c r="A1394" s="4"/>
      <c r="B1394" s="5"/>
      <c r="C1394" s="5"/>
      <c r="D1394" s="5"/>
      <c r="E1394" s="471"/>
      <c r="F1394" s="579"/>
      <c r="G1394" s="579"/>
      <c r="I1394" s="4"/>
      <c r="J1394" s="4"/>
      <c r="K1394" s="472"/>
      <c r="L1394" s="4"/>
      <c r="M1394" s="83"/>
      <c r="N1394" s="4"/>
      <c r="O1394" s="83"/>
      <c r="P1394" s="84"/>
      <c r="Q1394" s="4"/>
      <c r="R1394" s="4"/>
      <c r="S1394" s="4"/>
      <c r="T1394" s="4"/>
      <c r="U1394" s="4"/>
      <c r="V1394" s="4"/>
      <c r="W1394" s="4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</row>
    <row r="1395" spans="1:188" s="576" customFormat="1" x14ac:dyDescent="0.2">
      <c r="A1395" s="4"/>
      <c r="B1395" s="5"/>
      <c r="C1395" s="5"/>
      <c r="D1395" s="5"/>
      <c r="E1395" s="471"/>
      <c r="F1395" s="579"/>
      <c r="G1395" s="579"/>
      <c r="I1395" s="4"/>
      <c r="J1395" s="4"/>
      <c r="K1395" s="472"/>
      <c r="L1395" s="4"/>
      <c r="M1395" s="83"/>
      <c r="N1395" s="4"/>
      <c r="O1395" s="83"/>
      <c r="P1395" s="84"/>
      <c r="Q1395" s="4"/>
      <c r="R1395" s="4"/>
      <c r="S1395" s="4"/>
      <c r="T1395" s="4"/>
      <c r="U1395" s="4"/>
      <c r="V1395" s="4"/>
      <c r="W1395" s="4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</row>
    <row r="1396" spans="1:188" s="576" customFormat="1" x14ac:dyDescent="0.2">
      <c r="A1396" s="4"/>
      <c r="B1396" s="5"/>
      <c r="C1396" s="5"/>
      <c r="D1396" s="5"/>
      <c r="E1396" s="471"/>
      <c r="F1396" s="579"/>
      <c r="G1396" s="579"/>
      <c r="I1396" s="4"/>
      <c r="J1396" s="4"/>
      <c r="K1396" s="472"/>
      <c r="L1396" s="4"/>
      <c r="M1396" s="83"/>
      <c r="N1396" s="4"/>
      <c r="O1396" s="83"/>
      <c r="P1396" s="84"/>
      <c r="Q1396" s="4"/>
      <c r="R1396" s="4"/>
      <c r="S1396" s="4"/>
      <c r="T1396" s="4"/>
      <c r="U1396" s="4"/>
      <c r="V1396" s="4"/>
      <c r="W1396" s="4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</row>
    <row r="1397" spans="1:188" s="576" customFormat="1" x14ac:dyDescent="0.2">
      <c r="A1397" s="4"/>
      <c r="B1397" s="5"/>
      <c r="C1397" s="5"/>
      <c r="D1397" s="5"/>
      <c r="E1397" s="471"/>
      <c r="F1397" s="579"/>
      <c r="G1397" s="579"/>
      <c r="I1397" s="4"/>
      <c r="J1397" s="4"/>
      <c r="K1397" s="472"/>
      <c r="L1397" s="4"/>
      <c r="M1397" s="83"/>
      <c r="N1397" s="4"/>
      <c r="O1397" s="83"/>
      <c r="P1397" s="84"/>
      <c r="Q1397" s="4"/>
      <c r="R1397" s="4"/>
      <c r="S1397" s="4"/>
      <c r="T1397" s="4"/>
      <c r="U1397" s="4"/>
      <c r="V1397" s="4"/>
      <c r="W1397" s="4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</row>
    <row r="1398" spans="1:188" s="576" customFormat="1" x14ac:dyDescent="0.2">
      <c r="A1398" s="4"/>
      <c r="B1398" s="5"/>
      <c r="C1398" s="5"/>
      <c r="D1398" s="5"/>
      <c r="E1398" s="471"/>
      <c r="F1398" s="579"/>
      <c r="G1398" s="579"/>
      <c r="I1398" s="4"/>
      <c r="J1398" s="4"/>
      <c r="K1398" s="472"/>
      <c r="L1398" s="4"/>
      <c r="M1398" s="83"/>
      <c r="N1398" s="4"/>
      <c r="O1398" s="83"/>
      <c r="P1398" s="84"/>
      <c r="Q1398" s="4"/>
      <c r="R1398" s="4"/>
      <c r="S1398" s="4"/>
      <c r="T1398" s="4"/>
      <c r="U1398" s="4"/>
      <c r="V1398" s="4"/>
      <c r="W1398" s="4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</row>
    <row r="1399" spans="1:188" s="576" customFormat="1" x14ac:dyDescent="0.2">
      <c r="A1399" s="4"/>
      <c r="B1399" s="5"/>
      <c r="C1399" s="5"/>
      <c r="D1399" s="5"/>
      <c r="E1399" s="471"/>
      <c r="F1399" s="579"/>
      <c r="G1399" s="579"/>
      <c r="I1399" s="4"/>
      <c r="J1399" s="4"/>
      <c r="K1399" s="472"/>
      <c r="L1399" s="4"/>
      <c r="M1399" s="83"/>
      <c r="N1399" s="4"/>
      <c r="O1399" s="83"/>
      <c r="P1399" s="84"/>
      <c r="Q1399" s="4"/>
      <c r="R1399" s="4"/>
      <c r="S1399" s="4"/>
      <c r="T1399" s="4"/>
      <c r="U1399" s="4"/>
      <c r="V1399" s="4"/>
      <c r="W1399" s="4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</row>
    <row r="1400" spans="1:188" s="576" customFormat="1" x14ac:dyDescent="0.2">
      <c r="A1400" s="4"/>
      <c r="B1400" s="5"/>
      <c r="C1400" s="5"/>
      <c r="D1400" s="5"/>
      <c r="E1400" s="471"/>
      <c r="F1400" s="579"/>
      <c r="G1400" s="579"/>
      <c r="I1400" s="4"/>
      <c r="J1400" s="4"/>
      <c r="K1400" s="472"/>
      <c r="L1400" s="4"/>
      <c r="M1400" s="83"/>
      <c r="N1400" s="4"/>
      <c r="O1400" s="83"/>
      <c r="P1400" s="84"/>
      <c r="Q1400" s="4"/>
      <c r="R1400" s="4"/>
      <c r="S1400" s="4"/>
      <c r="T1400" s="4"/>
      <c r="U1400" s="4"/>
      <c r="V1400" s="4"/>
      <c r="W1400" s="4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</row>
    <row r="1401" spans="1:188" s="576" customFormat="1" x14ac:dyDescent="0.2">
      <c r="A1401" s="4"/>
      <c r="B1401" s="5"/>
      <c r="C1401" s="5"/>
      <c r="D1401" s="5"/>
      <c r="E1401" s="471"/>
      <c r="F1401" s="579"/>
      <c r="G1401" s="579"/>
      <c r="I1401" s="4"/>
      <c r="J1401" s="4"/>
      <c r="K1401" s="472"/>
      <c r="L1401" s="4"/>
      <c r="M1401" s="83"/>
      <c r="N1401" s="4"/>
      <c r="O1401" s="83"/>
      <c r="P1401" s="84"/>
      <c r="Q1401" s="4"/>
      <c r="R1401" s="4"/>
      <c r="S1401" s="4"/>
      <c r="T1401" s="4"/>
      <c r="U1401" s="4"/>
      <c r="V1401" s="4"/>
      <c r="W1401" s="4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</row>
    <row r="1402" spans="1:188" s="576" customFormat="1" x14ac:dyDescent="0.2">
      <c r="A1402" s="4"/>
      <c r="B1402" s="5"/>
      <c r="C1402" s="5"/>
      <c r="D1402" s="5"/>
      <c r="E1402" s="471"/>
      <c r="F1402" s="579"/>
      <c r="G1402" s="579"/>
      <c r="I1402" s="4"/>
      <c r="J1402" s="4"/>
      <c r="K1402" s="472"/>
      <c r="L1402" s="4"/>
      <c r="M1402" s="83"/>
      <c r="N1402" s="4"/>
      <c r="O1402" s="83"/>
      <c r="P1402" s="84"/>
      <c r="Q1402" s="4"/>
      <c r="R1402" s="4"/>
      <c r="S1402" s="4"/>
      <c r="T1402" s="4"/>
      <c r="U1402" s="4"/>
      <c r="V1402" s="4"/>
      <c r="W1402" s="4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</row>
    <row r="1403" spans="1:188" s="576" customFormat="1" x14ac:dyDescent="0.2">
      <c r="A1403" s="4"/>
      <c r="B1403" s="5"/>
      <c r="C1403" s="5"/>
      <c r="D1403" s="5"/>
      <c r="E1403" s="471"/>
      <c r="F1403" s="579"/>
      <c r="G1403" s="579"/>
      <c r="I1403" s="4"/>
      <c r="J1403" s="4"/>
      <c r="K1403" s="472"/>
      <c r="L1403" s="4"/>
      <c r="M1403" s="83"/>
      <c r="N1403" s="4"/>
      <c r="O1403" s="83"/>
      <c r="P1403" s="84"/>
      <c r="Q1403" s="4"/>
      <c r="R1403" s="4"/>
      <c r="S1403" s="4"/>
      <c r="T1403" s="4"/>
      <c r="U1403" s="4"/>
      <c r="V1403" s="4"/>
      <c r="W1403" s="4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</row>
    <row r="1404" spans="1:188" s="576" customFormat="1" x14ac:dyDescent="0.2">
      <c r="A1404" s="4"/>
      <c r="B1404" s="5"/>
      <c r="C1404" s="5"/>
      <c r="D1404" s="5"/>
      <c r="E1404" s="471"/>
      <c r="F1404" s="579"/>
      <c r="G1404" s="579"/>
      <c r="I1404" s="4"/>
      <c r="J1404" s="4"/>
      <c r="K1404" s="472"/>
      <c r="L1404" s="4"/>
      <c r="M1404" s="83"/>
      <c r="N1404" s="4"/>
      <c r="O1404" s="83"/>
      <c r="P1404" s="84"/>
      <c r="Q1404" s="4"/>
      <c r="R1404" s="4"/>
      <c r="S1404" s="4"/>
      <c r="T1404" s="4"/>
      <c r="U1404" s="4"/>
      <c r="V1404" s="4"/>
      <c r="W1404" s="4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</row>
    <row r="1405" spans="1:188" s="576" customFormat="1" x14ac:dyDescent="0.2">
      <c r="A1405" s="4"/>
      <c r="B1405" s="5"/>
      <c r="C1405" s="5"/>
      <c r="D1405" s="5"/>
      <c r="E1405" s="471"/>
      <c r="F1405" s="579"/>
      <c r="G1405" s="579"/>
      <c r="I1405" s="4"/>
      <c r="J1405" s="4"/>
      <c r="K1405" s="472"/>
      <c r="L1405" s="4"/>
      <c r="M1405" s="83"/>
      <c r="N1405" s="4"/>
      <c r="O1405" s="83"/>
      <c r="P1405" s="84"/>
      <c r="Q1405" s="4"/>
      <c r="R1405" s="4"/>
      <c r="S1405" s="4"/>
      <c r="T1405" s="4"/>
      <c r="U1405" s="4"/>
      <c r="V1405" s="4"/>
      <c r="W1405" s="4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</row>
    <row r="1406" spans="1:188" s="576" customFormat="1" x14ac:dyDescent="0.2">
      <c r="A1406" s="4"/>
      <c r="B1406" s="5"/>
      <c r="C1406" s="5"/>
      <c r="D1406" s="5"/>
      <c r="E1406" s="471"/>
      <c r="F1406" s="579"/>
      <c r="G1406" s="579"/>
      <c r="I1406" s="4"/>
      <c r="J1406" s="4"/>
      <c r="K1406" s="472"/>
      <c r="L1406" s="4"/>
      <c r="M1406" s="83"/>
      <c r="N1406" s="4"/>
      <c r="O1406" s="83"/>
      <c r="P1406" s="84"/>
      <c r="Q1406" s="4"/>
      <c r="R1406" s="4"/>
      <c r="S1406" s="4"/>
      <c r="T1406" s="4"/>
      <c r="U1406" s="4"/>
      <c r="V1406" s="4"/>
      <c r="W1406" s="4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</row>
    <row r="1407" spans="1:188" s="576" customFormat="1" x14ac:dyDescent="0.2">
      <c r="A1407" s="4"/>
      <c r="B1407" s="5"/>
      <c r="C1407" s="5"/>
      <c r="D1407" s="5"/>
      <c r="E1407" s="471"/>
      <c r="F1407" s="579"/>
      <c r="G1407" s="579"/>
      <c r="I1407" s="4"/>
      <c r="J1407" s="4"/>
      <c r="K1407" s="472"/>
      <c r="L1407" s="4"/>
      <c r="M1407" s="83"/>
      <c r="N1407" s="4"/>
      <c r="O1407" s="83"/>
      <c r="P1407" s="84"/>
      <c r="Q1407" s="4"/>
      <c r="R1407" s="4"/>
      <c r="S1407" s="4"/>
      <c r="T1407" s="4"/>
      <c r="U1407" s="4"/>
      <c r="V1407" s="4"/>
      <c r="W1407" s="4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</row>
    <row r="1408" spans="1:188" s="576" customFormat="1" x14ac:dyDescent="0.2">
      <c r="A1408" s="4"/>
      <c r="B1408" s="5"/>
      <c r="C1408" s="5"/>
      <c r="D1408" s="5"/>
      <c r="E1408" s="471"/>
      <c r="F1408" s="579"/>
      <c r="G1408" s="579"/>
      <c r="I1408" s="4"/>
      <c r="J1408" s="4"/>
      <c r="K1408" s="472"/>
      <c r="L1408" s="4"/>
      <c r="M1408" s="83"/>
      <c r="N1408" s="4"/>
      <c r="O1408" s="83"/>
      <c r="P1408" s="84"/>
      <c r="Q1408" s="4"/>
      <c r="R1408" s="4"/>
      <c r="S1408" s="4"/>
      <c r="T1408" s="4"/>
      <c r="U1408" s="4"/>
      <c r="V1408" s="4"/>
      <c r="W1408" s="4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</row>
    <row r="1409" spans="1:188" s="576" customFormat="1" x14ac:dyDescent="0.2">
      <c r="A1409" s="4"/>
      <c r="B1409" s="5"/>
      <c r="C1409" s="5"/>
      <c r="D1409" s="5"/>
      <c r="E1409" s="471"/>
      <c r="F1409" s="579"/>
      <c r="G1409" s="579"/>
      <c r="I1409" s="4"/>
      <c r="J1409" s="4"/>
      <c r="K1409" s="472"/>
      <c r="L1409" s="4"/>
      <c r="M1409" s="83"/>
      <c r="N1409" s="4"/>
      <c r="O1409" s="83"/>
      <c r="P1409" s="84"/>
      <c r="Q1409" s="4"/>
      <c r="R1409" s="4"/>
      <c r="S1409" s="4"/>
      <c r="T1409" s="4"/>
      <c r="U1409" s="4"/>
      <c r="V1409" s="4"/>
      <c r="W1409" s="4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</row>
    <row r="1410" spans="1:188" s="576" customFormat="1" x14ac:dyDescent="0.2">
      <c r="A1410" s="4"/>
      <c r="B1410" s="5"/>
      <c r="C1410" s="5"/>
      <c r="D1410" s="5"/>
      <c r="E1410" s="471"/>
      <c r="F1410" s="579"/>
      <c r="G1410" s="579"/>
      <c r="I1410" s="4"/>
      <c r="J1410" s="4"/>
      <c r="K1410" s="472"/>
      <c r="L1410" s="4"/>
      <c r="M1410" s="83"/>
      <c r="N1410" s="4"/>
      <c r="O1410" s="83"/>
      <c r="P1410" s="84"/>
      <c r="Q1410" s="4"/>
      <c r="R1410" s="4"/>
      <c r="S1410" s="4"/>
      <c r="T1410" s="4"/>
      <c r="U1410" s="4"/>
      <c r="V1410" s="4"/>
      <c r="W1410" s="4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</row>
    <row r="1411" spans="1:188" s="576" customFormat="1" x14ac:dyDescent="0.2">
      <c r="A1411" s="4"/>
      <c r="B1411" s="5"/>
      <c r="C1411" s="5"/>
      <c r="D1411" s="5"/>
      <c r="E1411" s="471"/>
      <c r="F1411" s="579"/>
      <c r="G1411" s="579"/>
      <c r="I1411" s="4"/>
      <c r="J1411" s="4"/>
      <c r="K1411" s="472"/>
      <c r="L1411" s="4"/>
      <c r="M1411" s="83"/>
      <c r="N1411" s="4"/>
      <c r="O1411" s="83"/>
      <c r="P1411" s="84"/>
      <c r="Q1411" s="4"/>
      <c r="R1411" s="4"/>
      <c r="S1411" s="4"/>
      <c r="T1411" s="4"/>
      <c r="U1411" s="4"/>
      <c r="V1411" s="4"/>
      <c r="W1411" s="4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</row>
    <row r="1412" spans="1:188" s="576" customFormat="1" x14ac:dyDescent="0.2">
      <c r="A1412" s="4"/>
      <c r="B1412" s="5"/>
      <c r="C1412" s="5"/>
      <c r="D1412" s="5"/>
      <c r="E1412" s="471"/>
      <c r="F1412" s="579"/>
      <c r="G1412" s="579"/>
      <c r="I1412" s="4"/>
      <c r="J1412" s="4"/>
      <c r="K1412" s="472"/>
      <c r="L1412" s="4"/>
      <c r="M1412" s="83"/>
      <c r="N1412" s="4"/>
      <c r="O1412" s="83"/>
      <c r="P1412" s="84"/>
      <c r="Q1412" s="4"/>
      <c r="R1412" s="4"/>
      <c r="S1412" s="4"/>
      <c r="T1412" s="4"/>
      <c r="U1412" s="4"/>
      <c r="V1412" s="4"/>
      <c r="W1412" s="4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</row>
    <row r="1413" spans="1:188" s="576" customFormat="1" x14ac:dyDescent="0.2">
      <c r="A1413" s="4"/>
      <c r="B1413" s="5"/>
      <c r="C1413" s="5"/>
      <c r="D1413" s="5"/>
      <c r="E1413" s="471"/>
      <c r="F1413" s="579"/>
      <c r="G1413" s="579"/>
      <c r="I1413" s="4"/>
      <c r="J1413" s="4"/>
      <c r="K1413" s="472"/>
      <c r="L1413" s="4"/>
      <c r="M1413" s="83"/>
      <c r="N1413" s="4"/>
      <c r="O1413" s="83"/>
      <c r="P1413" s="84"/>
      <c r="Q1413" s="4"/>
      <c r="R1413" s="4"/>
      <c r="S1413" s="4"/>
      <c r="T1413" s="4"/>
      <c r="U1413" s="4"/>
      <c r="V1413" s="4"/>
      <c r="W1413" s="4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</row>
    <row r="1414" spans="1:188" s="576" customFormat="1" x14ac:dyDescent="0.2">
      <c r="A1414" s="4"/>
      <c r="B1414" s="5"/>
      <c r="C1414" s="5"/>
      <c r="D1414" s="5"/>
      <c r="E1414" s="471"/>
      <c r="F1414" s="579"/>
      <c r="G1414" s="579"/>
      <c r="I1414" s="4"/>
      <c r="J1414" s="4"/>
      <c r="K1414" s="472"/>
      <c r="L1414" s="4"/>
      <c r="M1414" s="83"/>
      <c r="N1414" s="4"/>
      <c r="O1414" s="83"/>
      <c r="P1414" s="84"/>
      <c r="Q1414" s="4"/>
      <c r="R1414" s="4"/>
      <c r="S1414" s="4"/>
      <c r="T1414" s="4"/>
      <c r="U1414" s="4"/>
      <c r="V1414" s="4"/>
      <c r="W1414" s="4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</row>
    <row r="1415" spans="1:188" s="576" customFormat="1" x14ac:dyDescent="0.2">
      <c r="A1415" s="4"/>
      <c r="B1415" s="5"/>
      <c r="C1415" s="5"/>
      <c r="D1415" s="5"/>
      <c r="E1415" s="471"/>
      <c r="F1415" s="579"/>
      <c r="G1415" s="579"/>
      <c r="I1415" s="4"/>
      <c r="J1415" s="4"/>
      <c r="K1415" s="472"/>
      <c r="L1415" s="4"/>
      <c r="M1415" s="83"/>
      <c r="N1415" s="4"/>
      <c r="O1415" s="83"/>
      <c r="P1415" s="84"/>
      <c r="Q1415" s="4"/>
      <c r="R1415" s="4"/>
      <c r="S1415" s="4"/>
      <c r="T1415" s="4"/>
      <c r="U1415" s="4"/>
      <c r="V1415" s="4"/>
      <c r="W1415" s="4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</row>
    <row r="1416" spans="1:188" s="576" customFormat="1" x14ac:dyDescent="0.2">
      <c r="A1416" s="4"/>
      <c r="B1416" s="5"/>
      <c r="C1416" s="5"/>
      <c r="D1416" s="5"/>
      <c r="E1416" s="471"/>
      <c r="F1416" s="579"/>
      <c r="G1416" s="579"/>
      <c r="I1416" s="4"/>
      <c r="J1416" s="4"/>
      <c r="K1416" s="472"/>
      <c r="L1416" s="4"/>
      <c r="M1416" s="83"/>
      <c r="N1416" s="4"/>
      <c r="O1416" s="83"/>
      <c r="P1416" s="84"/>
      <c r="Q1416" s="4"/>
      <c r="R1416" s="4"/>
      <c r="S1416" s="4"/>
      <c r="T1416" s="4"/>
      <c r="U1416" s="4"/>
      <c r="V1416" s="4"/>
      <c r="W1416" s="4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</row>
    <row r="1417" spans="1:188" s="576" customFormat="1" x14ac:dyDescent="0.2">
      <c r="A1417" s="4"/>
      <c r="B1417" s="5"/>
      <c r="C1417" s="5"/>
      <c r="D1417" s="5"/>
      <c r="E1417" s="471"/>
      <c r="F1417" s="579"/>
      <c r="G1417" s="579"/>
      <c r="I1417" s="4"/>
      <c r="J1417" s="4"/>
      <c r="K1417" s="472"/>
      <c r="L1417" s="4"/>
      <c r="M1417" s="83"/>
      <c r="N1417" s="4"/>
      <c r="O1417" s="83"/>
      <c r="P1417" s="84"/>
      <c r="Q1417" s="4"/>
      <c r="R1417" s="4"/>
      <c r="S1417" s="4"/>
      <c r="T1417" s="4"/>
      <c r="U1417" s="4"/>
      <c r="V1417" s="4"/>
      <c r="W1417" s="4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</row>
    <row r="1418" spans="1:188" s="576" customFormat="1" x14ac:dyDescent="0.2">
      <c r="A1418" s="4"/>
      <c r="B1418" s="5"/>
      <c r="C1418" s="5"/>
      <c r="D1418" s="5"/>
      <c r="E1418" s="471"/>
      <c r="F1418" s="579"/>
      <c r="G1418" s="579"/>
      <c r="I1418" s="4"/>
      <c r="J1418" s="4"/>
      <c r="K1418" s="472"/>
      <c r="L1418" s="4"/>
      <c r="M1418" s="83"/>
      <c r="N1418" s="4"/>
      <c r="O1418" s="83"/>
      <c r="P1418" s="84"/>
      <c r="Q1418" s="4"/>
      <c r="R1418" s="4"/>
      <c r="S1418" s="4"/>
      <c r="T1418" s="4"/>
      <c r="U1418" s="4"/>
      <c r="V1418" s="4"/>
      <c r="W1418" s="4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</row>
    <row r="1419" spans="1:188" s="576" customFormat="1" x14ac:dyDescent="0.2">
      <c r="A1419" s="4"/>
      <c r="B1419" s="5"/>
      <c r="C1419" s="5"/>
      <c r="D1419" s="5"/>
      <c r="E1419" s="471"/>
      <c r="F1419" s="579"/>
      <c r="G1419" s="579"/>
      <c r="I1419" s="4"/>
      <c r="J1419" s="4"/>
      <c r="K1419" s="472"/>
      <c r="L1419" s="4"/>
      <c r="M1419" s="83"/>
      <c r="N1419" s="4"/>
      <c r="O1419" s="83"/>
      <c r="P1419" s="84"/>
      <c r="Q1419" s="4"/>
      <c r="R1419" s="4"/>
      <c r="S1419" s="4"/>
      <c r="T1419" s="4"/>
      <c r="U1419" s="4"/>
      <c r="V1419" s="4"/>
      <c r="W1419" s="4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</row>
    <row r="1420" spans="1:188" s="576" customFormat="1" x14ac:dyDescent="0.2">
      <c r="A1420" s="4"/>
      <c r="B1420" s="5"/>
      <c r="C1420" s="5"/>
      <c r="D1420" s="5"/>
      <c r="E1420" s="471"/>
      <c r="F1420" s="579"/>
      <c r="G1420" s="579"/>
      <c r="I1420" s="4"/>
      <c r="J1420" s="4"/>
      <c r="K1420" s="472"/>
      <c r="L1420" s="4"/>
      <c r="M1420" s="83"/>
      <c r="N1420" s="4"/>
      <c r="O1420" s="83"/>
      <c r="P1420" s="84"/>
      <c r="Q1420" s="4"/>
      <c r="R1420" s="4"/>
      <c r="S1420" s="4"/>
      <c r="T1420" s="4"/>
      <c r="U1420" s="4"/>
      <c r="V1420" s="4"/>
      <c r="W1420" s="4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</row>
    <row r="1421" spans="1:188" s="576" customFormat="1" x14ac:dyDescent="0.2">
      <c r="A1421" s="4"/>
      <c r="B1421" s="5"/>
      <c r="C1421" s="5"/>
      <c r="D1421" s="5"/>
      <c r="E1421" s="471"/>
      <c r="F1421" s="579"/>
      <c r="G1421" s="579"/>
      <c r="I1421" s="4"/>
      <c r="J1421" s="4"/>
      <c r="K1421" s="472"/>
      <c r="L1421" s="4"/>
      <c r="M1421" s="83"/>
      <c r="N1421" s="4"/>
      <c r="O1421" s="83"/>
      <c r="P1421" s="84"/>
      <c r="Q1421" s="4"/>
      <c r="R1421" s="4"/>
      <c r="S1421" s="4"/>
      <c r="T1421" s="4"/>
      <c r="U1421" s="4"/>
      <c r="V1421" s="4"/>
      <c r="W1421" s="4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</row>
    <row r="1422" spans="1:188" s="576" customFormat="1" x14ac:dyDescent="0.2">
      <c r="A1422" s="4"/>
      <c r="B1422" s="5"/>
      <c r="C1422" s="5"/>
      <c r="D1422" s="5"/>
      <c r="E1422" s="471"/>
      <c r="F1422" s="579"/>
      <c r="G1422" s="579"/>
      <c r="I1422" s="4"/>
      <c r="J1422" s="4"/>
      <c r="K1422" s="472"/>
      <c r="L1422" s="4"/>
      <c r="M1422" s="83"/>
      <c r="N1422" s="4"/>
      <c r="O1422" s="83"/>
      <c r="P1422" s="84"/>
      <c r="Q1422" s="4"/>
      <c r="R1422" s="4"/>
      <c r="S1422" s="4"/>
      <c r="T1422" s="4"/>
      <c r="U1422" s="4"/>
      <c r="V1422" s="4"/>
      <c r="W1422" s="4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</row>
    <row r="1423" spans="1:188" s="576" customFormat="1" x14ac:dyDescent="0.2">
      <c r="A1423" s="4"/>
      <c r="B1423" s="5"/>
      <c r="C1423" s="5"/>
      <c r="D1423" s="5"/>
      <c r="E1423" s="471"/>
      <c r="F1423" s="579"/>
      <c r="G1423" s="579"/>
      <c r="I1423" s="4"/>
      <c r="J1423" s="4"/>
      <c r="K1423" s="472"/>
      <c r="L1423" s="4"/>
      <c r="M1423" s="83"/>
      <c r="N1423" s="4"/>
      <c r="O1423" s="83"/>
      <c r="P1423" s="84"/>
      <c r="Q1423" s="4"/>
      <c r="R1423" s="4"/>
      <c r="S1423" s="4"/>
      <c r="T1423" s="4"/>
      <c r="U1423" s="4"/>
      <c r="V1423" s="4"/>
      <c r="W1423" s="4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</row>
    <row r="1424" spans="1:188" s="576" customFormat="1" x14ac:dyDescent="0.2">
      <c r="A1424" s="4"/>
      <c r="B1424" s="5"/>
      <c r="C1424" s="5"/>
      <c r="D1424" s="5"/>
      <c r="E1424" s="471"/>
      <c r="F1424" s="579"/>
      <c r="G1424" s="579"/>
      <c r="I1424" s="4"/>
      <c r="J1424" s="4"/>
      <c r="K1424" s="472"/>
      <c r="L1424" s="4"/>
      <c r="M1424" s="83"/>
      <c r="N1424" s="4"/>
      <c r="O1424" s="83"/>
      <c r="P1424" s="84"/>
      <c r="Q1424" s="4"/>
      <c r="R1424" s="4"/>
      <c r="S1424" s="4"/>
      <c r="T1424" s="4"/>
      <c r="U1424" s="4"/>
      <c r="V1424" s="4"/>
      <c r="W1424" s="4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</row>
    <row r="1425" spans="1:188" s="576" customFormat="1" x14ac:dyDescent="0.2">
      <c r="A1425" s="4"/>
      <c r="B1425" s="5"/>
      <c r="C1425" s="5"/>
      <c r="D1425" s="5"/>
      <c r="E1425" s="471"/>
      <c r="F1425" s="579"/>
      <c r="G1425" s="579"/>
      <c r="I1425" s="4"/>
      <c r="J1425" s="4"/>
      <c r="K1425" s="472"/>
      <c r="L1425" s="4"/>
      <c r="M1425" s="83"/>
      <c r="N1425" s="4"/>
      <c r="O1425" s="83"/>
      <c r="P1425" s="84"/>
      <c r="Q1425" s="4"/>
      <c r="R1425" s="4"/>
      <c r="S1425" s="4"/>
      <c r="T1425" s="4"/>
      <c r="U1425" s="4"/>
      <c r="V1425" s="4"/>
      <c r="W1425" s="4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</row>
    <row r="1426" spans="1:188" s="576" customFormat="1" x14ac:dyDescent="0.2">
      <c r="A1426" s="4"/>
      <c r="B1426" s="5"/>
      <c r="C1426" s="5"/>
      <c r="D1426" s="5"/>
      <c r="E1426" s="471"/>
      <c r="F1426" s="579"/>
      <c r="G1426" s="579"/>
      <c r="I1426" s="4"/>
      <c r="J1426" s="4"/>
      <c r="K1426" s="472"/>
      <c r="L1426" s="4"/>
      <c r="M1426" s="83"/>
      <c r="N1426" s="4"/>
      <c r="O1426" s="83"/>
      <c r="P1426" s="84"/>
      <c r="Q1426" s="4"/>
      <c r="R1426" s="4"/>
      <c r="S1426" s="4"/>
      <c r="T1426" s="4"/>
      <c r="U1426" s="4"/>
      <c r="V1426" s="4"/>
      <c r="W1426" s="4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</row>
    <row r="1427" spans="1:188" s="576" customFormat="1" x14ac:dyDescent="0.2">
      <c r="A1427" s="4"/>
      <c r="B1427" s="5"/>
      <c r="C1427" s="5"/>
      <c r="D1427" s="5"/>
      <c r="E1427" s="471"/>
      <c r="F1427" s="579"/>
      <c r="G1427" s="579"/>
      <c r="I1427" s="4"/>
      <c r="J1427" s="4"/>
      <c r="K1427" s="472"/>
      <c r="L1427" s="4"/>
      <c r="M1427" s="83"/>
      <c r="N1427" s="4"/>
      <c r="O1427" s="83"/>
      <c r="P1427" s="84"/>
      <c r="Q1427" s="4"/>
      <c r="R1427" s="4"/>
      <c r="S1427" s="4"/>
      <c r="T1427" s="4"/>
      <c r="U1427" s="4"/>
      <c r="V1427" s="4"/>
      <c r="W1427" s="4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</row>
    <row r="1428" spans="1:188" s="576" customFormat="1" x14ac:dyDescent="0.2">
      <c r="A1428" s="4"/>
      <c r="B1428" s="5"/>
      <c r="C1428" s="5"/>
      <c r="D1428" s="5"/>
      <c r="E1428" s="471"/>
      <c r="F1428" s="579"/>
      <c r="G1428" s="579"/>
      <c r="I1428" s="4"/>
      <c r="J1428" s="4"/>
      <c r="K1428" s="472"/>
      <c r="L1428" s="4"/>
      <c r="M1428" s="83"/>
      <c r="N1428" s="4"/>
      <c r="O1428" s="83"/>
      <c r="P1428" s="84"/>
      <c r="Q1428" s="4"/>
      <c r="R1428" s="4"/>
      <c r="S1428" s="4"/>
      <c r="T1428" s="4"/>
      <c r="U1428" s="4"/>
      <c r="V1428" s="4"/>
      <c r="W1428" s="4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</row>
    <row r="1429" spans="1:188" s="576" customFormat="1" x14ac:dyDescent="0.2">
      <c r="A1429" s="4"/>
      <c r="B1429" s="5"/>
      <c r="C1429" s="5"/>
      <c r="D1429" s="5"/>
      <c r="E1429" s="471"/>
      <c r="F1429" s="579"/>
      <c r="G1429" s="579"/>
      <c r="I1429" s="4"/>
      <c r="J1429" s="4"/>
      <c r="K1429" s="472"/>
      <c r="L1429" s="4"/>
      <c r="M1429" s="83"/>
      <c r="N1429" s="4"/>
      <c r="O1429" s="83"/>
      <c r="P1429" s="84"/>
      <c r="Q1429" s="4"/>
      <c r="R1429" s="4"/>
      <c r="S1429" s="4"/>
      <c r="T1429" s="4"/>
      <c r="U1429" s="4"/>
      <c r="V1429" s="4"/>
      <c r="W1429" s="4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</row>
    <row r="1430" spans="1:188" s="576" customFormat="1" x14ac:dyDescent="0.2">
      <c r="A1430" s="4"/>
      <c r="B1430" s="5"/>
      <c r="C1430" s="5"/>
      <c r="D1430" s="5"/>
      <c r="E1430" s="471"/>
      <c r="F1430" s="579"/>
      <c r="G1430" s="579"/>
      <c r="I1430" s="4"/>
      <c r="J1430" s="4"/>
      <c r="K1430" s="472"/>
      <c r="L1430" s="4"/>
      <c r="M1430" s="83"/>
      <c r="N1430" s="4"/>
      <c r="O1430" s="83"/>
      <c r="P1430" s="84"/>
      <c r="Q1430" s="4"/>
      <c r="R1430" s="4"/>
      <c r="S1430" s="4"/>
      <c r="T1430" s="4"/>
      <c r="U1430" s="4"/>
      <c r="V1430" s="4"/>
      <c r="W1430" s="4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</row>
    <row r="1431" spans="1:188" s="576" customFormat="1" x14ac:dyDescent="0.2">
      <c r="A1431" s="4"/>
      <c r="B1431" s="5"/>
      <c r="C1431" s="5"/>
      <c r="D1431" s="5"/>
      <c r="E1431" s="471"/>
      <c r="F1431" s="579"/>
      <c r="G1431" s="579"/>
      <c r="I1431" s="4"/>
      <c r="J1431" s="4"/>
      <c r="K1431" s="472"/>
      <c r="L1431" s="4"/>
      <c r="M1431" s="83"/>
      <c r="N1431" s="4"/>
      <c r="O1431" s="83"/>
      <c r="P1431" s="84"/>
      <c r="Q1431" s="4"/>
      <c r="R1431" s="4"/>
      <c r="S1431" s="4"/>
      <c r="T1431" s="4"/>
      <c r="U1431" s="4"/>
      <c r="V1431" s="4"/>
      <c r="W1431" s="4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</row>
    <row r="1432" spans="1:188" s="576" customFormat="1" x14ac:dyDescent="0.2">
      <c r="A1432" s="4"/>
      <c r="B1432" s="5"/>
      <c r="C1432" s="5"/>
      <c r="D1432" s="5"/>
      <c r="E1432" s="471"/>
      <c r="F1432" s="579"/>
      <c r="G1432" s="579"/>
      <c r="I1432" s="4"/>
      <c r="J1432" s="4"/>
      <c r="K1432" s="472"/>
      <c r="L1432" s="4"/>
      <c r="M1432" s="83"/>
      <c r="N1432" s="4"/>
      <c r="O1432" s="83"/>
      <c r="P1432" s="84"/>
      <c r="Q1432" s="4"/>
      <c r="R1432" s="4"/>
      <c r="S1432" s="4"/>
      <c r="T1432" s="4"/>
      <c r="U1432" s="4"/>
      <c r="V1432" s="4"/>
      <c r="W1432" s="4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</row>
    <row r="1433" spans="1:188" s="576" customFormat="1" x14ac:dyDescent="0.2">
      <c r="A1433" s="4"/>
      <c r="B1433" s="5"/>
      <c r="C1433" s="5"/>
      <c r="D1433" s="5"/>
      <c r="E1433" s="471"/>
      <c r="F1433" s="579"/>
      <c r="G1433" s="579"/>
      <c r="I1433" s="4"/>
      <c r="J1433" s="4"/>
      <c r="K1433" s="472"/>
      <c r="L1433" s="4"/>
      <c r="M1433" s="83"/>
      <c r="N1433" s="4"/>
      <c r="O1433" s="83"/>
      <c r="P1433" s="84"/>
      <c r="Q1433" s="4"/>
      <c r="R1433" s="4"/>
      <c r="S1433" s="4"/>
      <c r="T1433" s="4"/>
      <c r="U1433" s="4"/>
      <c r="V1433" s="4"/>
      <c r="W1433" s="4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</row>
    <row r="1434" spans="1:188" s="576" customFormat="1" x14ac:dyDescent="0.2">
      <c r="A1434" s="4"/>
      <c r="B1434" s="5"/>
      <c r="C1434" s="5"/>
      <c r="D1434" s="5"/>
      <c r="E1434" s="471"/>
      <c r="F1434" s="579"/>
      <c r="G1434" s="579"/>
      <c r="I1434" s="4"/>
      <c r="J1434" s="4"/>
      <c r="K1434" s="472"/>
      <c r="L1434" s="4"/>
      <c r="M1434" s="83"/>
      <c r="N1434" s="4"/>
      <c r="O1434" s="83"/>
      <c r="P1434" s="84"/>
      <c r="Q1434" s="4"/>
      <c r="R1434" s="4"/>
      <c r="S1434" s="4"/>
      <c r="T1434" s="4"/>
      <c r="U1434" s="4"/>
      <c r="V1434" s="4"/>
      <c r="W1434" s="4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</row>
    <row r="1435" spans="1:188" s="576" customFormat="1" x14ac:dyDescent="0.2">
      <c r="A1435" s="4"/>
      <c r="B1435" s="5"/>
      <c r="C1435" s="5"/>
      <c r="D1435" s="5"/>
      <c r="E1435" s="471"/>
      <c r="F1435" s="579"/>
      <c r="G1435" s="579"/>
      <c r="I1435" s="4"/>
      <c r="J1435" s="4"/>
      <c r="K1435" s="472"/>
      <c r="L1435" s="4"/>
      <c r="M1435" s="83"/>
      <c r="N1435" s="4"/>
      <c r="O1435" s="83"/>
      <c r="P1435" s="84"/>
      <c r="Q1435" s="4"/>
      <c r="R1435" s="4"/>
      <c r="S1435" s="4"/>
      <c r="T1435" s="4"/>
      <c r="U1435" s="4"/>
      <c r="V1435" s="4"/>
      <c r="W1435" s="4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</row>
    <row r="1436" spans="1:188" s="576" customFormat="1" x14ac:dyDescent="0.2">
      <c r="A1436" s="4"/>
      <c r="B1436" s="5"/>
      <c r="C1436" s="5"/>
      <c r="D1436" s="5"/>
      <c r="E1436" s="471"/>
      <c r="F1436" s="579"/>
      <c r="G1436" s="579"/>
      <c r="I1436" s="4"/>
      <c r="J1436" s="4"/>
      <c r="K1436" s="472"/>
      <c r="L1436" s="4"/>
      <c r="M1436" s="83"/>
      <c r="N1436" s="4"/>
      <c r="O1436" s="83"/>
      <c r="P1436" s="84"/>
      <c r="Q1436" s="4"/>
      <c r="R1436" s="4"/>
      <c r="S1436" s="4"/>
      <c r="T1436" s="4"/>
      <c r="U1436" s="4"/>
      <c r="V1436" s="4"/>
      <c r="W1436" s="4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</row>
    <row r="1437" spans="1:188" s="576" customFormat="1" x14ac:dyDescent="0.2">
      <c r="A1437" s="4"/>
      <c r="B1437" s="5"/>
      <c r="C1437" s="5"/>
      <c r="D1437" s="5"/>
      <c r="E1437" s="471"/>
      <c r="F1437" s="579"/>
      <c r="G1437" s="579"/>
      <c r="I1437" s="4"/>
      <c r="J1437" s="4"/>
      <c r="K1437" s="472"/>
      <c r="L1437" s="4"/>
      <c r="M1437" s="83"/>
      <c r="N1437" s="4"/>
      <c r="O1437" s="83"/>
      <c r="P1437" s="84"/>
      <c r="Q1437" s="4"/>
      <c r="R1437" s="4"/>
      <c r="S1437" s="4"/>
      <c r="T1437" s="4"/>
      <c r="U1437" s="4"/>
      <c r="V1437" s="4"/>
      <c r="W1437" s="4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</row>
    <row r="1438" spans="1:188" s="576" customFormat="1" x14ac:dyDescent="0.2">
      <c r="A1438" s="4"/>
      <c r="B1438" s="5"/>
      <c r="C1438" s="5"/>
      <c r="D1438" s="5"/>
      <c r="E1438" s="471"/>
      <c r="F1438" s="579"/>
      <c r="G1438" s="579"/>
      <c r="I1438" s="4"/>
      <c r="J1438" s="4"/>
      <c r="K1438" s="472"/>
      <c r="L1438" s="4"/>
      <c r="M1438" s="83"/>
      <c r="N1438" s="4"/>
      <c r="O1438" s="83"/>
      <c r="P1438" s="84"/>
      <c r="Q1438" s="4"/>
      <c r="R1438" s="4"/>
      <c r="S1438" s="4"/>
      <c r="T1438" s="4"/>
      <c r="U1438" s="4"/>
      <c r="V1438" s="4"/>
      <c r="W1438" s="4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</row>
    <row r="1439" spans="1:188" s="576" customFormat="1" x14ac:dyDescent="0.2">
      <c r="A1439" s="4"/>
      <c r="B1439" s="5"/>
      <c r="C1439" s="5"/>
      <c r="D1439" s="5"/>
      <c r="E1439" s="471"/>
      <c r="F1439" s="579"/>
      <c r="G1439" s="579"/>
      <c r="I1439" s="4"/>
      <c r="J1439" s="4"/>
      <c r="K1439" s="472"/>
      <c r="L1439" s="4"/>
      <c r="M1439" s="83"/>
      <c r="N1439" s="4"/>
      <c r="O1439" s="83"/>
      <c r="P1439" s="84"/>
      <c r="Q1439" s="4"/>
      <c r="R1439" s="4"/>
      <c r="S1439" s="4"/>
      <c r="T1439" s="4"/>
      <c r="U1439" s="4"/>
      <c r="V1439" s="4"/>
      <c r="W1439" s="4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</row>
    <row r="1440" spans="1:188" s="576" customFormat="1" x14ac:dyDescent="0.2">
      <c r="A1440" s="4"/>
      <c r="B1440" s="5"/>
      <c r="C1440" s="5"/>
      <c r="D1440" s="5"/>
      <c r="E1440" s="471"/>
      <c r="F1440" s="579"/>
      <c r="G1440" s="579"/>
      <c r="I1440" s="4"/>
      <c r="J1440" s="4"/>
      <c r="K1440" s="472"/>
      <c r="L1440" s="4"/>
      <c r="M1440" s="83"/>
      <c r="N1440" s="4"/>
      <c r="O1440" s="83"/>
      <c r="P1440" s="84"/>
      <c r="Q1440" s="4"/>
      <c r="R1440" s="4"/>
      <c r="S1440" s="4"/>
      <c r="T1440" s="4"/>
      <c r="U1440" s="4"/>
      <c r="V1440" s="4"/>
      <c r="W1440" s="4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</row>
    <row r="1441" spans="1:188" s="576" customFormat="1" x14ac:dyDescent="0.2">
      <c r="A1441" s="4"/>
      <c r="B1441" s="5"/>
      <c r="C1441" s="5"/>
      <c r="D1441" s="5"/>
      <c r="E1441" s="471"/>
      <c r="F1441" s="579"/>
      <c r="G1441" s="579"/>
      <c r="I1441" s="4"/>
      <c r="J1441" s="4"/>
      <c r="K1441" s="472"/>
      <c r="L1441" s="4"/>
      <c r="M1441" s="83"/>
      <c r="N1441" s="4"/>
      <c r="O1441" s="83"/>
      <c r="P1441" s="84"/>
      <c r="Q1441" s="4"/>
      <c r="R1441" s="4"/>
      <c r="S1441" s="4"/>
      <c r="T1441" s="4"/>
      <c r="U1441" s="4"/>
      <c r="V1441" s="4"/>
      <c r="W1441" s="4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</row>
    <row r="1442" spans="1:188" s="576" customFormat="1" x14ac:dyDescent="0.2">
      <c r="A1442" s="4"/>
      <c r="B1442" s="5"/>
      <c r="C1442" s="5"/>
      <c r="D1442" s="5"/>
      <c r="E1442" s="471"/>
      <c r="F1442" s="579"/>
      <c r="G1442" s="579"/>
      <c r="I1442" s="4"/>
      <c r="J1442" s="4"/>
      <c r="K1442" s="472"/>
      <c r="L1442" s="4"/>
      <c r="M1442" s="83"/>
      <c r="N1442" s="4"/>
      <c r="O1442" s="83"/>
      <c r="P1442" s="84"/>
      <c r="Q1442" s="4"/>
      <c r="R1442" s="4"/>
      <c r="S1442" s="4"/>
      <c r="T1442" s="4"/>
      <c r="U1442" s="4"/>
      <c r="V1442" s="4"/>
      <c r="W1442" s="4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</row>
    <row r="1443" spans="1:188" s="576" customFormat="1" x14ac:dyDescent="0.2">
      <c r="A1443" s="4"/>
      <c r="B1443" s="5"/>
      <c r="C1443" s="5"/>
      <c r="D1443" s="5"/>
      <c r="E1443" s="471"/>
      <c r="F1443" s="579"/>
      <c r="G1443" s="579"/>
      <c r="I1443" s="4"/>
      <c r="J1443" s="4"/>
      <c r="K1443" s="472"/>
      <c r="L1443" s="4"/>
      <c r="M1443" s="83"/>
      <c r="N1443" s="4"/>
      <c r="O1443" s="83"/>
      <c r="P1443" s="84"/>
      <c r="Q1443" s="4"/>
      <c r="R1443" s="4"/>
      <c r="S1443" s="4"/>
      <c r="T1443" s="4"/>
      <c r="U1443" s="4"/>
      <c r="V1443" s="4"/>
      <c r="W1443" s="4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</row>
    <row r="1444" spans="1:188" s="576" customFormat="1" x14ac:dyDescent="0.2">
      <c r="A1444" s="4"/>
      <c r="B1444" s="5"/>
      <c r="C1444" s="5"/>
      <c r="D1444" s="5"/>
      <c r="E1444" s="471"/>
      <c r="F1444" s="579"/>
      <c r="G1444" s="579"/>
      <c r="I1444" s="4"/>
      <c r="J1444" s="4"/>
      <c r="K1444" s="472"/>
      <c r="L1444" s="4"/>
      <c r="M1444" s="83"/>
      <c r="N1444" s="4"/>
      <c r="O1444" s="83"/>
      <c r="P1444" s="84"/>
      <c r="Q1444" s="4"/>
      <c r="R1444" s="4"/>
      <c r="S1444" s="4"/>
      <c r="T1444" s="4"/>
      <c r="U1444" s="4"/>
      <c r="V1444" s="4"/>
      <c r="W1444" s="4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</row>
    <row r="1445" spans="1:188" s="576" customFormat="1" x14ac:dyDescent="0.2">
      <c r="A1445" s="4"/>
      <c r="B1445" s="5"/>
      <c r="C1445" s="5"/>
      <c r="D1445" s="5"/>
      <c r="E1445" s="471"/>
      <c r="F1445" s="579"/>
      <c r="G1445" s="579"/>
      <c r="I1445" s="4"/>
      <c r="J1445" s="4"/>
      <c r="K1445" s="472"/>
      <c r="L1445" s="4"/>
      <c r="M1445" s="83"/>
      <c r="N1445" s="4"/>
      <c r="O1445" s="83"/>
      <c r="P1445" s="84"/>
      <c r="Q1445" s="4"/>
      <c r="R1445" s="4"/>
      <c r="S1445" s="4"/>
      <c r="T1445" s="4"/>
      <c r="U1445" s="4"/>
      <c r="V1445" s="4"/>
      <c r="W1445" s="4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</row>
    <row r="1446" spans="1:188" s="576" customFormat="1" x14ac:dyDescent="0.2">
      <c r="A1446" s="4"/>
      <c r="B1446" s="5"/>
      <c r="C1446" s="5"/>
      <c r="D1446" s="5"/>
      <c r="E1446" s="471"/>
      <c r="F1446" s="579"/>
      <c r="G1446" s="579"/>
      <c r="I1446" s="4"/>
      <c r="J1446" s="4"/>
      <c r="K1446" s="472"/>
      <c r="L1446" s="4"/>
      <c r="M1446" s="83"/>
      <c r="N1446" s="4"/>
      <c r="O1446" s="83"/>
      <c r="P1446" s="84"/>
      <c r="Q1446" s="4"/>
      <c r="R1446" s="4"/>
      <c r="S1446" s="4"/>
      <c r="T1446" s="4"/>
      <c r="U1446" s="4"/>
      <c r="V1446" s="4"/>
      <c r="W1446" s="4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</row>
    <row r="1447" spans="1:188" s="576" customFormat="1" x14ac:dyDescent="0.2">
      <c r="A1447" s="4"/>
      <c r="B1447" s="5"/>
      <c r="C1447" s="5"/>
      <c r="D1447" s="5"/>
      <c r="E1447" s="471"/>
      <c r="F1447" s="579"/>
      <c r="G1447" s="579"/>
      <c r="I1447" s="4"/>
      <c r="J1447" s="4"/>
      <c r="K1447" s="472"/>
      <c r="L1447" s="4"/>
      <c r="M1447" s="83"/>
      <c r="N1447" s="4"/>
      <c r="O1447" s="83"/>
      <c r="P1447" s="84"/>
      <c r="Q1447" s="4"/>
      <c r="R1447" s="4"/>
      <c r="S1447" s="4"/>
      <c r="T1447" s="4"/>
      <c r="U1447" s="4"/>
      <c r="V1447" s="4"/>
      <c r="W1447" s="4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</row>
    <row r="1448" spans="1:188" s="576" customFormat="1" x14ac:dyDescent="0.2">
      <c r="A1448" s="4"/>
      <c r="B1448" s="5"/>
      <c r="C1448" s="5"/>
      <c r="D1448" s="5"/>
      <c r="E1448" s="471"/>
      <c r="F1448" s="579"/>
      <c r="G1448" s="579"/>
      <c r="I1448" s="4"/>
      <c r="J1448" s="4"/>
      <c r="K1448" s="472"/>
      <c r="L1448" s="4"/>
      <c r="M1448" s="83"/>
      <c r="N1448" s="4"/>
      <c r="O1448" s="83"/>
      <c r="P1448" s="84"/>
      <c r="Q1448" s="4"/>
      <c r="R1448" s="4"/>
      <c r="S1448" s="4"/>
      <c r="T1448" s="4"/>
      <c r="U1448" s="4"/>
      <c r="V1448" s="4"/>
      <c r="W1448" s="4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</row>
    <row r="1449" spans="1:188" s="576" customFormat="1" x14ac:dyDescent="0.2">
      <c r="A1449" s="4"/>
      <c r="B1449" s="5"/>
      <c r="C1449" s="5"/>
      <c r="D1449" s="5"/>
      <c r="E1449" s="471"/>
      <c r="F1449" s="579"/>
      <c r="G1449" s="579"/>
      <c r="I1449" s="4"/>
      <c r="J1449" s="4"/>
      <c r="K1449" s="472"/>
      <c r="L1449" s="4"/>
      <c r="M1449" s="83"/>
      <c r="N1449" s="4"/>
      <c r="O1449" s="83"/>
      <c r="P1449" s="84"/>
      <c r="Q1449" s="4"/>
      <c r="R1449" s="4"/>
      <c r="S1449" s="4"/>
      <c r="T1449" s="4"/>
      <c r="U1449" s="4"/>
      <c r="V1449" s="4"/>
      <c r="W1449" s="4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</row>
    <row r="1450" spans="1:188" s="576" customFormat="1" x14ac:dyDescent="0.2">
      <c r="A1450" s="4"/>
      <c r="B1450" s="5"/>
      <c r="C1450" s="5"/>
      <c r="D1450" s="5"/>
      <c r="E1450" s="471"/>
      <c r="F1450" s="579"/>
      <c r="G1450" s="579"/>
      <c r="I1450" s="4"/>
      <c r="J1450" s="4"/>
      <c r="K1450" s="472"/>
      <c r="L1450" s="4"/>
      <c r="M1450" s="83"/>
      <c r="N1450" s="4"/>
      <c r="O1450" s="83"/>
      <c r="P1450" s="84"/>
      <c r="Q1450" s="4"/>
      <c r="R1450" s="4"/>
      <c r="S1450" s="4"/>
      <c r="T1450" s="4"/>
      <c r="U1450" s="4"/>
      <c r="V1450" s="4"/>
      <c r="W1450" s="4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</row>
    <row r="1451" spans="1:188" s="576" customFormat="1" x14ac:dyDescent="0.2">
      <c r="A1451" s="4"/>
      <c r="B1451" s="5"/>
      <c r="C1451" s="5"/>
      <c r="D1451" s="5"/>
      <c r="E1451" s="471"/>
      <c r="F1451" s="579"/>
      <c r="G1451" s="579"/>
      <c r="I1451" s="4"/>
      <c r="J1451" s="4"/>
      <c r="K1451" s="472"/>
      <c r="L1451" s="4"/>
      <c r="M1451" s="83"/>
      <c r="N1451" s="4"/>
      <c r="O1451" s="83"/>
      <c r="P1451" s="84"/>
      <c r="Q1451" s="4"/>
      <c r="R1451" s="4"/>
      <c r="S1451" s="4"/>
      <c r="T1451" s="4"/>
      <c r="U1451" s="4"/>
      <c r="V1451" s="4"/>
      <c r="W1451" s="4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</row>
    <row r="1452" spans="1:188" s="576" customFormat="1" x14ac:dyDescent="0.2">
      <c r="A1452" s="4"/>
      <c r="B1452" s="5"/>
      <c r="C1452" s="5"/>
      <c r="D1452" s="5"/>
      <c r="E1452" s="471"/>
      <c r="F1452" s="579"/>
      <c r="G1452" s="579"/>
      <c r="I1452" s="4"/>
      <c r="J1452" s="4"/>
      <c r="K1452" s="472"/>
      <c r="L1452" s="4"/>
      <c r="M1452" s="83"/>
      <c r="N1452" s="4"/>
      <c r="O1452" s="83"/>
      <c r="P1452" s="84"/>
      <c r="Q1452" s="4"/>
      <c r="R1452" s="4"/>
      <c r="S1452" s="4"/>
      <c r="T1452" s="4"/>
      <c r="U1452" s="4"/>
      <c r="V1452" s="4"/>
      <c r="W1452" s="4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</row>
    <row r="1453" spans="1:188" s="576" customFormat="1" x14ac:dyDescent="0.2">
      <c r="A1453" s="4"/>
      <c r="B1453" s="5"/>
      <c r="C1453" s="5"/>
      <c r="D1453" s="5"/>
      <c r="E1453" s="471"/>
      <c r="F1453" s="579"/>
      <c r="G1453" s="579"/>
      <c r="I1453" s="4"/>
      <c r="J1453" s="4"/>
      <c r="K1453" s="472"/>
      <c r="L1453" s="4"/>
      <c r="M1453" s="83"/>
      <c r="N1453" s="4"/>
      <c r="O1453" s="83"/>
      <c r="P1453" s="84"/>
      <c r="Q1453" s="4"/>
      <c r="R1453" s="4"/>
      <c r="S1453" s="4"/>
      <c r="T1453" s="4"/>
      <c r="U1453" s="4"/>
      <c r="V1453" s="4"/>
      <c r="W1453" s="4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</row>
    <row r="1454" spans="1:188" s="576" customFormat="1" x14ac:dyDescent="0.2">
      <c r="A1454" s="4"/>
      <c r="B1454" s="5"/>
      <c r="C1454" s="5"/>
      <c r="D1454" s="5"/>
      <c r="E1454" s="471"/>
      <c r="F1454" s="579"/>
      <c r="G1454" s="579"/>
      <c r="I1454" s="4"/>
      <c r="J1454" s="4"/>
      <c r="K1454" s="472"/>
      <c r="L1454" s="4"/>
      <c r="M1454" s="83"/>
      <c r="N1454" s="4"/>
      <c r="O1454" s="83"/>
      <c r="P1454" s="84"/>
      <c r="Q1454" s="4"/>
      <c r="R1454" s="4"/>
      <c r="S1454" s="4"/>
      <c r="T1454" s="4"/>
      <c r="U1454" s="4"/>
      <c r="V1454" s="4"/>
      <c r="W1454" s="4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</row>
    <row r="1455" spans="1:188" s="576" customFormat="1" x14ac:dyDescent="0.2">
      <c r="A1455" s="4"/>
      <c r="B1455" s="5"/>
      <c r="C1455" s="5"/>
      <c r="D1455" s="5"/>
      <c r="E1455" s="471"/>
      <c r="F1455" s="579"/>
      <c r="G1455" s="579"/>
      <c r="I1455" s="4"/>
      <c r="J1455" s="4"/>
      <c r="K1455" s="472"/>
      <c r="L1455" s="4"/>
      <c r="M1455" s="83"/>
      <c r="N1455" s="4"/>
      <c r="O1455" s="83"/>
      <c r="P1455" s="84"/>
      <c r="Q1455" s="4"/>
      <c r="R1455" s="4"/>
      <c r="S1455" s="4"/>
      <c r="T1455" s="4"/>
      <c r="U1455" s="4"/>
      <c r="V1455" s="4"/>
      <c r="W1455" s="4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</row>
    <row r="1456" spans="1:188" s="576" customFormat="1" x14ac:dyDescent="0.2">
      <c r="A1456" s="4"/>
      <c r="B1456" s="5"/>
      <c r="C1456" s="5"/>
      <c r="D1456" s="5"/>
      <c r="E1456" s="471"/>
      <c r="F1456" s="579"/>
      <c r="G1456" s="579"/>
      <c r="I1456" s="4"/>
      <c r="J1456" s="4"/>
      <c r="K1456" s="472"/>
      <c r="L1456" s="4"/>
      <c r="M1456" s="83"/>
      <c r="N1456" s="4"/>
      <c r="O1456" s="83"/>
      <c r="P1456" s="84"/>
      <c r="Q1456" s="4"/>
      <c r="R1456" s="4"/>
      <c r="S1456" s="4"/>
      <c r="T1456" s="4"/>
      <c r="U1456" s="4"/>
      <c r="V1456" s="4"/>
      <c r="W1456" s="4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</row>
    <row r="1457" spans="1:188" s="576" customFormat="1" x14ac:dyDescent="0.2">
      <c r="A1457" s="4"/>
      <c r="B1457" s="5"/>
      <c r="C1457" s="5"/>
      <c r="D1457" s="5"/>
      <c r="E1457" s="471"/>
      <c r="F1457" s="579"/>
      <c r="G1457" s="579"/>
      <c r="I1457" s="4"/>
      <c r="J1457" s="4"/>
      <c r="K1457" s="472"/>
      <c r="L1457" s="4"/>
      <c r="M1457" s="83"/>
      <c r="N1457" s="4"/>
      <c r="O1457" s="83"/>
      <c r="P1457" s="84"/>
      <c r="Q1457" s="4"/>
      <c r="R1457" s="4"/>
      <c r="S1457" s="4"/>
      <c r="T1457" s="4"/>
      <c r="U1457" s="4"/>
      <c r="V1457" s="4"/>
      <c r="W1457" s="4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</row>
    <row r="1458" spans="1:188" s="576" customFormat="1" x14ac:dyDescent="0.2">
      <c r="A1458" s="4"/>
      <c r="B1458" s="5"/>
      <c r="C1458" s="5"/>
      <c r="D1458" s="5"/>
      <c r="E1458" s="471"/>
      <c r="F1458" s="579"/>
      <c r="G1458" s="579"/>
      <c r="I1458" s="4"/>
      <c r="J1458" s="4"/>
      <c r="K1458" s="472"/>
      <c r="L1458" s="4"/>
      <c r="M1458" s="83"/>
      <c r="N1458" s="4"/>
      <c r="O1458" s="83"/>
      <c r="P1458" s="84"/>
      <c r="Q1458" s="4"/>
      <c r="R1458" s="4"/>
      <c r="S1458" s="4"/>
      <c r="T1458" s="4"/>
      <c r="U1458" s="4"/>
      <c r="V1458" s="4"/>
      <c r="W1458" s="4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</row>
    <row r="1459" spans="1:188" s="576" customFormat="1" x14ac:dyDescent="0.2">
      <c r="A1459" s="4"/>
      <c r="B1459" s="5"/>
      <c r="C1459" s="5"/>
      <c r="D1459" s="5"/>
      <c r="E1459" s="471"/>
      <c r="F1459" s="579"/>
      <c r="G1459" s="579"/>
      <c r="I1459" s="4"/>
      <c r="J1459" s="4"/>
      <c r="K1459" s="472"/>
      <c r="L1459" s="4"/>
      <c r="M1459" s="83"/>
      <c r="N1459" s="4"/>
      <c r="O1459" s="83"/>
      <c r="P1459" s="84"/>
      <c r="Q1459" s="4"/>
      <c r="R1459" s="4"/>
      <c r="S1459" s="4"/>
      <c r="T1459" s="4"/>
      <c r="U1459" s="4"/>
      <c r="V1459" s="4"/>
      <c r="W1459" s="4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</row>
    <row r="1460" spans="1:188" s="576" customFormat="1" x14ac:dyDescent="0.2">
      <c r="A1460" s="4"/>
      <c r="B1460" s="5"/>
      <c r="C1460" s="5"/>
      <c r="D1460" s="5"/>
      <c r="E1460" s="471"/>
      <c r="F1460" s="579"/>
      <c r="G1460" s="579"/>
      <c r="I1460" s="4"/>
      <c r="J1460" s="4"/>
      <c r="K1460" s="472"/>
      <c r="L1460" s="4"/>
      <c r="M1460" s="83"/>
      <c r="N1460" s="4"/>
      <c r="O1460" s="83"/>
      <c r="P1460" s="84"/>
      <c r="Q1460" s="4"/>
      <c r="R1460" s="4"/>
      <c r="S1460" s="4"/>
      <c r="T1460" s="4"/>
      <c r="U1460" s="4"/>
      <c r="V1460" s="4"/>
      <c r="W1460" s="4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</row>
    <row r="1461" spans="1:188" s="576" customFormat="1" x14ac:dyDescent="0.2">
      <c r="A1461" s="4"/>
      <c r="B1461" s="5"/>
      <c r="C1461" s="5"/>
      <c r="D1461" s="5"/>
      <c r="E1461" s="471"/>
      <c r="F1461" s="579"/>
      <c r="G1461" s="579"/>
      <c r="I1461" s="4"/>
      <c r="J1461" s="4"/>
      <c r="K1461" s="472"/>
      <c r="L1461" s="4"/>
      <c r="M1461" s="83"/>
      <c r="N1461" s="4"/>
      <c r="O1461" s="83"/>
      <c r="P1461" s="84"/>
      <c r="Q1461" s="4"/>
      <c r="R1461" s="4"/>
      <c r="S1461" s="4"/>
      <c r="T1461" s="4"/>
      <c r="U1461" s="4"/>
      <c r="V1461" s="4"/>
      <c r="W1461" s="4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</row>
    <row r="1462" spans="1:188" s="576" customFormat="1" x14ac:dyDescent="0.2">
      <c r="A1462" s="4"/>
      <c r="B1462" s="5"/>
      <c r="C1462" s="5"/>
      <c r="D1462" s="5"/>
      <c r="E1462" s="471"/>
      <c r="F1462" s="579"/>
      <c r="G1462" s="579"/>
      <c r="I1462" s="4"/>
      <c r="J1462" s="4"/>
      <c r="K1462" s="472"/>
      <c r="L1462" s="4"/>
      <c r="M1462" s="83"/>
      <c r="N1462" s="4"/>
      <c r="O1462" s="83"/>
      <c r="P1462" s="84"/>
      <c r="Q1462" s="4"/>
      <c r="R1462" s="4"/>
      <c r="S1462" s="4"/>
      <c r="T1462" s="4"/>
      <c r="U1462" s="4"/>
      <c r="V1462" s="4"/>
      <c r="W1462" s="4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</row>
    <row r="1463" spans="1:188" s="576" customFormat="1" x14ac:dyDescent="0.2">
      <c r="A1463" s="4"/>
      <c r="B1463" s="5"/>
      <c r="C1463" s="5"/>
      <c r="D1463" s="5"/>
      <c r="E1463" s="471"/>
      <c r="F1463" s="579"/>
      <c r="G1463" s="579"/>
      <c r="I1463" s="4"/>
      <c r="J1463" s="4"/>
      <c r="K1463" s="472"/>
      <c r="L1463" s="4"/>
      <c r="M1463" s="83"/>
      <c r="N1463" s="4"/>
      <c r="O1463" s="83"/>
      <c r="P1463" s="84"/>
      <c r="Q1463" s="4"/>
      <c r="R1463" s="4"/>
      <c r="S1463" s="4"/>
      <c r="T1463" s="4"/>
      <c r="U1463" s="4"/>
      <c r="V1463" s="4"/>
      <c r="W1463" s="4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</row>
    <row r="1464" spans="1:188" s="576" customFormat="1" x14ac:dyDescent="0.2">
      <c r="A1464" s="4"/>
      <c r="B1464" s="5"/>
      <c r="C1464" s="5"/>
      <c r="D1464" s="5"/>
      <c r="E1464" s="471"/>
      <c r="F1464" s="579"/>
      <c r="G1464" s="579"/>
      <c r="I1464" s="4"/>
      <c r="J1464" s="4"/>
      <c r="K1464" s="472"/>
      <c r="L1464" s="4"/>
      <c r="M1464" s="83"/>
      <c r="N1464" s="4"/>
      <c r="O1464" s="83"/>
      <c r="P1464" s="84"/>
      <c r="Q1464" s="4"/>
      <c r="R1464" s="4"/>
      <c r="S1464" s="4"/>
      <c r="T1464" s="4"/>
      <c r="U1464" s="4"/>
      <c r="V1464" s="4"/>
      <c r="W1464" s="4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</row>
    <row r="1465" spans="1:188" s="576" customFormat="1" x14ac:dyDescent="0.2">
      <c r="A1465" s="4"/>
      <c r="B1465" s="5"/>
      <c r="C1465" s="5"/>
      <c r="D1465" s="5"/>
      <c r="E1465" s="471"/>
      <c r="F1465" s="579"/>
      <c r="G1465" s="579"/>
      <c r="I1465" s="4"/>
      <c r="J1465" s="4"/>
      <c r="K1465" s="472"/>
      <c r="L1465" s="4"/>
      <c r="M1465" s="83"/>
      <c r="N1465" s="4"/>
      <c r="O1465" s="83"/>
      <c r="P1465" s="84"/>
      <c r="Q1465" s="4"/>
      <c r="R1465" s="4"/>
      <c r="S1465" s="4"/>
      <c r="T1465" s="4"/>
      <c r="U1465" s="4"/>
      <c r="V1465" s="4"/>
      <c r="W1465" s="4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</row>
    <row r="1466" spans="1:188" s="576" customFormat="1" x14ac:dyDescent="0.2">
      <c r="A1466" s="4"/>
      <c r="B1466" s="5"/>
      <c r="C1466" s="5"/>
      <c r="D1466" s="5"/>
      <c r="E1466" s="471"/>
      <c r="F1466" s="579"/>
      <c r="G1466" s="579"/>
      <c r="I1466" s="4"/>
      <c r="J1466" s="4"/>
      <c r="K1466" s="472"/>
      <c r="L1466" s="4"/>
      <c r="M1466" s="83"/>
      <c r="N1466" s="4"/>
      <c r="O1466" s="83"/>
      <c r="P1466" s="84"/>
      <c r="Q1466" s="4"/>
      <c r="R1466" s="4"/>
      <c r="S1466" s="4"/>
      <c r="T1466" s="4"/>
      <c r="U1466" s="4"/>
      <c r="V1466" s="4"/>
      <c r="W1466" s="4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</row>
    <row r="1467" spans="1:188" s="576" customFormat="1" x14ac:dyDescent="0.2">
      <c r="A1467" s="4"/>
      <c r="B1467" s="5"/>
      <c r="C1467" s="5"/>
      <c r="D1467" s="5"/>
      <c r="E1467" s="471"/>
      <c r="F1467" s="579"/>
      <c r="G1467" s="579"/>
      <c r="I1467" s="4"/>
      <c r="J1467" s="4"/>
      <c r="K1467" s="472"/>
      <c r="L1467" s="4"/>
      <c r="M1467" s="83"/>
      <c r="N1467" s="4"/>
      <c r="O1467" s="83"/>
      <c r="P1467" s="84"/>
      <c r="Q1467" s="4"/>
      <c r="R1467" s="4"/>
      <c r="S1467" s="4"/>
      <c r="T1467" s="4"/>
      <c r="U1467" s="4"/>
      <c r="V1467" s="4"/>
      <c r="W1467" s="4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</row>
    <row r="1468" spans="1:188" s="576" customFormat="1" x14ac:dyDescent="0.2">
      <c r="A1468" s="4"/>
      <c r="B1468" s="5"/>
      <c r="C1468" s="5"/>
      <c r="D1468" s="5"/>
      <c r="E1468" s="471"/>
      <c r="F1468" s="579"/>
      <c r="G1468" s="579"/>
      <c r="I1468" s="4"/>
      <c r="J1468" s="4"/>
      <c r="K1468" s="472"/>
      <c r="L1468" s="4"/>
      <c r="M1468" s="83"/>
      <c r="N1468" s="4"/>
      <c r="O1468" s="83"/>
      <c r="P1468" s="84"/>
      <c r="Q1468" s="4"/>
      <c r="R1468" s="4"/>
      <c r="S1468" s="4"/>
      <c r="T1468" s="4"/>
      <c r="U1468" s="4"/>
      <c r="V1468" s="4"/>
      <c r="W1468" s="4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</row>
    <row r="1469" spans="1:188" s="576" customFormat="1" x14ac:dyDescent="0.2">
      <c r="A1469" s="4"/>
      <c r="B1469" s="5"/>
      <c r="C1469" s="5"/>
      <c r="D1469" s="5"/>
      <c r="E1469" s="471"/>
      <c r="F1469" s="579"/>
      <c r="G1469" s="579"/>
      <c r="I1469" s="4"/>
      <c r="J1469" s="4"/>
      <c r="K1469" s="472"/>
      <c r="L1469" s="4"/>
      <c r="M1469" s="83"/>
      <c r="N1469" s="4"/>
      <c r="O1469" s="83"/>
      <c r="P1469" s="84"/>
      <c r="Q1469" s="4"/>
      <c r="R1469" s="4"/>
      <c r="S1469" s="4"/>
      <c r="T1469" s="4"/>
      <c r="U1469" s="4"/>
      <c r="V1469" s="4"/>
      <c r="W1469" s="4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</row>
    <row r="1470" spans="1:188" s="576" customFormat="1" x14ac:dyDescent="0.2">
      <c r="A1470" s="4"/>
      <c r="B1470" s="5"/>
      <c r="C1470" s="5"/>
      <c r="D1470" s="5"/>
      <c r="E1470" s="471"/>
      <c r="F1470" s="579"/>
      <c r="G1470" s="579"/>
      <c r="I1470" s="4"/>
      <c r="J1470" s="4"/>
      <c r="K1470" s="472"/>
      <c r="L1470" s="4"/>
      <c r="M1470" s="83"/>
      <c r="N1470" s="4"/>
      <c r="O1470" s="83"/>
      <c r="P1470" s="84"/>
      <c r="Q1470" s="4"/>
      <c r="R1470" s="4"/>
      <c r="S1470" s="4"/>
      <c r="T1470" s="4"/>
      <c r="U1470" s="4"/>
      <c r="V1470" s="4"/>
      <c r="W1470" s="4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</row>
    <row r="1471" spans="1:188" s="576" customFormat="1" x14ac:dyDescent="0.2">
      <c r="A1471" s="4"/>
      <c r="B1471" s="5"/>
      <c r="C1471" s="5"/>
      <c r="D1471" s="5"/>
      <c r="E1471" s="471"/>
      <c r="F1471" s="579"/>
      <c r="G1471" s="579"/>
      <c r="I1471" s="4"/>
      <c r="J1471" s="4"/>
      <c r="K1471" s="472"/>
      <c r="L1471" s="4"/>
      <c r="M1471" s="83"/>
      <c r="N1471" s="4"/>
      <c r="O1471" s="83"/>
      <c r="P1471" s="84"/>
      <c r="Q1471" s="4"/>
      <c r="R1471" s="4"/>
      <c r="S1471" s="4"/>
      <c r="T1471" s="4"/>
      <c r="U1471" s="4"/>
      <c r="V1471" s="4"/>
      <c r="W1471" s="4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</row>
    <row r="1472" spans="1:188" s="576" customFormat="1" x14ac:dyDescent="0.2">
      <c r="A1472" s="4"/>
      <c r="B1472" s="5"/>
      <c r="C1472" s="5"/>
      <c r="D1472" s="5"/>
      <c r="E1472" s="471"/>
      <c r="F1472" s="579"/>
      <c r="G1472" s="579"/>
      <c r="I1472" s="4"/>
      <c r="J1472" s="4"/>
      <c r="K1472" s="472"/>
      <c r="L1472" s="4"/>
      <c r="M1472" s="83"/>
      <c r="N1472" s="4"/>
      <c r="O1472" s="83"/>
      <c r="P1472" s="84"/>
      <c r="Q1472" s="4"/>
      <c r="R1472" s="4"/>
      <c r="S1472" s="4"/>
      <c r="T1472" s="4"/>
      <c r="U1472" s="4"/>
      <c r="V1472" s="4"/>
      <c r="W1472" s="4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</row>
    <row r="1473" spans="1:188" s="576" customFormat="1" x14ac:dyDescent="0.2">
      <c r="A1473" s="4"/>
      <c r="B1473" s="5"/>
      <c r="C1473" s="5"/>
      <c r="D1473" s="5"/>
      <c r="E1473" s="471"/>
      <c r="F1473" s="579"/>
      <c r="G1473" s="579"/>
      <c r="I1473" s="4"/>
      <c r="J1473" s="4"/>
      <c r="K1473" s="472"/>
      <c r="L1473" s="4"/>
      <c r="M1473" s="83"/>
      <c r="N1473" s="4"/>
      <c r="O1473" s="83"/>
      <c r="P1473" s="84"/>
      <c r="Q1473" s="4"/>
      <c r="R1473" s="4"/>
      <c r="S1473" s="4"/>
      <c r="T1473" s="4"/>
      <c r="U1473" s="4"/>
      <c r="V1473" s="4"/>
      <c r="W1473" s="4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</row>
    <row r="1474" spans="1:188" s="576" customFormat="1" x14ac:dyDescent="0.2">
      <c r="A1474" s="4"/>
      <c r="B1474" s="5"/>
      <c r="C1474" s="5"/>
      <c r="D1474" s="5"/>
      <c r="E1474" s="471"/>
      <c r="F1474" s="579"/>
      <c r="G1474" s="579"/>
      <c r="I1474" s="4"/>
      <c r="J1474" s="4"/>
      <c r="K1474" s="472"/>
      <c r="L1474" s="4"/>
      <c r="M1474" s="83"/>
      <c r="N1474" s="4"/>
      <c r="O1474" s="83"/>
      <c r="P1474" s="84"/>
      <c r="Q1474" s="4"/>
      <c r="R1474" s="4"/>
      <c r="S1474" s="4"/>
      <c r="T1474" s="4"/>
      <c r="U1474" s="4"/>
      <c r="V1474" s="4"/>
      <c r="W1474" s="4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</row>
    <row r="1475" spans="1:188" s="576" customFormat="1" x14ac:dyDescent="0.2">
      <c r="A1475" s="4"/>
      <c r="B1475" s="5"/>
      <c r="C1475" s="5"/>
      <c r="D1475" s="5"/>
      <c r="E1475" s="471"/>
      <c r="F1475" s="579"/>
      <c r="G1475" s="579"/>
      <c r="I1475" s="4"/>
      <c r="J1475" s="4"/>
      <c r="K1475" s="472"/>
      <c r="L1475" s="4"/>
      <c r="M1475" s="83"/>
      <c r="N1475" s="4"/>
      <c r="O1475" s="83"/>
      <c r="P1475" s="84"/>
      <c r="Q1475" s="4"/>
      <c r="R1475" s="4"/>
      <c r="S1475" s="4"/>
      <c r="T1475" s="4"/>
      <c r="U1475" s="4"/>
      <c r="V1475" s="4"/>
      <c r="W1475" s="4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</row>
    <row r="1476" spans="1:188" s="576" customFormat="1" x14ac:dyDescent="0.2">
      <c r="A1476" s="4"/>
      <c r="B1476" s="5"/>
      <c r="C1476" s="5"/>
      <c r="D1476" s="5"/>
      <c r="E1476" s="471"/>
      <c r="F1476" s="579"/>
      <c r="G1476" s="579"/>
      <c r="I1476" s="4"/>
      <c r="J1476" s="4"/>
      <c r="K1476" s="472"/>
      <c r="L1476" s="4"/>
      <c r="M1476" s="83"/>
      <c r="N1476" s="4"/>
      <c r="O1476" s="83"/>
      <c r="P1476" s="84"/>
      <c r="Q1476" s="4"/>
      <c r="R1476" s="4"/>
      <c r="S1476" s="4"/>
      <c r="T1476" s="4"/>
      <c r="U1476" s="4"/>
      <c r="V1476" s="4"/>
      <c r="W1476" s="4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</row>
    <row r="1477" spans="1:188" s="576" customFormat="1" x14ac:dyDescent="0.2">
      <c r="A1477" s="4"/>
      <c r="B1477" s="5"/>
      <c r="C1477" s="5"/>
      <c r="D1477" s="5"/>
      <c r="E1477" s="471"/>
      <c r="F1477" s="579"/>
      <c r="G1477" s="579"/>
      <c r="I1477" s="4"/>
      <c r="J1477" s="4"/>
      <c r="K1477" s="472"/>
      <c r="L1477" s="4"/>
      <c r="M1477" s="83"/>
      <c r="N1477" s="4"/>
      <c r="O1477" s="83"/>
      <c r="P1477" s="84"/>
      <c r="Q1477" s="4"/>
      <c r="R1477" s="4"/>
      <c r="S1477" s="4"/>
      <c r="T1477" s="4"/>
      <c r="U1477" s="4"/>
      <c r="V1477" s="4"/>
      <c r="W1477" s="4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</row>
    <row r="1478" spans="1:188" s="576" customFormat="1" x14ac:dyDescent="0.2">
      <c r="A1478" s="4"/>
      <c r="B1478" s="5"/>
      <c r="C1478" s="5"/>
      <c r="D1478" s="5"/>
      <c r="E1478" s="471"/>
      <c r="F1478" s="579"/>
      <c r="G1478" s="579"/>
      <c r="I1478" s="4"/>
      <c r="J1478" s="4"/>
      <c r="K1478" s="472"/>
      <c r="L1478" s="4"/>
      <c r="M1478" s="83"/>
      <c r="N1478" s="4"/>
      <c r="O1478" s="83"/>
      <c r="P1478" s="84"/>
      <c r="Q1478" s="4"/>
      <c r="R1478" s="4"/>
      <c r="S1478" s="4"/>
      <c r="T1478" s="4"/>
      <c r="U1478" s="4"/>
      <c r="V1478" s="4"/>
      <c r="W1478" s="4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</row>
    <row r="1479" spans="1:188" s="576" customFormat="1" x14ac:dyDescent="0.2">
      <c r="A1479" s="4"/>
      <c r="B1479" s="5"/>
      <c r="C1479" s="5"/>
      <c r="D1479" s="5"/>
      <c r="E1479" s="471"/>
      <c r="F1479" s="579"/>
      <c r="G1479" s="579"/>
      <c r="I1479" s="4"/>
      <c r="J1479" s="4"/>
      <c r="K1479" s="472"/>
      <c r="L1479" s="4"/>
      <c r="M1479" s="83"/>
      <c r="N1479" s="4"/>
      <c r="O1479" s="83"/>
      <c r="P1479" s="84"/>
      <c r="Q1479" s="4"/>
      <c r="R1479" s="4"/>
      <c r="S1479" s="4"/>
      <c r="T1479" s="4"/>
      <c r="U1479" s="4"/>
      <c r="V1479" s="4"/>
      <c r="W1479" s="4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</row>
    <row r="1480" spans="1:188" s="576" customFormat="1" x14ac:dyDescent="0.2">
      <c r="A1480" s="4"/>
      <c r="B1480" s="5"/>
      <c r="C1480" s="5"/>
      <c r="D1480" s="5"/>
      <c r="E1480" s="471"/>
      <c r="F1480" s="579"/>
      <c r="G1480" s="579"/>
      <c r="I1480" s="4"/>
      <c r="J1480" s="4"/>
      <c r="K1480" s="472"/>
      <c r="L1480" s="4"/>
      <c r="M1480" s="83"/>
      <c r="N1480" s="4"/>
      <c r="O1480" s="83"/>
      <c r="P1480" s="84"/>
      <c r="Q1480" s="4"/>
      <c r="R1480" s="4"/>
      <c r="S1480" s="4"/>
      <c r="T1480" s="4"/>
      <c r="U1480" s="4"/>
      <c r="V1480" s="4"/>
      <c r="W1480" s="4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</row>
    <row r="1481" spans="1:188" s="576" customFormat="1" x14ac:dyDescent="0.2">
      <c r="A1481" s="4"/>
      <c r="B1481" s="5"/>
      <c r="C1481" s="5"/>
      <c r="D1481" s="5"/>
      <c r="E1481" s="471"/>
      <c r="F1481" s="579"/>
      <c r="G1481" s="579"/>
      <c r="I1481" s="4"/>
      <c r="J1481" s="4"/>
      <c r="K1481" s="472"/>
      <c r="L1481" s="4"/>
      <c r="M1481" s="83"/>
      <c r="N1481" s="4"/>
      <c r="O1481" s="83"/>
      <c r="P1481" s="84"/>
      <c r="Q1481" s="4"/>
      <c r="R1481" s="4"/>
      <c r="S1481" s="4"/>
      <c r="T1481" s="4"/>
      <c r="U1481" s="4"/>
      <c r="V1481" s="4"/>
      <c r="W1481" s="4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</row>
    <row r="1482" spans="1:188" s="576" customFormat="1" x14ac:dyDescent="0.2">
      <c r="A1482" s="4"/>
      <c r="B1482" s="5"/>
      <c r="C1482" s="5"/>
      <c r="D1482" s="5"/>
      <c r="E1482" s="471"/>
      <c r="F1482" s="579"/>
      <c r="G1482" s="579"/>
      <c r="I1482" s="4"/>
      <c r="J1482" s="4"/>
      <c r="K1482" s="472"/>
      <c r="L1482" s="4"/>
      <c r="M1482" s="83"/>
      <c r="N1482" s="4"/>
      <c r="O1482" s="83"/>
      <c r="P1482" s="84"/>
      <c r="Q1482" s="4"/>
      <c r="R1482" s="4"/>
      <c r="S1482" s="4"/>
      <c r="T1482" s="4"/>
      <c r="U1482" s="4"/>
      <c r="V1482" s="4"/>
      <c r="W1482" s="4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</row>
    <row r="1483" spans="1:188" s="576" customFormat="1" x14ac:dyDescent="0.2">
      <c r="A1483" s="4"/>
      <c r="B1483" s="5"/>
      <c r="C1483" s="5"/>
      <c r="D1483" s="5"/>
      <c r="E1483" s="471"/>
      <c r="F1483" s="579"/>
      <c r="G1483" s="579"/>
      <c r="I1483" s="4"/>
      <c r="J1483" s="4"/>
      <c r="K1483" s="472"/>
      <c r="L1483" s="4"/>
      <c r="M1483" s="83"/>
      <c r="N1483" s="4"/>
      <c r="O1483" s="83"/>
      <c r="P1483" s="84"/>
      <c r="Q1483" s="4"/>
      <c r="R1483" s="4"/>
      <c r="S1483" s="4"/>
      <c r="T1483" s="4"/>
      <c r="U1483" s="4"/>
      <c r="V1483" s="4"/>
      <c r="W1483" s="4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</row>
    <row r="1484" spans="1:188" s="576" customFormat="1" x14ac:dyDescent="0.2">
      <c r="A1484" s="4"/>
      <c r="B1484" s="5"/>
      <c r="C1484" s="5"/>
      <c r="D1484" s="5"/>
      <c r="E1484" s="471"/>
      <c r="F1484" s="579"/>
      <c r="G1484" s="579"/>
      <c r="I1484" s="4"/>
      <c r="J1484" s="4"/>
      <c r="K1484" s="472"/>
      <c r="L1484" s="4"/>
      <c r="M1484" s="83"/>
      <c r="N1484" s="4"/>
      <c r="O1484" s="83"/>
      <c r="P1484" s="84"/>
      <c r="Q1484" s="4"/>
      <c r="R1484" s="4"/>
      <c r="S1484" s="4"/>
      <c r="T1484" s="4"/>
      <c r="U1484" s="4"/>
      <c r="V1484" s="4"/>
      <c r="W1484" s="4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</row>
    <row r="1485" spans="1:188" s="576" customFormat="1" x14ac:dyDescent="0.2">
      <c r="A1485" s="4"/>
      <c r="B1485" s="5"/>
      <c r="C1485" s="5"/>
      <c r="D1485" s="5"/>
      <c r="E1485" s="471"/>
      <c r="F1485" s="579"/>
      <c r="G1485" s="579"/>
      <c r="I1485" s="4"/>
      <c r="J1485" s="4"/>
      <c r="K1485" s="472"/>
      <c r="L1485" s="4"/>
      <c r="M1485" s="83"/>
      <c r="N1485" s="4"/>
      <c r="O1485" s="83"/>
      <c r="P1485" s="84"/>
      <c r="Q1485" s="4"/>
      <c r="R1485" s="4"/>
      <c r="S1485" s="4"/>
      <c r="T1485" s="4"/>
      <c r="U1485" s="4"/>
      <c r="V1485" s="4"/>
      <c r="W1485" s="4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</row>
    <row r="1486" spans="1:188" s="576" customFormat="1" x14ac:dyDescent="0.2">
      <c r="A1486" s="4"/>
      <c r="B1486" s="5"/>
      <c r="C1486" s="5"/>
      <c r="D1486" s="5"/>
      <c r="E1486" s="471"/>
      <c r="F1486" s="579"/>
      <c r="G1486" s="579"/>
      <c r="I1486" s="4"/>
      <c r="J1486" s="4"/>
      <c r="K1486" s="472"/>
      <c r="L1486" s="4"/>
      <c r="M1486" s="83"/>
      <c r="N1486" s="4"/>
      <c r="O1486" s="83"/>
      <c r="P1486" s="84"/>
      <c r="Q1486" s="4"/>
      <c r="R1486" s="4"/>
      <c r="S1486" s="4"/>
      <c r="T1486" s="4"/>
      <c r="U1486" s="4"/>
      <c r="V1486" s="4"/>
      <c r="W1486" s="4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</row>
    <row r="1487" spans="1:188" s="576" customFormat="1" x14ac:dyDescent="0.2">
      <c r="A1487" s="4"/>
      <c r="B1487" s="5"/>
      <c r="C1487" s="5"/>
      <c r="D1487" s="5"/>
      <c r="E1487" s="471"/>
      <c r="F1487" s="579"/>
      <c r="G1487" s="579"/>
      <c r="I1487" s="4"/>
      <c r="J1487" s="4"/>
      <c r="K1487" s="472"/>
      <c r="L1487" s="4"/>
      <c r="M1487" s="83"/>
      <c r="N1487" s="4"/>
      <c r="O1487" s="83"/>
      <c r="P1487" s="84"/>
      <c r="Q1487" s="4"/>
      <c r="R1487" s="4"/>
      <c r="S1487" s="4"/>
      <c r="T1487" s="4"/>
      <c r="U1487" s="4"/>
      <c r="V1487" s="4"/>
      <c r="W1487" s="4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</row>
    <row r="1488" spans="1:188" s="576" customFormat="1" x14ac:dyDescent="0.2">
      <c r="A1488" s="4"/>
      <c r="B1488" s="5"/>
      <c r="C1488" s="5"/>
      <c r="D1488" s="5"/>
      <c r="E1488" s="471"/>
      <c r="F1488" s="579"/>
      <c r="G1488" s="579"/>
      <c r="I1488" s="4"/>
      <c r="J1488" s="4"/>
      <c r="K1488" s="472"/>
      <c r="L1488" s="4"/>
      <c r="M1488" s="83"/>
      <c r="N1488" s="4"/>
      <c r="O1488" s="83"/>
      <c r="P1488" s="84"/>
      <c r="Q1488" s="4"/>
      <c r="R1488" s="4"/>
      <c r="S1488" s="4"/>
      <c r="T1488" s="4"/>
      <c r="U1488" s="4"/>
      <c r="V1488" s="4"/>
      <c r="W1488" s="4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</row>
    <row r="1489" spans="1:188" s="576" customFormat="1" x14ac:dyDescent="0.2">
      <c r="A1489" s="4"/>
      <c r="B1489" s="5"/>
      <c r="C1489" s="5"/>
      <c r="D1489" s="5"/>
      <c r="E1489" s="471"/>
      <c r="F1489" s="579"/>
      <c r="G1489" s="579"/>
      <c r="I1489" s="4"/>
      <c r="J1489" s="4"/>
      <c r="K1489" s="472"/>
      <c r="L1489" s="4"/>
      <c r="M1489" s="83"/>
      <c r="N1489" s="4"/>
      <c r="O1489" s="83"/>
      <c r="P1489" s="84"/>
      <c r="Q1489" s="4"/>
      <c r="R1489" s="4"/>
      <c r="S1489" s="4"/>
      <c r="T1489" s="4"/>
      <c r="U1489" s="4"/>
      <c r="V1489" s="4"/>
      <c r="W1489" s="4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</row>
    <row r="1490" spans="1:188" s="576" customFormat="1" x14ac:dyDescent="0.2">
      <c r="A1490" s="4"/>
      <c r="B1490" s="5"/>
      <c r="C1490" s="5"/>
      <c r="D1490" s="5"/>
      <c r="E1490" s="471"/>
      <c r="F1490" s="579"/>
      <c r="G1490" s="579"/>
      <c r="I1490" s="4"/>
      <c r="J1490" s="4"/>
      <c r="K1490" s="472"/>
      <c r="L1490" s="4"/>
      <c r="M1490" s="83"/>
      <c r="N1490" s="4"/>
      <c r="O1490" s="83"/>
      <c r="P1490" s="84"/>
      <c r="Q1490" s="4"/>
      <c r="R1490" s="4"/>
      <c r="S1490" s="4"/>
      <c r="T1490" s="4"/>
      <c r="U1490" s="4"/>
      <c r="V1490" s="4"/>
      <c r="W1490" s="4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</row>
    <row r="1491" spans="1:188" s="576" customFormat="1" x14ac:dyDescent="0.2">
      <c r="A1491" s="4"/>
      <c r="B1491" s="5"/>
      <c r="C1491" s="5"/>
      <c r="D1491" s="5"/>
      <c r="E1491" s="471"/>
      <c r="F1491" s="579"/>
      <c r="G1491" s="579"/>
      <c r="I1491" s="4"/>
      <c r="J1491" s="4"/>
      <c r="K1491" s="472"/>
      <c r="L1491" s="4"/>
      <c r="M1491" s="83"/>
      <c r="N1491" s="4"/>
      <c r="O1491" s="83"/>
      <c r="P1491" s="84"/>
      <c r="Q1491" s="4"/>
      <c r="R1491" s="4"/>
      <c r="S1491" s="4"/>
      <c r="T1491" s="4"/>
      <c r="U1491" s="4"/>
      <c r="V1491" s="4"/>
      <c r="W1491" s="4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</row>
    <row r="1492" spans="1:188" s="576" customFormat="1" x14ac:dyDescent="0.2">
      <c r="A1492" s="4"/>
      <c r="B1492" s="5"/>
      <c r="C1492" s="5"/>
      <c r="D1492" s="5"/>
      <c r="E1492" s="471"/>
      <c r="F1492" s="579"/>
      <c r="G1492" s="579"/>
      <c r="I1492" s="4"/>
      <c r="J1492" s="4"/>
      <c r="K1492" s="472"/>
      <c r="L1492" s="4"/>
      <c r="M1492" s="83"/>
      <c r="N1492" s="4"/>
      <c r="O1492" s="83"/>
      <c r="P1492" s="84"/>
      <c r="Q1492" s="4"/>
      <c r="R1492" s="4"/>
      <c r="S1492" s="4"/>
      <c r="T1492" s="4"/>
      <c r="U1492" s="4"/>
      <c r="V1492" s="4"/>
      <c r="W1492" s="4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</row>
    <row r="1493" spans="1:188" s="576" customFormat="1" x14ac:dyDescent="0.2">
      <c r="A1493" s="4"/>
      <c r="B1493" s="5"/>
      <c r="C1493" s="5"/>
      <c r="D1493" s="5"/>
      <c r="E1493" s="471"/>
      <c r="F1493" s="579"/>
      <c r="G1493" s="579"/>
      <c r="I1493" s="4"/>
      <c r="J1493" s="4"/>
      <c r="K1493" s="472"/>
      <c r="L1493" s="4"/>
      <c r="M1493" s="83"/>
      <c r="N1493" s="4"/>
      <c r="O1493" s="83"/>
      <c r="P1493" s="84"/>
      <c r="Q1493" s="4"/>
      <c r="R1493" s="4"/>
      <c r="S1493" s="4"/>
      <c r="T1493" s="4"/>
      <c r="U1493" s="4"/>
      <c r="V1493" s="4"/>
      <c r="W1493" s="4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</row>
    <row r="1494" spans="1:188" s="576" customFormat="1" x14ac:dyDescent="0.2">
      <c r="A1494" s="4"/>
      <c r="B1494" s="5"/>
      <c r="C1494" s="5"/>
      <c r="D1494" s="5"/>
      <c r="E1494" s="471"/>
      <c r="F1494" s="579"/>
      <c r="G1494" s="579"/>
      <c r="I1494" s="4"/>
      <c r="J1494" s="4"/>
      <c r="K1494" s="472"/>
      <c r="L1494" s="4"/>
      <c r="M1494" s="83"/>
      <c r="N1494" s="4"/>
      <c r="O1494" s="83"/>
      <c r="P1494" s="84"/>
      <c r="Q1494" s="4"/>
      <c r="R1494" s="4"/>
      <c r="S1494" s="4"/>
      <c r="T1494" s="4"/>
      <c r="U1494" s="4"/>
      <c r="V1494" s="4"/>
      <c r="W1494" s="4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</row>
    <row r="1495" spans="1:188" s="576" customFormat="1" x14ac:dyDescent="0.2">
      <c r="A1495" s="4"/>
      <c r="B1495" s="5"/>
      <c r="C1495" s="5"/>
      <c r="D1495" s="5"/>
      <c r="E1495" s="471"/>
      <c r="F1495" s="579"/>
      <c r="G1495" s="579"/>
      <c r="I1495" s="4"/>
      <c r="J1495" s="4"/>
      <c r="K1495" s="472"/>
      <c r="L1495" s="4"/>
      <c r="M1495" s="83"/>
      <c r="N1495" s="4"/>
      <c r="O1495" s="83"/>
      <c r="P1495" s="84"/>
      <c r="Q1495" s="4"/>
      <c r="R1495" s="4"/>
      <c r="S1495" s="4"/>
      <c r="T1495" s="4"/>
      <c r="U1495" s="4"/>
      <c r="V1495" s="4"/>
      <c r="W1495" s="4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</row>
    <row r="1496" spans="1:188" s="576" customFormat="1" x14ac:dyDescent="0.2">
      <c r="A1496" s="4"/>
      <c r="B1496" s="5"/>
      <c r="C1496" s="5"/>
      <c r="D1496" s="5"/>
      <c r="E1496" s="471"/>
      <c r="F1496" s="579"/>
      <c r="G1496" s="579"/>
      <c r="I1496" s="4"/>
      <c r="J1496" s="4"/>
      <c r="K1496" s="472"/>
      <c r="L1496" s="4"/>
      <c r="M1496" s="83"/>
      <c r="N1496" s="4"/>
      <c r="O1496" s="83"/>
      <c r="P1496" s="84"/>
      <c r="Q1496" s="4"/>
      <c r="R1496" s="4"/>
      <c r="S1496" s="4"/>
      <c r="T1496" s="4"/>
      <c r="U1496" s="4"/>
      <c r="V1496" s="4"/>
      <c r="W1496" s="4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</row>
    <row r="1497" spans="1:188" s="576" customFormat="1" x14ac:dyDescent="0.2">
      <c r="A1497" s="4"/>
      <c r="B1497" s="5"/>
      <c r="C1497" s="5"/>
      <c r="D1497" s="5"/>
      <c r="E1497" s="471"/>
      <c r="F1497" s="579"/>
      <c r="G1497" s="579"/>
      <c r="I1497" s="4"/>
      <c r="J1497" s="4"/>
      <c r="K1497" s="472"/>
      <c r="L1497" s="4"/>
      <c r="M1497" s="83"/>
      <c r="N1497" s="4"/>
      <c r="O1497" s="83"/>
      <c r="P1497" s="84"/>
      <c r="Q1497" s="4"/>
      <c r="R1497" s="4"/>
      <c r="S1497" s="4"/>
      <c r="T1497" s="4"/>
      <c r="U1497" s="4"/>
      <c r="V1497" s="4"/>
      <c r="W1497" s="4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</row>
    <row r="1498" spans="1:188" s="576" customFormat="1" x14ac:dyDescent="0.2">
      <c r="A1498" s="4"/>
      <c r="B1498" s="5"/>
      <c r="C1498" s="5"/>
      <c r="D1498" s="5"/>
      <c r="E1498" s="471"/>
      <c r="F1498" s="579"/>
      <c r="G1498" s="579"/>
      <c r="I1498" s="4"/>
      <c r="J1498" s="4"/>
      <c r="K1498" s="472"/>
      <c r="L1498" s="4"/>
      <c r="M1498" s="83"/>
      <c r="N1498" s="4"/>
      <c r="O1498" s="83"/>
      <c r="P1498" s="84"/>
      <c r="Q1498" s="4"/>
      <c r="R1498" s="4"/>
      <c r="S1498" s="4"/>
      <c r="T1498" s="4"/>
      <c r="U1498" s="4"/>
      <c r="V1498" s="4"/>
      <c r="W1498" s="4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</row>
    <row r="1499" spans="1:188" s="576" customFormat="1" x14ac:dyDescent="0.2">
      <c r="A1499" s="4"/>
      <c r="B1499" s="5"/>
      <c r="C1499" s="5"/>
      <c r="D1499" s="5"/>
      <c r="E1499" s="471"/>
      <c r="F1499" s="579"/>
      <c r="G1499" s="579"/>
      <c r="I1499" s="4"/>
      <c r="J1499" s="4"/>
      <c r="K1499" s="472"/>
      <c r="L1499" s="4"/>
      <c r="M1499" s="83"/>
      <c r="N1499" s="4"/>
      <c r="O1499" s="83"/>
      <c r="P1499" s="84"/>
      <c r="Q1499" s="4"/>
      <c r="R1499" s="4"/>
      <c r="S1499" s="4"/>
      <c r="T1499" s="4"/>
      <c r="U1499" s="4"/>
      <c r="V1499" s="4"/>
      <c r="W1499" s="4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</row>
    <row r="1500" spans="1:188" s="576" customFormat="1" x14ac:dyDescent="0.2">
      <c r="A1500" s="4"/>
      <c r="B1500" s="5"/>
      <c r="C1500" s="5"/>
      <c r="D1500" s="5"/>
      <c r="E1500" s="471"/>
      <c r="F1500" s="579"/>
      <c r="G1500" s="579"/>
      <c r="I1500" s="4"/>
      <c r="J1500" s="4"/>
      <c r="K1500" s="472"/>
      <c r="L1500" s="4"/>
      <c r="M1500" s="83"/>
      <c r="N1500" s="4"/>
      <c r="O1500" s="83"/>
      <c r="P1500" s="84"/>
      <c r="Q1500" s="4"/>
      <c r="R1500" s="4"/>
      <c r="S1500" s="4"/>
      <c r="T1500" s="4"/>
      <c r="U1500" s="4"/>
      <c r="V1500" s="4"/>
      <c r="W1500" s="4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</row>
    <row r="1501" spans="1:188" s="576" customFormat="1" x14ac:dyDescent="0.2">
      <c r="A1501" s="4"/>
      <c r="B1501" s="5"/>
      <c r="C1501" s="5"/>
      <c r="D1501" s="5"/>
      <c r="E1501" s="471"/>
      <c r="F1501" s="579"/>
      <c r="G1501" s="579"/>
      <c r="I1501" s="4"/>
      <c r="J1501" s="4"/>
      <c r="K1501" s="472"/>
      <c r="L1501" s="4"/>
      <c r="M1501" s="83"/>
      <c r="N1501" s="4"/>
      <c r="O1501" s="83"/>
      <c r="P1501" s="84"/>
      <c r="Q1501" s="4"/>
      <c r="R1501" s="4"/>
      <c r="S1501" s="4"/>
      <c r="T1501" s="4"/>
      <c r="U1501" s="4"/>
      <c r="V1501" s="4"/>
      <c r="W1501" s="4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</row>
    <row r="1502" spans="1:188" s="576" customFormat="1" x14ac:dyDescent="0.2">
      <c r="A1502" s="4"/>
      <c r="B1502" s="5"/>
      <c r="C1502" s="5"/>
      <c r="D1502" s="5"/>
      <c r="E1502" s="471"/>
      <c r="F1502" s="579"/>
      <c r="G1502" s="579"/>
      <c r="I1502" s="4"/>
      <c r="J1502" s="4"/>
      <c r="K1502" s="472"/>
      <c r="L1502" s="4"/>
      <c r="M1502" s="83"/>
      <c r="N1502" s="4"/>
      <c r="O1502" s="83"/>
      <c r="P1502" s="84"/>
      <c r="Q1502" s="4"/>
      <c r="R1502" s="4"/>
      <c r="S1502" s="4"/>
      <c r="T1502" s="4"/>
      <c r="U1502" s="4"/>
      <c r="V1502" s="4"/>
      <c r="W1502" s="4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</row>
    <row r="1503" spans="1:188" s="576" customFormat="1" x14ac:dyDescent="0.2">
      <c r="A1503" s="4"/>
      <c r="B1503" s="5"/>
      <c r="C1503" s="5"/>
      <c r="D1503" s="5"/>
      <c r="E1503" s="471"/>
      <c r="F1503" s="579"/>
      <c r="G1503" s="579"/>
      <c r="I1503" s="4"/>
      <c r="J1503" s="4"/>
      <c r="K1503" s="472"/>
      <c r="L1503" s="4"/>
      <c r="M1503" s="83"/>
      <c r="N1503" s="4"/>
      <c r="O1503" s="83"/>
      <c r="P1503" s="84"/>
      <c r="Q1503" s="4"/>
      <c r="R1503" s="4"/>
      <c r="S1503" s="4"/>
      <c r="T1503" s="4"/>
      <c r="U1503" s="4"/>
      <c r="V1503" s="4"/>
      <c r="W1503" s="4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</row>
    <row r="1504" spans="1:188" s="576" customFormat="1" x14ac:dyDescent="0.2">
      <c r="A1504" s="4"/>
      <c r="B1504" s="5"/>
      <c r="C1504" s="5"/>
      <c r="D1504" s="5"/>
      <c r="E1504" s="471"/>
      <c r="F1504" s="579"/>
      <c r="G1504" s="579"/>
      <c r="I1504" s="4"/>
      <c r="J1504" s="4"/>
      <c r="K1504" s="472"/>
      <c r="L1504" s="4"/>
      <c r="M1504" s="83"/>
      <c r="N1504" s="4"/>
      <c r="O1504" s="83"/>
      <c r="P1504" s="84"/>
      <c r="Q1504" s="4"/>
      <c r="R1504" s="4"/>
      <c r="S1504" s="4"/>
      <c r="T1504" s="4"/>
      <c r="U1504" s="4"/>
      <c r="V1504" s="4"/>
      <c r="W1504" s="4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</row>
    <row r="1505" spans="1:188" s="576" customFormat="1" x14ac:dyDescent="0.2">
      <c r="A1505" s="4"/>
      <c r="B1505" s="5"/>
      <c r="C1505" s="5"/>
      <c r="D1505" s="5"/>
      <c r="E1505" s="471"/>
      <c r="F1505" s="579"/>
      <c r="G1505" s="579"/>
      <c r="I1505" s="4"/>
      <c r="J1505" s="4"/>
      <c r="K1505" s="472"/>
      <c r="L1505" s="4"/>
      <c r="M1505" s="83"/>
      <c r="N1505" s="4"/>
      <c r="O1505" s="83"/>
      <c r="P1505" s="84"/>
      <c r="Q1505" s="4"/>
      <c r="R1505" s="4"/>
      <c r="S1505" s="4"/>
      <c r="T1505" s="4"/>
      <c r="U1505" s="4"/>
      <c r="V1505" s="4"/>
      <c r="W1505" s="4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</row>
    <row r="1506" spans="1:188" s="576" customFormat="1" x14ac:dyDescent="0.2">
      <c r="A1506" s="4"/>
      <c r="B1506" s="5"/>
      <c r="C1506" s="5"/>
      <c r="D1506" s="5"/>
      <c r="E1506" s="471"/>
      <c r="F1506" s="579"/>
      <c r="G1506" s="579"/>
      <c r="I1506" s="4"/>
      <c r="J1506" s="4"/>
      <c r="K1506" s="472"/>
      <c r="L1506" s="4"/>
      <c r="M1506" s="83"/>
      <c r="N1506" s="4"/>
      <c r="O1506" s="83"/>
      <c r="P1506" s="84"/>
      <c r="Q1506" s="4"/>
      <c r="R1506" s="4"/>
      <c r="S1506" s="4"/>
      <c r="T1506" s="4"/>
      <c r="U1506" s="4"/>
      <c r="V1506" s="4"/>
      <c r="W1506" s="4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</row>
    <row r="1507" spans="1:188" s="576" customFormat="1" x14ac:dyDescent="0.2">
      <c r="A1507" s="4"/>
      <c r="B1507" s="5"/>
      <c r="C1507" s="5"/>
      <c r="D1507" s="5"/>
      <c r="E1507" s="471"/>
      <c r="F1507" s="579"/>
      <c r="G1507" s="579"/>
      <c r="I1507" s="4"/>
      <c r="J1507" s="4"/>
      <c r="K1507" s="472"/>
      <c r="L1507" s="4"/>
      <c r="M1507" s="83"/>
      <c r="N1507" s="4"/>
      <c r="O1507" s="83"/>
      <c r="P1507" s="84"/>
      <c r="Q1507" s="4"/>
      <c r="R1507" s="4"/>
      <c r="S1507" s="4"/>
      <c r="T1507" s="4"/>
      <c r="U1507" s="4"/>
      <c r="V1507" s="4"/>
      <c r="W1507" s="4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</row>
    <row r="1508" spans="1:188" s="576" customFormat="1" x14ac:dyDescent="0.2">
      <c r="A1508" s="4"/>
      <c r="B1508" s="5"/>
      <c r="C1508" s="5"/>
      <c r="D1508" s="5"/>
      <c r="E1508" s="471"/>
      <c r="F1508" s="579"/>
      <c r="G1508" s="579"/>
      <c r="I1508" s="4"/>
      <c r="J1508" s="4"/>
      <c r="K1508" s="472"/>
      <c r="L1508" s="4"/>
      <c r="M1508" s="83"/>
      <c r="N1508" s="4"/>
      <c r="O1508" s="83"/>
      <c r="P1508" s="84"/>
      <c r="Q1508" s="4"/>
      <c r="R1508" s="4"/>
      <c r="S1508" s="4"/>
      <c r="T1508" s="4"/>
      <c r="U1508" s="4"/>
      <c r="V1508" s="4"/>
      <c r="W1508" s="4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</row>
    <row r="1509" spans="1:188" s="576" customFormat="1" x14ac:dyDescent="0.2">
      <c r="A1509" s="4"/>
      <c r="B1509" s="5"/>
      <c r="C1509" s="5"/>
      <c r="D1509" s="5"/>
      <c r="E1509" s="471"/>
      <c r="F1509" s="579"/>
      <c r="G1509" s="579"/>
      <c r="I1509" s="4"/>
      <c r="J1509" s="4"/>
      <c r="K1509" s="472"/>
      <c r="L1509" s="4"/>
      <c r="M1509" s="83"/>
      <c r="N1509" s="4"/>
      <c r="O1509" s="83"/>
      <c r="P1509" s="84"/>
      <c r="Q1509" s="4"/>
      <c r="R1509" s="4"/>
      <c r="S1509" s="4"/>
      <c r="T1509" s="4"/>
      <c r="U1509" s="4"/>
      <c r="V1509" s="4"/>
      <c r="W1509" s="4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</row>
    <row r="1510" spans="1:188" s="576" customFormat="1" x14ac:dyDescent="0.2">
      <c r="A1510" s="4"/>
      <c r="B1510" s="5"/>
      <c r="C1510" s="5"/>
      <c r="D1510" s="5"/>
      <c r="E1510" s="471"/>
      <c r="F1510" s="579"/>
      <c r="G1510" s="579"/>
      <c r="I1510" s="4"/>
      <c r="J1510" s="4"/>
      <c r="K1510" s="472"/>
      <c r="L1510" s="4"/>
      <c r="M1510" s="83"/>
      <c r="N1510" s="4"/>
      <c r="O1510" s="83"/>
      <c r="P1510" s="84"/>
      <c r="Q1510" s="4"/>
      <c r="R1510" s="4"/>
      <c r="S1510" s="4"/>
      <c r="T1510" s="4"/>
      <c r="U1510" s="4"/>
      <c r="V1510" s="4"/>
      <c r="W1510" s="4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</row>
    <row r="1511" spans="1:188" s="576" customFormat="1" x14ac:dyDescent="0.2">
      <c r="A1511" s="4"/>
      <c r="B1511" s="5"/>
      <c r="C1511" s="5"/>
      <c r="D1511" s="5"/>
      <c r="E1511" s="471"/>
      <c r="F1511" s="579"/>
      <c r="G1511" s="579"/>
      <c r="I1511" s="4"/>
      <c r="J1511" s="4"/>
      <c r="K1511" s="472"/>
      <c r="L1511" s="4"/>
      <c r="M1511" s="83"/>
      <c r="N1511" s="4"/>
      <c r="O1511" s="83"/>
      <c r="P1511" s="84"/>
      <c r="Q1511" s="4"/>
      <c r="R1511" s="4"/>
      <c r="S1511" s="4"/>
      <c r="T1511" s="4"/>
      <c r="U1511" s="4"/>
      <c r="V1511" s="4"/>
      <c r="W1511" s="4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</row>
    <row r="1512" spans="1:188" s="576" customFormat="1" x14ac:dyDescent="0.2">
      <c r="A1512" s="4"/>
      <c r="B1512" s="5"/>
      <c r="C1512" s="5"/>
      <c r="D1512" s="5"/>
      <c r="E1512" s="471"/>
      <c r="F1512" s="579"/>
      <c r="G1512" s="579"/>
      <c r="I1512" s="4"/>
      <c r="J1512" s="4"/>
      <c r="K1512" s="472"/>
      <c r="L1512" s="4"/>
      <c r="M1512" s="83"/>
      <c r="N1512" s="4"/>
      <c r="O1512" s="83"/>
      <c r="P1512" s="84"/>
      <c r="Q1512" s="4"/>
      <c r="R1512" s="4"/>
      <c r="S1512" s="4"/>
      <c r="T1512" s="4"/>
      <c r="U1512" s="4"/>
      <c r="V1512" s="4"/>
      <c r="W1512" s="4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</row>
    <row r="1513" spans="1:188" s="576" customFormat="1" x14ac:dyDescent="0.2">
      <c r="A1513" s="4"/>
      <c r="B1513" s="5"/>
      <c r="C1513" s="5"/>
      <c r="D1513" s="5"/>
      <c r="E1513" s="471"/>
      <c r="F1513" s="579"/>
      <c r="G1513" s="579"/>
      <c r="I1513" s="4"/>
      <c r="J1513" s="4"/>
      <c r="K1513" s="472"/>
      <c r="L1513" s="4"/>
      <c r="M1513" s="83"/>
      <c r="N1513" s="4"/>
      <c r="O1513" s="83"/>
      <c r="P1513" s="84"/>
      <c r="Q1513" s="4"/>
      <c r="R1513" s="4"/>
      <c r="S1513" s="4"/>
      <c r="T1513" s="4"/>
      <c r="U1513" s="4"/>
      <c r="V1513" s="4"/>
      <c r="W1513" s="4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</row>
    <row r="1514" spans="1:188" s="576" customFormat="1" x14ac:dyDescent="0.2">
      <c r="A1514" s="4"/>
      <c r="B1514" s="5"/>
      <c r="C1514" s="5"/>
      <c r="D1514" s="5"/>
      <c r="E1514" s="471"/>
      <c r="F1514" s="579"/>
      <c r="G1514" s="579"/>
      <c r="I1514" s="4"/>
      <c r="J1514" s="4"/>
      <c r="K1514" s="472"/>
      <c r="L1514" s="4"/>
      <c r="M1514" s="83"/>
      <c r="N1514" s="4"/>
      <c r="O1514" s="83"/>
      <c r="P1514" s="84"/>
      <c r="Q1514" s="4"/>
      <c r="R1514" s="4"/>
      <c r="S1514" s="4"/>
      <c r="T1514" s="4"/>
      <c r="U1514" s="4"/>
      <c r="V1514" s="4"/>
      <c r="W1514" s="4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</row>
    <row r="1515" spans="1:188" s="576" customFormat="1" x14ac:dyDescent="0.2">
      <c r="A1515" s="4"/>
      <c r="B1515" s="5"/>
      <c r="C1515" s="5"/>
      <c r="D1515" s="5"/>
      <c r="E1515" s="471"/>
      <c r="F1515" s="579"/>
      <c r="G1515" s="579"/>
      <c r="I1515" s="4"/>
      <c r="J1515" s="4"/>
      <c r="K1515" s="472"/>
      <c r="L1515" s="4"/>
      <c r="M1515" s="83"/>
      <c r="N1515" s="4"/>
      <c r="O1515" s="83"/>
      <c r="P1515" s="84"/>
      <c r="Q1515" s="4"/>
      <c r="R1515" s="4"/>
      <c r="S1515" s="4"/>
      <c r="T1515" s="4"/>
      <c r="U1515" s="4"/>
      <c r="V1515" s="4"/>
      <c r="W1515" s="4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</row>
    <row r="1516" spans="1:188" s="576" customFormat="1" x14ac:dyDescent="0.2">
      <c r="A1516" s="4"/>
      <c r="B1516" s="5"/>
      <c r="C1516" s="5"/>
      <c r="D1516" s="5"/>
      <c r="E1516" s="471"/>
      <c r="F1516" s="579"/>
      <c r="G1516" s="579"/>
      <c r="I1516" s="4"/>
      <c r="J1516" s="4"/>
      <c r="K1516" s="472"/>
      <c r="L1516" s="4"/>
      <c r="M1516" s="83"/>
      <c r="N1516" s="4"/>
      <c r="O1516" s="83"/>
      <c r="P1516" s="84"/>
      <c r="Q1516" s="4"/>
      <c r="R1516" s="4"/>
      <c r="S1516" s="4"/>
      <c r="T1516" s="4"/>
      <c r="U1516" s="4"/>
      <c r="V1516" s="4"/>
      <c r="W1516" s="4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</row>
    <row r="1517" spans="1:188" s="576" customFormat="1" x14ac:dyDescent="0.2">
      <c r="A1517" s="4"/>
      <c r="B1517" s="5"/>
      <c r="C1517" s="5"/>
      <c r="D1517" s="5"/>
      <c r="E1517" s="471"/>
      <c r="F1517" s="579"/>
      <c r="G1517" s="579"/>
      <c r="I1517" s="4"/>
      <c r="J1517" s="4"/>
      <c r="K1517" s="472"/>
      <c r="L1517" s="4"/>
      <c r="M1517" s="83"/>
      <c r="N1517" s="4"/>
      <c r="O1517" s="83"/>
      <c r="P1517" s="84"/>
      <c r="Q1517" s="4"/>
      <c r="R1517" s="4"/>
      <c r="S1517" s="4"/>
      <c r="T1517" s="4"/>
      <c r="U1517" s="4"/>
      <c r="V1517" s="4"/>
      <c r="W1517" s="4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</row>
    <row r="1518" spans="1:188" s="576" customFormat="1" x14ac:dyDescent="0.2">
      <c r="A1518" s="4"/>
      <c r="B1518" s="5"/>
      <c r="C1518" s="5"/>
      <c r="D1518" s="5"/>
      <c r="E1518" s="471"/>
      <c r="F1518" s="579"/>
      <c r="G1518" s="579"/>
      <c r="I1518" s="4"/>
      <c r="J1518" s="4"/>
      <c r="K1518" s="472"/>
      <c r="L1518" s="4"/>
      <c r="M1518" s="83"/>
      <c r="N1518" s="4"/>
      <c r="O1518" s="83"/>
      <c r="P1518" s="84"/>
      <c r="Q1518" s="4"/>
      <c r="R1518" s="4"/>
      <c r="S1518" s="4"/>
      <c r="T1518" s="4"/>
      <c r="U1518" s="4"/>
      <c r="V1518" s="4"/>
      <c r="W1518" s="4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</row>
    <row r="1519" spans="1:188" s="576" customFormat="1" x14ac:dyDescent="0.2">
      <c r="A1519" s="4"/>
      <c r="B1519" s="5"/>
      <c r="C1519" s="5"/>
      <c r="D1519" s="5"/>
      <c r="E1519" s="471"/>
      <c r="F1519" s="579"/>
      <c r="G1519" s="579"/>
      <c r="I1519" s="4"/>
      <c r="J1519" s="4"/>
      <c r="K1519" s="472"/>
      <c r="L1519" s="4"/>
      <c r="M1519" s="83"/>
      <c r="N1519" s="4"/>
      <c r="O1519" s="83"/>
      <c r="P1519" s="84"/>
      <c r="Q1519" s="4"/>
      <c r="R1519" s="4"/>
      <c r="S1519" s="4"/>
      <c r="T1519" s="4"/>
      <c r="U1519" s="4"/>
      <c r="V1519" s="4"/>
      <c r="W1519" s="4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</row>
    <row r="1520" spans="1:188" s="576" customFormat="1" x14ac:dyDescent="0.2">
      <c r="A1520" s="4"/>
      <c r="B1520" s="5"/>
      <c r="C1520" s="5"/>
      <c r="D1520" s="5"/>
      <c r="E1520" s="471"/>
      <c r="F1520" s="579"/>
      <c r="G1520" s="579"/>
      <c r="I1520" s="4"/>
      <c r="J1520" s="4"/>
      <c r="K1520" s="472"/>
      <c r="L1520" s="4"/>
      <c r="M1520" s="83"/>
      <c r="N1520" s="4"/>
      <c r="O1520" s="83"/>
      <c r="P1520" s="84"/>
      <c r="Q1520" s="4"/>
      <c r="R1520" s="4"/>
      <c r="S1520" s="4"/>
      <c r="T1520" s="4"/>
      <c r="U1520" s="4"/>
      <c r="V1520" s="4"/>
      <c r="W1520" s="4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</row>
    <row r="1521" spans="1:188" s="576" customFormat="1" x14ac:dyDescent="0.2">
      <c r="A1521" s="4"/>
      <c r="B1521" s="5"/>
      <c r="C1521" s="5"/>
      <c r="D1521" s="5"/>
      <c r="E1521" s="471"/>
      <c r="F1521" s="579"/>
      <c r="G1521" s="579"/>
      <c r="I1521" s="4"/>
      <c r="J1521" s="4"/>
      <c r="K1521" s="472"/>
      <c r="L1521" s="4"/>
      <c r="M1521" s="83"/>
      <c r="N1521" s="4"/>
      <c r="O1521" s="83"/>
      <c r="P1521" s="84"/>
      <c r="Q1521" s="4"/>
      <c r="R1521" s="4"/>
      <c r="S1521" s="4"/>
      <c r="T1521" s="4"/>
      <c r="U1521" s="4"/>
      <c r="V1521" s="4"/>
      <c r="W1521" s="4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</row>
    <row r="1522" spans="1:188" s="576" customFormat="1" x14ac:dyDescent="0.2">
      <c r="A1522" s="4"/>
      <c r="B1522" s="5"/>
      <c r="C1522" s="5"/>
      <c r="D1522" s="5"/>
      <c r="E1522" s="471"/>
      <c r="F1522" s="579"/>
      <c r="G1522" s="579"/>
      <c r="I1522" s="4"/>
      <c r="J1522" s="4"/>
      <c r="K1522" s="472"/>
      <c r="L1522" s="4"/>
      <c r="M1522" s="83"/>
      <c r="N1522" s="4"/>
      <c r="O1522" s="83"/>
      <c r="P1522" s="84"/>
      <c r="Q1522" s="4"/>
      <c r="R1522" s="4"/>
      <c r="S1522" s="4"/>
      <c r="T1522" s="4"/>
      <c r="U1522" s="4"/>
      <c r="V1522" s="4"/>
      <c r="W1522" s="4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</row>
    <row r="1523" spans="1:188" s="576" customFormat="1" x14ac:dyDescent="0.2">
      <c r="A1523" s="4"/>
      <c r="B1523" s="5"/>
      <c r="C1523" s="5"/>
      <c r="D1523" s="5"/>
      <c r="E1523" s="471"/>
      <c r="F1523" s="579"/>
      <c r="G1523" s="579"/>
      <c r="I1523" s="4"/>
      <c r="J1523" s="4"/>
      <c r="K1523" s="472"/>
      <c r="L1523" s="4"/>
      <c r="M1523" s="83"/>
      <c r="N1523" s="4"/>
      <c r="O1523" s="83"/>
      <c r="P1523" s="84"/>
      <c r="Q1523" s="4"/>
      <c r="R1523" s="4"/>
      <c r="S1523" s="4"/>
      <c r="T1523" s="4"/>
      <c r="U1523" s="4"/>
      <c r="V1523" s="4"/>
      <c r="W1523" s="4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</row>
    <row r="1524" spans="1:188" s="576" customFormat="1" x14ac:dyDescent="0.2">
      <c r="A1524" s="4"/>
      <c r="B1524" s="5"/>
      <c r="C1524" s="5"/>
      <c r="D1524" s="5"/>
      <c r="E1524" s="471"/>
      <c r="F1524" s="579"/>
      <c r="G1524" s="579"/>
      <c r="I1524" s="4"/>
      <c r="J1524" s="4"/>
      <c r="K1524" s="472"/>
      <c r="L1524" s="4"/>
      <c r="M1524" s="83"/>
      <c r="N1524" s="4"/>
      <c r="O1524" s="83"/>
      <c r="P1524" s="84"/>
      <c r="Q1524" s="4"/>
      <c r="R1524" s="4"/>
      <c r="S1524" s="4"/>
      <c r="T1524" s="4"/>
      <c r="U1524" s="4"/>
      <c r="V1524" s="4"/>
      <c r="W1524" s="4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</row>
    <row r="1525" spans="1:188" s="576" customFormat="1" x14ac:dyDescent="0.2">
      <c r="A1525" s="4"/>
      <c r="B1525" s="5"/>
      <c r="C1525" s="5"/>
      <c r="D1525" s="5"/>
      <c r="E1525" s="471"/>
      <c r="F1525" s="579"/>
      <c r="G1525" s="579"/>
      <c r="I1525" s="4"/>
      <c r="J1525" s="4"/>
      <c r="K1525" s="472"/>
      <c r="L1525" s="4"/>
      <c r="M1525" s="83"/>
      <c r="N1525" s="4"/>
      <c r="O1525" s="83"/>
      <c r="P1525" s="84"/>
      <c r="Q1525" s="4"/>
      <c r="R1525" s="4"/>
      <c r="S1525" s="4"/>
      <c r="T1525" s="4"/>
      <c r="U1525" s="4"/>
      <c r="V1525" s="4"/>
      <c r="W1525" s="4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</row>
    <row r="1526" spans="1:188" s="576" customFormat="1" x14ac:dyDescent="0.2">
      <c r="A1526" s="4"/>
      <c r="B1526" s="5"/>
      <c r="C1526" s="5"/>
      <c r="D1526" s="5"/>
      <c r="E1526" s="471"/>
      <c r="F1526" s="579"/>
      <c r="G1526" s="579"/>
      <c r="I1526" s="4"/>
      <c r="J1526" s="4"/>
      <c r="K1526" s="472"/>
      <c r="L1526" s="4"/>
      <c r="M1526" s="83"/>
      <c r="N1526" s="4"/>
      <c r="O1526" s="83"/>
      <c r="P1526" s="84"/>
      <c r="Q1526" s="4"/>
      <c r="R1526" s="4"/>
      <c r="S1526" s="4"/>
      <c r="T1526" s="4"/>
      <c r="U1526" s="4"/>
      <c r="V1526" s="4"/>
      <c r="W1526" s="4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</row>
    <row r="1527" spans="1:188" s="576" customFormat="1" x14ac:dyDescent="0.2">
      <c r="A1527" s="4"/>
      <c r="B1527" s="5"/>
      <c r="C1527" s="5"/>
      <c r="D1527" s="5"/>
      <c r="E1527" s="471"/>
      <c r="F1527" s="579"/>
      <c r="G1527" s="579"/>
      <c r="I1527" s="4"/>
      <c r="J1527" s="4"/>
      <c r="K1527" s="472"/>
      <c r="L1527" s="4"/>
      <c r="M1527" s="83"/>
      <c r="N1527" s="4"/>
      <c r="O1527" s="83"/>
      <c r="P1527" s="84"/>
      <c r="Q1527" s="4"/>
      <c r="R1527" s="4"/>
      <c r="S1527" s="4"/>
      <c r="T1527" s="4"/>
      <c r="U1527" s="4"/>
      <c r="V1527" s="4"/>
      <c r="W1527" s="4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</row>
    <row r="1528" spans="1:188" s="576" customFormat="1" x14ac:dyDescent="0.2">
      <c r="A1528" s="4"/>
      <c r="B1528" s="5"/>
      <c r="C1528" s="5"/>
      <c r="D1528" s="5"/>
      <c r="E1528" s="471"/>
      <c r="F1528" s="579"/>
      <c r="G1528" s="579"/>
      <c r="I1528" s="4"/>
      <c r="J1528" s="4"/>
      <c r="K1528" s="472"/>
      <c r="L1528" s="4"/>
      <c r="M1528" s="83"/>
      <c r="N1528" s="4"/>
      <c r="O1528" s="83"/>
      <c r="P1528" s="84"/>
      <c r="Q1528" s="4"/>
      <c r="R1528" s="4"/>
      <c r="S1528" s="4"/>
      <c r="T1528" s="4"/>
      <c r="U1528" s="4"/>
      <c r="V1528" s="4"/>
      <c r="W1528" s="4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</row>
    <row r="1529" spans="1:188" s="576" customFormat="1" x14ac:dyDescent="0.2">
      <c r="A1529" s="4"/>
      <c r="B1529" s="5"/>
      <c r="C1529" s="5"/>
      <c r="D1529" s="5"/>
      <c r="E1529" s="471"/>
      <c r="F1529" s="579"/>
      <c r="G1529" s="579"/>
      <c r="I1529" s="4"/>
      <c r="J1529" s="4"/>
      <c r="K1529" s="472"/>
      <c r="L1529" s="4"/>
      <c r="M1529" s="83"/>
      <c r="N1529" s="4"/>
      <c r="O1529" s="83"/>
      <c r="P1529" s="84"/>
      <c r="Q1529" s="4"/>
      <c r="R1529" s="4"/>
      <c r="S1529" s="4"/>
      <c r="T1529" s="4"/>
      <c r="U1529" s="4"/>
      <c r="V1529" s="4"/>
      <c r="W1529" s="4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</row>
    <row r="1530" spans="1:188" s="576" customFormat="1" x14ac:dyDescent="0.2">
      <c r="A1530" s="4"/>
      <c r="B1530" s="5"/>
      <c r="C1530" s="5"/>
      <c r="D1530" s="5"/>
      <c r="E1530" s="471"/>
      <c r="F1530" s="579"/>
      <c r="G1530" s="579"/>
      <c r="I1530" s="4"/>
      <c r="J1530" s="4"/>
      <c r="K1530" s="472"/>
      <c r="L1530" s="4"/>
      <c r="M1530" s="83"/>
      <c r="N1530" s="4"/>
      <c r="O1530" s="83"/>
      <c r="P1530" s="84"/>
      <c r="Q1530" s="4"/>
      <c r="R1530" s="4"/>
      <c r="S1530" s="4"/>
      <c r="T1530" s="4"/>
      <c r="U1530" s="4"/>
      <c r="V1530" s="4"/>
      <c r="W1530" s="4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</row>
    <row r="1531" spans="1:188" s="576" customFormat="1" x14ac:dyDescent="0.2">
      <c r="A1531" s="4"/>
      <c r="B1531" s="5"/>
      <c r="C1531" s="5"/>
      <c r="D1531" s="5"/>
      <c r="E1531" s="471"/>
      <c r="F1531" s="579"/>
      <c r="G1531" s="579"/>
      <c r="I1531" s="4"/>
      <c r="J1531" s="4"/>
      <c r="K1531" s="472"/>
      <c r="L1531" s="4"/>
      <c r="M1531" s="83"/>
      <c r="N1531" s="4"/>
      <c r="O1531" s="83"/>
      <c r="P1531" s="84"/>
      <c r="Q1531" s="4"/>
      <c r="R1531" s="4"/>
      <c r="S1531" s="4"/>
      <c r="T1531" s="4"/>
      <c r="U1531" s="4"/>
      <c r="V1531" s="4"/>
      <c r="W1531" s="4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</row>
    <row r="1532" spans="1:188" s="576" customFormat="1" x14ac:dyDescent="0.2">
      <c r="A1532" s="4"/>
      <c r="B1532" s="5"/>
      <c r="C1532" s="5"/>
      <c r="D1532" s="5"/>
      <c r="E1532" s="471"/>
      <c r="F1532" s="579"/>
      <c r="G1532" s="579"/>
      <c r="I1532" s="4"/>
      <c r="J1532" s="4"/>
      <c r="K1532" s="472"/>
      <c r="L1532" s="4"/>
      <c r="M1532" s="83"/>
      <c r="N1532" s="4"/>
      <c r="O1532" s="83"/>
      <c r="P1532" s="84"/>
      <c r="Q1532" s="4"/>
      <c r="R1532" s="4"/>
      <c r="S1532" s="4"/>
      <c r="T1532" s="4"/>
      <c r="U1532" s="4"/>
      <c r="V1532" s="4"/>
      <c r="W1532" s="4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</row>
    <row r="1533" spans="1:188" s="576" customFormat="1" x14ac:dyDescent="0.2">
      <c r="A1533" s="4"/>
      <c r="B1533" s="5"/>
      <c r="C1533" s="5"/>
      <c r="D1533" s="5"/>
      <c r="E1533" s="471"/>
      <c r="F1533" s="579"/>
      <c r="G1533" s="579"/>
      <c r="I1533" s="4"/>
      <c r="J1533" s="4"/>
      <c r="K1533" s="472"/>
      <c r="L1533" s="4"/>
      <c r="M1533" s="83"/>
      <c r="N1533" s="4"/>
      <c r="O1533" s="83"/>
      <c r="P1533" s="84"/>
      <c r="Q1533" s="4"/>
      <c r="R1533" s="4"/>
      <c r="S1533" s="4"/>
      <c r="T1533" s="4"/>
      <c r="U1533" s="4"/>
      <c r="V1533" s="4"/>
      <c r="W1533" s="4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</row>
    <row r="1534" spans="1:188" s="576" customFormat="1" x14ac:dyDescent="0.2">
      <c r="A1534" s="4"/>
      <c r="B1534" s="5"/>
      <c r="C1534" s="5"/>
      <c r="D1534" s="5"/>
      <c r="E1534" s="471"/>
      <c r="F1534" s="579"/>
      <c r="G1534" s="579"/>
      <c r="I1534" s="4"/>
      <c r="J1534" s="4"/>
      <c r="K1534" s="472"/>
      <c r="L1534" s="4"/>
      <c r="M1534" s="83"/>
      <c r="N1534" s="4"/>
      <c r="O1534" s="83"/>
      <c r="P1534" s="84"/>
      <c r="Q1534" s="4"/>
      <c r="R1534" s="4"/>
      <c r="S1534" s="4"/>
      <c r="T1534" s="4"/>
      <c r="U1534" s="4"/>
      <c r="V1534" s="4"/>
      <c r="W1534" s="4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</row>
    <row r="1535" spans="1:188" s="576" customFormat="1" x14ac:dyDescent="0.2">
      <c r="A1535" s="4"/>
      <c r="B1535" s="5"/>
      <c r="C1535" s="5"/>
      <c r="D1535" s="5"/>
      <c r="E1535" s="471"/>
      <c r="F1535" s="579"/>
      <c r="G1535" s="579"/>
      <c r="I1535" s="4"/>
      <c r="J1535" s="4"/>
      <c r="K1535" s="472"/>
      <c r="L1535" s="4"/>
      <c r="M1535" s="83"/>
      <c r="N1535" s="4"/>
      <c r="O1535" s="83"/>
      <c r="P1535" s="84"/>
      <c r="Q1535" s="4"/>
      <c r="R1535" s="4"/>
      <c r="S1535" s="4"/>
      <c r="T1535" s="4"/>
      <c r="U1535" s="4"/>
      <c r="V1535" s="4"/>
      <c r="W1535" s="4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</row>
    <row r="1536" spans="1:188" s="576" customFormat="1" x14ac:dyDescent="0.2">
      <c r="A1536" s="4"/>
      <c r="B1536" s="5"/>
      <c r="C1536" s="5"/>
      <c r="D1536" s="5"/>
      <c r="E1536" s="471"/>
      <c r="F1536" s="579"/>
      <c r="G1536" s="579"/>
      <c r="I1536" s="4"/>
      <c r="J1536" s="4"/>
      <c r="K1536" s="472"/>
      <c r="L1536" s="4"/>
      <c r="M1536" s="83"/>
      <c r="N1536" s="4"/>
      <c r="O1536" s="83"/>
      <c r="P1536" s="84"/>
      <c r="Q1536" s="4"/>
      <c r="R1536" s="4"/>
      <c r="S1536" s="4"/>
      <c r="T1536" s="4"/>
      <c r="U1536" s="4"/>
      <c r="V1536" s="4"/>
      <c r="W1536" s="4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</row>
    <row r="1537" spans="1:188" s="576" customFormat="1" x14ac:dyDescent="0.2">
      <c r="A1537" s="4"/>
      <c r="B1537" s="5"/>
      <c r="C1537" s="5"/>
      <c r="D1537" s="5"/>
      <c r="E1537" s="471"/>
      <c r="F1537" s="579"/>
      <c r="G1537" s="579"/>
      <c r="I1537" s="4"/>
      <c r="J1537" s="4"/>
      <c r="K1537" s="472"/>
      <c r="L1537" s="4"/>
      <c r="M1537" s="83"/>
      <c r="N1537" s="4"/>
      <c r="O1537" s="83"/>
      <c r="P1537" s="84"/>
      <c r="Q1537" s="4"/>
      <c r="R1537" s="4"/>
      <c r="S1537" s="4"/>
      <c r="T1537" s="4"/>
      <c r="U1537" s="4"/>
      <c r="V1537" s="4"/>
      <c r="W1537" s="4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</row>
    <row r="1538" spans="1:188" s="576" customFormat="1" x14ac:dyDescent="0.2">
      <c r="A1538" s="4"/>
      <c r="B1538" s="5"/>
      <c r="C1538" s="5"/>
      <c r="D1538" s="5"/>
      <c r="E1538" s="471"/>
      <c r="F1538" s="579"/>
      <c r="G1538" s="579"/>
      <c r="I1538" s="4"/>
      <c r="J1538" s="4"/>
      <c r="K1538" s="472"/>
      <c r="L1538" s="4"/>
      <c r="M1538" s="83"/>
      <c r="N1538" s="4"/>
      <c r="O1538" s="83"/>
      <c r="P1538" s="84"/>
      <c r="Q1538" s="4"/>
      <c r="R1538" s="4"/>
      <c r="S1538" s="4"/>
      <c r="T1538" s="4"/>
      <c r="U1538" s="4"/>
      <c r="V1538" s="4"/>
      <c r="W1538" s="4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</row>
    <row r="1539" spans="1:188" s="576" customFormat="1" x14ac:dyDescent="0.2">
      <c r="A1539" s="4"/>
      <c r="B1539" s="5"/>
      <c r="C1539" s="5"/>
      <c r="D1539" s="5"/>
      <c r="E1539" s="471"/>
      <c r="F1539" s="579"/>
      <c r="G1539" s="579"/>
      <c r="I1539" s="4"/>
      <c r="J1539" s="4"/>
      <c r="K1539" s="472"/>
      <c r="L1539" s="4"/>
      <c r="M1539" s="83"/>
      <c r="N1539" s="4"/>
      <c r="O1539" s="83"/>
      <c r="P1539" s="84"/>
      <c r="Q1539" s="4"/>
      <c r="R1539" s="4"/>
      <c r="S1539" s="4"/>
      <c r="T1539" s="4"/>
      <c r="U1539" s="4"/>
      <c r="V1539" s="4"/>
      <c r="W1539" s="4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</row>
    <row r="1540" spans="1:188" s="576" customFormat="1" x14ac:dyDescent="0.2">
      <c r="A1540" s="4"/>
      <c r="B1540" s="5"/>
      <c r="C1540" s="5"/>
      <c r="D1540" s="5"/>
      <c r="E1540" s="471"/>
      <c r="F1540" s="579"/>
      <c r="G1540" s="579"/>
      <c r="I1540" s="4"/>
      <c r="J1540" s="4"/>
      <c r="K1540" s="472"/>
      <c r="L1540" s="4"/>
      <c r="M1540" s="83"/>
      <c r="N1540" s="4"/>
      <c r="O1540" s="83"/>
      <c r="P1540" s="84"/>
      <c r="Q1540" s="4"/>
      <c r="R1540" s="4"/>
      <c r="S1540" s="4"/>
      <c r="T1540" s="4"/>
      <c r="U1540" s="4"/>
      <c r="V1540" s="4"/>
      <c r="W1540" s="4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</row>
    <row r="1541" spans="1:188" s="576" customFormat="1" x14ac:dyDescent="0.2">
      <c r="A1541" s="4"/>
      <c r="B1541" s="5"/>
      <c r="C1541" s="5"/>
      <c r="D1541" s="5"/>
      <c r="E1541" s="471"/>
      <c r="F1541" s="579"/>
      <c r="G1541" s="579"/>
      <c r="I1541" s="4"/>
      <c r="J1541" s="4"/>
      <c r="K1541" s="472"/>
      <c r="L1541" s="4"/>
      <c r="M1541" s="83"/>
      <c r="N1541" s="4"/>
      <c r="O1541" s="83"/>
      <c r="P1541" s="84"/>
      <c r="Q1541" s="4"/>
      <c r="R1541" s="4"/>
      <c r="S1541" s="4"/>
      <c r="T1541" s="4"/>
      <c r="U1541" s="4"/>
      <c r="V1541" s="4"/>
      <c r="W1541" s="4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</row>
    <row r="1542" spans="1:188" s="576" customFormat="1" x14ac:dyDescent="0.2">
      <c r="A1542" s="4"/>
      <c r="B1542" s="5"/>
      <c r="C1542" s="5"/>
      <c r="D1542" s="5"/>
      <c r="E1542" s="471"/>
      <c r="F1542" s="579"/>
      <c r="G1542" s="579"/>
      <c r="I1542" s="4"/>
      <c r="J1542" s="4"/>
      <c r="K1542" s="472"/>
      <c r="L1542" s="4"/>
      <c r="M1542" s="83"/>
      <c r="N1542" s="4"/>
      <c r="O1542" s="83"/>
      <c r="P1542" s="84"/>
      <c r="Q1542" s="4"/>
      <c r="R1542" s="4"/>
      <c r="S1542" s="4"/>
      <c r="T1542" s="4"/>
      <c r="U1542" s="4"/>
      <c r="V1542" s="4"/>
      <c r="W1542" s="4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</row>
    <row r="1543" spans="1:188" s="576" customFormat="1" x14ac:dyDescent="0.2">
      <c r="A1543" s="4"/>
      <c r="B1543" s="5"/>
      <c r="C1543" s="5"/>
      <c r="D1543" s="5"/>
      <c r="E1543" s="471"/>
      <c r="F1543" s="579"/>
      <c r="G1543" s="579"/>
      <c r="I1543" s="4"/>
      <c r="J1543" s="4"/>
      <c r="K1543" s="472"/>
      <c r="L1543" s="4"/>
      <c r="M1543" s="83"/>
      <c r="N1543" s="4"/>
      <c r="O1543" s="83"/>
      <c r="P1543" s="84"/>
      <c r="Q1543" s="4"/>
      <c r="R1543" s="4"/>
      <c r="S1543" s="4"/>
      <c r="T1543" s="4"/>
      <c r="U1543" s="4"/>
      <c r="V1543" s="4"/>
      <c r="W1543" s="4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</row>
    <row r="1544" spans="1:188" s="576" customFormat="1" x14ac:dyDescent="0.2">
      <c r="A1544" s="4"/>
      <c r="B1544" s="5"/>
      <c r="C1544" s="5"/>
      <c r="D1544" s="5"/>
      <c r="E1544" s="471"/>
      <c r="F1544" s="579"/>
      <c r="G1544" s="579"/>
      <c r="I1544" s="4"/>
      <c r="J1544" s="4"/>
      <c r="K1544" s="472"/>
      <c r="L1544" s="4"/>
      <c r="M1544" s="83"/>
      <c r="N1544" s="4"/>
      <c r="O1544" s="83"/>
      <c r="P1544" s="84"/>
      <c r="Q1544" s="4"/>
      <c r="R1544" s="4"/>
      <c r="S1544" s="4"/>
      <c r="T1544" s="4"/>
      <c r="U1544" s="4"/>
      <c r="V1544" s="4"/>
      <c r="W1544" s="4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</row>
    <row r="1545" spans="1:188" s="576" customFormat="1" x14ac:dyDescent="0.2">
      <c r="A1545" s="4"/>
      <c r="B1545" s="5"/>
      <c r="C1545" s="5"/>
      <c r="D1545" s="5"/>
      <c r="E1545" s="471"/>
      <c r="F1545" s="579"/>
      <c r="G1545" s="579"/>
      <c r="I1545" s="4"/>
      <c r="J1545" s="4"/>
      <c r="K1545" s="472"/>
      <c r="L1545" s="4"/>
      <c r="M1545" s="83"/>
      <c r="N1545" s="4"/>
      <c r="O1545" s="83"/>
      <c r="P1545" s="84"/>
      <c r="Q1545" s="4"/>
      <c r="R1545" s="4"/>
      <c r="S1545" s="4"/>
      <c r="T1545" s="4"/>
      <c r="U1545" s="4"/>
      <c r="V1545" s="4"/>
      <c r="W1545" s="4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  <c r="FJ1545" s="3"/>
      <c r="FK1545" s="3"/>
      <c r="FL1545" s="3"/>
      <c r="FM1545" s="3"/>
      <c r="FN1545" s="3"/>
      <c r="FO1545" s="3"/>
      <c r="FP1545" s="3"/>
      <c r="FQ1545" s="3"/>
      <c r="FR1545" s="3"/>
      <c r="FS1545" s="3"/>
      <c r="FT1545" s="3"/>
      <c r="FU1545" s="3"/>
      <c r="FV1545" s="3"/>
      <c r="FW1545" s="3"/>
      <c r="FX1545" s="3"/>
      <c r="FY1545" s="3"/>
      <c r="FZ1545" s="3"/>
      <c r="GA1545" s="3"/>
      <c r="GB1545" s="3"/>
      <c r="GC1545" s="3"/>
      <c r="GD1545" s="3"/>
      <c r="GE1545" s="3"/>
      <c r="GF1545" s="3"/>
    </row>
    <row r="1546" spans="1:188" s="576" customFormat="1" x14ac:dyDescent="0.2">
      <c r="A1546" s="4"/>
      <c r="B1546" s="5"/>
      <c r="C1546" s="5"/>
      <c r="D1546" s="5"/>
      <c r="E1546" s="471"/>
      <c r="F1546" s="579"/>
      <c r="G1546" s="579"/>
      <c r="I1546" s="4"/>
      <c r="J1546" s="4"/>
      <c r="K1546" s="472"/>
      <c r="L1546" s="4"/>
      <c r="M1546" s="83"/>
      <c r="N1546" s="4"/>
      <c r="O1546" s="83"/>
      <c r="P1546" s="84"/>
      <c r="Q1546" s="4"/>
      <c r="R1546" s="4"/>
      <c r="S1546" s="4"/>
      <c r="T1546" s="4"/>
      <c r="U1546" s="4"/>
      <c r="V1546" s="4"/>
      <c r="W1546" s="4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  <c r="FJ1546" s="3"/>
      <c r="FK1546" s="3"/>
      <c r="FL1546" s="3"/>
      <c r="FM1546" s="3"/>
      <c r="FN1546" s="3"/>
      <c r="FO1546" s="3"/>
      <c r="FP1546" s="3"/>
      <c r="FQ1546" s="3"/>
      <c r="FR1546" s="3"/>
      <c r="FS1546" s="3"/>
      <c r="FT1546" s="3"/>
      <c r="FU1546" s="3"/>
      <c r="FV1546" s="3"/>
      <c r="FW1546" s="3"/>
      <c r="FX1546" s="3"/>
      <c r="FY1546" s="3"/>
      <c r="FZ1546" s="3"/>
      <c r="GA1546" s="3"/>
      <c r="GB1546" s="3"/>
      <c r="GC1546" s="3"/>
      <c r="GD1546" s="3"/>
      <c r="GE1546" s="3"/>
      <c r="GF1546" s="3"/>
    </row>
    <row r="1547" spans="1:188" s="576" customFormat="1" x14ac:dyDescent="0.2">
      <c r="A1547" s="4"/>
      <c r="B1547" s="5"/>
      <c r="C1547" s="5"/>
      <c r="D1547" s="5"/>
      <c r="E1547" s="471"/>
      <c r="F1547" s="579"/>
      <c r="G1547" s="579"/>
      <c r="I1547" s="4"/>
      <c r="J1547" s="4"/>
      <c r="K1547" s="472"/>
      <c r="L1547" s="4"/>
      <c r="M1547" s="83"/>
      <c r="N1547" s="4"/>
      <c r="O1547" s="83"/>
      <c r="P1547" s="84"/>
      <c r="Q1547" s="4"/>
      <c r="R1547" s="4"/>
      <c r="S1547" s="4"/>
      <c r="T1547" s="4"/>
      <c r="U1547" s="4"/>
      <c r="V1547" s="4"/>
      <c r="W1547" s="4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  <c r="FJ1547" s="3"/>
      <c r="FK1547" s="3"/>
      <c r="FL1547" s="3"/>
      <c r="FM1547" s="3"/>
      <c r="FN1547" s="3"/>
      <c r="FO1547" s="3"/>
      <c r="FP1547" s="3"/>
      <c r="FQ1547" s="3"/>
      <c r="FR1547" s="3"/>
      <c r="FS1547" s="3"/>
      <c r="FT1547" s="3"/>
      <c r="FU1547" s="3"/>
      <c r="FV1547" s="3"/>
      <c r="FW1547" s="3"/>
      <c r="FX1547" s="3"/>
      <c r="FY1547" s="3"/>
      <c r="FZ1547" s="3"/>
      <c r="GA1547" s="3"/>
      <c r="GB1547" s="3"/>
      <c r="GC1547" s="3"/>
      <c r="GD1547" s="3"/>
      <c r="GE1547" s="3"/>
      <c r="GF1547" s="3"/>
    </row>
    <row r="1548" spans="1:188" s="576" customFormat="1" x14ac:dyDescent="0.2">
      <c r="A1548" s="4"/>
      <c r="B1548" s="5"/>
      <c r="C1548" s="5"/>
      <c r="D1548" s="5"/>
      <c r="E1548" s="471"/>
      <c r="F1548" s="579"/>
      <c r="G1548" s="579"/>
      <c r="I1548" s="4"/>
      <c r="J1548" s="4"/>
      <c r="K1548" s="472"/>
      <c r="L1548" s="4"/>
      <c r="M1548" s="83"/>
      <c r="N1548" s="4"/>
      <c r="O1548" s="83"/>
      <c r="P1548" s="84"/>
      <c r="Q1548" s="4"/>
      <c r="R1548" s="4"/>
      <c r="S1548" s="4"/>
      <c r="T1548" s="4"/>
      <c r="U1548" s="4"/>
      <c r="V1548" s="4"/>
      <c r="W1548" s="4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  <c r="FJ1548" s="3"/>
      <c r="FK1548" s="3"/>
      <c r="FL1548" s="3"/>
      <c r="FM1548" s="3"/>
      <c r="FN1548" s="3"/>
      <c r="FO1548" s="3"/>
      <c r="FP1548" s="3"/>
      <c r="FQ1548" s="3"/>
      <c r="FR1548" s="3"/>
      <c r="FS1548" s="3"/>
      <c r="FT1548" s="3"/>
      <c r="FU1548" s="3"/>
      <c r="FV1548" s="3"/>
      <c r="FW1548" s="3"/>
      <c r="FX1548" s="3"/>
      <c r="FY1548" s="3"/>
      <c r="FZ1548" s="3"/>
      <c r="GA1548" s="3"/>
      <c r="GB1548" s="3"/>
      <c r="GC1548" s="3"/>
      <c r="GD1548" s="3"/>
      <c r="GE1548" s="3"/>
      <c r="GF1548" s="3"/>
    </row>
    <row r="1549" spans="1:188" s="576" customFormat="1" x14ac:dyDescent="0.2">
      <c r="A1549" s="4"/>
      <c r="B1549" s="5"/>
      <c r="C1549" s="5"/>
      <c r="D1549" s="5"/>
      <c r="E1549" s="471"/>
      <c r="F1549" s="579"/>
      <c r="G1549" s="579"/>
      <c r="I1549" s="4"/>
      <c r="J1549" s="4"/>
      <c r="K1549" s="472"/>
      <c r="L1549" s="4"/>
      <c r="M1549" s="83"/>
      <c r="N1549" s="4"/>
      <c r="O1549" s="83"/>
      <c r="P1549" s="84"/>
      <c r="Q1549" s="4"/>
      <c r="R1549" s="4"/>
      <c r="S1549" s="4"/>
      <c r="T1549" s="4"/>
      <c r="U1549" s="4"/>
      <c r="V1549" s="4"/>
      <c r="W1549" s="4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  <c r="FJ1549" s="3"/>
      <c r="FK1549" s="3"/>
      <c r="FL1549" s="3"/>
      <c r="FM1549" s="3"/>
      <c r="FN1549" s="3"/>
      <c r="FO1549" s="3"/>
      <c r="FP1549" s="3"/>
      <c r="FQ1549" s="3"/>
      <c r="FR1549" s="3"/>
      <c r="FS1549" s="3"/>
      <c r="FT1549" s="3"/>
      <c r="FU1549" s="3"/>
      <c r="FV1549" s="3"/>
      <c r="FW1549" s="3"/>
      <c r="FX1549" s="3"/>
      <c r="FY1549" s="3"/>
      <c r="FZ1549" s="3"/>
      <c r="GA1549" s="3"/>
      <c r="GB1549" s="3"/>
      <c r="GC1549" s="3"/>
      <c r="GD1549" s="3"/>
      <c r="GE1549" s="3"/>
      <c r="GF1549" s="3"/>
    </row>
    <row r="1550" spans="1:188" s="576" customFormat="1" x14ac:dyDescent="0.2">
      <c r="A1550" s="4"/>
      <c r="B1550" s="5"/>
      <c r="C1550" s="5"/>
      <c r="D1550" s="5"/>
      <c r="E1550" s="471"/>
      <c r="F1550" s="579"/>
      <c r="G1550" s="579"/>
      <c r="I1550" s="4"/>
      <c r="J1550" s="4"/>
      <c r="K1550" s="472"/>
      <c r="L1550" s="4"/>
      <c r="M1550" s="83"/>
      <c r="N1550" s="4"/>
      <c r="O1550" s="83"/>
      <c r="P1550" s="84"/>
      <c r="Q1550" s="4"/>
      <c r="R1550" s="4"/>
      <c r="S1550" s="4"/>
      <c r="T1550" s="4"/>
      <c r="U1550" s="4"/>
      <c r="V1550" s="4"/>
      <c r="W1550" s="4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  <c r="FJ1550" s="3"/>
      <c r="FK1550" s="3"/>
      <c r="FL1550" s="3"/>
      <c r="FM1550" s="3"/>
      <c r="FN1550" s="3"/>
      <c r="FO1550" s="3"/>
      <c r="FP1550" s="3"/>
      <c r="FQ1550" s="3"/>
      <c r="FR1550" s="3"/>
      <c r="FS1550" s="3"/>
      <c r="FT1550" s="3"/>
      <c r="FU1550" s="3"/>
      <c r="FV1550" s="3"/>
      <c r="FW1550" s="3"/>
      <c r="FX1550" s="3"/>
      <c r="FY1550" s="3"/>
      <c r="FZ1550" s="3"/>
      <c r="GA1550" s="3"/>
      <c r="GB1550" s="3"/>
      <c r="GC1550" s="3"/>
      <c r="GD1550" s="3"/>
      <c r="GE1550" s="3"/>
      <c r="GF1550" s="3"/>
    </row>
    <row r="1551" spans="1:188" s="576" customFormat="1" x14ac:dyDescent="0.2">
      <c r="A1551" s="4"/>
      <c r="B1551" s="5"/>
      <c r="C1551" s="5"/>
      <c r="D1551" s="5"/>
      <c r="E1551" s="471"/>
      <c r="F1551" s="579"/>
      <c r="G1551" s="579"/>
      <c r="I1551" s="4"/>
      <c r="J1551" s="4"/>
      <c r="K1551" s="472"/>
      <c r="L1551" s="4"/>
      <c r="M1551" s="83"/>
      <c r="N1551" s="4"/>
      <c r="O1551" s="83"/>
      <c r="P1551" s="84"/>
      <c r="Q1551" s="4"/>
      <c r="R1551" s="4"/>
      <c r="S1551" s="4"/>
      <c r="T1551" s="4"/>
      <c r="U1551" s="4"/>
      <c r="V1551" s="4"/>
      <c r="W1551" s="4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  <c r="FJ1551" s="3"/>
      <c r="FK1551" s="3"/>
      <c r="FL1551" s="3"/>
      <c r="FM1551" s="3"/>
      <c r="FN1551" s="3"/>
      <c r="FO1551" s="3"/>
      <c r="FP1551" s="3"/>
      <c r="FQ1551" s="3"/>
      <c r="FR1551" s="3"/>
      <c r="FS1551" s="3"/>
      <c r="FT1551" s="3"/>
      <c r="FU1551" s="3"/>
      <c r="FV1551" s="3"/>
      <c r="FW1551" s="3"/>
      <c r="FX1551" s="3"/>
      <c r="FY1551" s="3"/>
      <c r="FZ1551" s="3"/>
      <c r="GA1551" s="3"/>
      <c r="GB1551" s="3"/>
      <c r="GC1551" s="3"/>
      <c r="GD1551" s="3"/>
      <c r="GE1551" s="3"/>
      <c r="GF1551" s="3"/>
    </row>
    <row r="1552" spans="1:188" s="576" customFormat="1" x14ac:dyDescent="0.2">
      <c r="A1552" s="4"/>
      <c r="B1552" s="5"/>
      <c r="C1552" s="5"/>
      <c r="D1552" s="5"/>
      <c r="E1552" s="471"/>
      <c r="F1552" s="579"/>
      <c r="G1552" s="579"/>
      <c r="I1552" s="4"/>
      <c r="J1552" s="4"/>
      <c r="K1552" s="472"/>
      <c r="L1552" s="4"/>
      <c r="M1552" s="83"/>
      <c r="N1552" s="4"/>
      <c r="O1552" s="83"/>
      <c r="P1552" s="84"/>
      <c r="Q1552" s="4"/>
      <c r="R1552" s="4"/>
      <c r="S1552" s="4"/>
      <c r="T1552" s="4"/>
      <c r="U1552" s="4"/>
      <c r="V1552" s="4"/>
      <c r="W1552" s="4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  <c r="FJ1552" s="3"/>
      <c r="FK1552" s="3"/>
      <c r="FL1552" s="3"/>
      <c r="FM1552" s="3"/>
      <c r="FN1552" s="3"/>
      <c r="FO1552" s="3"/>
      <c r="FP1552" s="3"/>
      <c r="FQ1552" s="3"/>
      <c r="FR1552" s="3"/>
      <c r="FS1552" s="3"/>
      <c r="FT1552" s="3"/>
      <c r="FU1552" s="3"/>
      <c r="FV1552" s="3"/>
      <c r="FW1552" s="3"/>
      <c r="FX1552" s="3"/>
      <c r="FY1552" s="3"/>
      <c r="FZ1552" s="3"/>
      <c r="GA1552" s="3"/>
      <c r="GB1552" s="3"/>
      <c r="GC1552" s="3"/>
      <c r="GD1552" s="3"/>
      <c r="GE1552" s="3"/>
      <c r="GF1552" s="3"/>
    </row>
    <row r="1553" spans="1:188" s="576" customFormat="1" x14ac:dyDescent="0.2">
      <c r="A1553" s="4"/>
      <c r="B1553" s="5"/>
      <c r="C1553" s="5"/>
      <c r="D1553" s="5"/>
      <c r="E1553" s="471"/>
      <c r="F1553" s="579"/>
      <c r="G1553" s="579"/>
      <c r="I1553" s="4"/>
      <c r="J1553" s="4"/>
      <c r="K1553" s="472"/>
      <c r="L1553" s="4"/>
      <c r="M1553" s="83"/>
      <c r="N1553" s="4"/>
      <c r="O1553" s="83"/>
      <c r="P1553" s="84"/>
      <c r="Q1553" s="4"/>
      <c r="R1553" s="4"/>
      <c r="S1553" s="4"/>
      <c r="T1553" s="4"/>
      <c r="U1553" s="4"/>
      <c r="V1553" s="4"/>
      <c r="W1553" s="4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  <c r="FJ1553" s="3"/>
      <c r="FK1553" s="3"/>
      <c r="FL1553" s="3"/>
      <c r="FM1553" s="3"/>
      <c r="FN1553" s="3"/>
      <c r="FO1553" s="3"/>
      <c r="FP1553" s="3"/>
      <c r="FQ1553" s="3"/>
      <c r="FR1553" s="3"/>
      <c r="FS1553" s="3"/>
      <c r="FT1553" s="3"/>
      <c r="FU1553" s="3"/>
      <c r="FV1553" s="3"/>
      <c r="FW1553" s="3"/>
      <c r="FX1553" s="3"/>
      <c r="FY1553" s="3"/>
      <c r="FZ1553" s="3"/>
      <c r="GA1553" s="3"/>
      <c r="GB1553" s="3"/>
      <c r="GC1553" s="3"/>
      <c r="GD1553" s="3"/>
      <c r="GE1553" s="3"/>
      <c r="GF1553" s="3"/>
    </row>
    <row r="1554" spans="1:188" s="576" customFormat="1" x14ac:dyDescent="0.2">
      <c r="A1554" s="4"/>
      <c r="B1554" s="5"/>
      <c r="C1554" s="5"/>
      <c r="D1554" s="5"/>
      <c r="E1554" s="471"/>
      <c r="F1554" s="579"/>
      <c r="G1554" s="579"/>
      <c r="I1554" s="4"/>
      <c r="J1554" s="4"/>
      <c r="K1554" s="472"/>
      <c r="L1554" s="4"/>
      <c r="M1554" s="83"/>
      <c r="N1554" s="4"/>
      <c r="O1554" s="83"/>
      <c r="P1554" s="84"/>
      <c r="Q1554" s="4"/>
      <c r="R1554" s="4"/>
      <c r="S1554" s="4"/>
      <c r="T1554" s="4"/>
      <c r="U1554" s="4"/>
      <c r="V1554" s="4"/>
      <c r="W1554" s="4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  <c r="FJ1554" s="3"/>
      <c r="FK1554" s="3"/>
      <c r="FL1554" s="3"/>
      <c r="FM1554" s="3"/>
      <c r="FN1554" s="3"/>
      <c r="FO1554" s="3"/>
      <c r="FP1554" s="3"/>
      <c r="FQ1554" s="3"/>
      <c r="FR1554" s="3"/>
      <c r="FS1554" s="3"/>
      <c r="FT1554" s="3"/>
      <c r="FU1554" s="3"/>
      <c r="FV1554" s="3"/>
      <c r="FW1554" s="3"/>
      <c r="FX1554" s="3"/>
      <c r="FY1554" s="3"/>
      <c r="FZ1554" s="3"/>
      <c r="GA1554" s="3"/>
      <c r="GB1554" s="3"/>
      <c r="GC1554" s="3"/>
      <c r="GD1554" s="3"/>
      <c r="GE1554" s="3"/>
      <c r="GF1554" s="3"/>
    </row>
    <row r="1555" spans="1:188" s="576" customFormat="1" x14ac:dyDescent="0.2">
      <c r="A1555" s="4"/>
      <c r="B1555" s="5"/>
      <c r="C1555" s="5"/>
      <c r="D1555" s="5"/>
      <c r="E1555" s="471"/>
      <c r="F1555" s="579"/>
      <c r="G1555" s="579"/>
      <c r="I1555" s="4"/>
      <c r="J1555" s="4"/>
      <c r="K1555" s="472"/>
      <c r="L1555" s="4"/>
      <c r="M1555" s="83"/>
      <c r="N1555" s="4"/>
      <c r="O1555" s="83"/>
      <c r="P1555" s="84"/>
      <c r="Q1555" s="4"/>
      <c r="R1555" s="4"/>
      <c r="S1555" s="4"/>
      <c r="T1555" s="4"/>
      <c r="U1555" s="4"/>
      <c r="V1555" s="4"/>
      <c r="W1555" s="4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  <c r="FJ1555" s="3"/>
      <c r="FK1555" s="3"/>
      <c r="FL1555" s="3"/>
      <c r="FM1555" s="3"/>
      <c r="FN1555" s="3"/>
      <c r="FO1555" s="3"/>
      <c r="FP1555" s="3"/>
      <c r="FQ1555" s="3"/>
      <c r="FR1555" s="3"/>
      <c r="FS1555" s="3"/>
      <c r="FT1555" s="3"/>
      <c r="FU1555" s="3"/>
      <c r="FV1555" s="3"/>
      <c r="FW1555" s="3"/>
      <c r="FX1555" s="3"/>
      <c r="FY1555" s="3"/>
      <c r="FZ1555" s="3"/>
      <c r="GA1555" s="3"/>
      <c r="GB1555" s="3"/>
      <c r="GC1555" s="3"/>
      <c r="GD1555" s="3"/>
      <c r="GE1555" s="3"/>
      <c r="GF1555" s="3"/>
    </row>
    <row r="1556" spans="1:188" s="576" customFormat="1" x14ac:dyDescent="0.2">
      <c r="A1556" s="4"/>
      <c r="B1556" s="5"/>
      <c r="C1556" s="5"/>
      <c r="D1556" s="5"/>
      <c r="E1556" s="471"/>
      <c r="F1556" s="579"/>
      <c r="G1556" s="579"/>
      <c r="I1556" s="4"/>
      <c r="J1556" s="4"/>
      <c r="K1556" s="472"/>
      <c r="L1556" s="4"/>
      <c r="M1556" s="83"/>
      <c r="N1556" s="4"/>
      <c r="O1556" s="83"/>
      <c r="P1556" s="84"/>
      <c r="Q1556" s="4"/>
      <c r="R1556" s="4"/>
      <c r="S1556" s="4"/>
      <c r="T1556" s="4"/>
      <c r="U1556" s="4"/>
      <c r="V1556" s="4"/>
      <c r="W1556" s="4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  <c r="FJ1556" s="3"/>
      <c r="FK1556" s="3"/>
      <c r="FL1556" s="3"/>
      <c r="FM1556" s="3"/>
      <c r="FN1556" s="3"/>
      <c r="FO1556" s="3"/>
      <c r="FP1556" s="3"/>
      <c r="FQ1556" s="3"/>
      <c r="FR1556" s="3"/>
      <c r="FS1556" s="3"/>
      <c r="FT1556" s="3"/>
      <c r="FU1556" s="3"/>
      <c r="FV1556" s="3"/>
      <c r="FW1556" s="3"/>
      <c r="FX1556" s="3"/>
      <c r="FY1556" s="3"/>
      <c r="FZ1556" s="3"/>
      <c r="GA1556" s="3"/>
      <c r="GB1556" s="3"/>
      <c r="GC1556" s="3"/>
      <c r="GD1556" s="3"/>
      <c r="GE1556" s="3"/>
      <c r="GF1556" s="3"/>
    </row>
    <row r="1557" spans="1:188" s="576" customFormat="1" x14ac:dyDescent="0.2">
      <c r="A1557" s="4"/>
      <c r="B1557" s="5"/>
      <c r="C1557" s="5"/>
      <c r="D1557" s="5"/>
      <c r="E1557" s="471"/>
      <c r="F1557" s="579"/>
      <c r="G1557" s="579"/>
      <c r="I1557" s="4"/>
      <c r="J1557" s="4"/>
      <c r="K1557" s="472"/>
      <c r="L1557" s="4"/>
      <c r="M1557" s="83"/>
      <c r="N1557" s="4"/>
      <c r="O1557" s="83"/>
      <c r="P1557" s="84"/>
      <c r="Q1557" s="4"/>
      <c r="R1557" s="4"/>
      <c r="S1557" s="4"/>
      <c r="T1557" s="4"/>
      <c r="U1557" s="4"/>
      <c r="V1557" s="4"/>
      <c r="W1557" s="4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  <c r="FJ1557" s="3"/>
      <c r="FK1557" s="3"/>
      <c r="FL1557" s="3"/>
      <c r="FM1557" s="3"/>
      <c r="FN1557" s="3"/>
      <c r="FO1557" s="3"/>
      <c r="FP1557" s="3"/>
      <c r="FQ1557" s="3"/>
      <c r="FR1557" s="3"/>
      <c r="FS1557" s="3"/>
      <c r="FT1557" s="3"/>
      <c r="FU1557" s="3"/>
      <c r="FV1557" s="3"/>
      <c r="FW1557" s="3"/>
      <c r="FX1557" s="3"/>
      <c r="FY1557" s="3"/>
      <c r="FZ1557" s="3"/>
      <c r="GA1557" s="3"/>
      <c r="GB1557" s="3"/>
      <c r="GC1557" s="3"/>
      <c r="GD1557" s="3"/>
      <c r="GE1557" s="3"/>
      <c r="GF1557" s="3"/>
    </row>
    <row r="1558" spans="1:188" s="576" customFormat="1" x14ac:dyDescent="0.2">
      <c r="A1558" s="4"/>
      <c r="B1558" s="5"/>
      <c r="C1558" s="5"/>
      <c r="D1558" s="5"/>
      <c r="E1558" s="471"/>
      <c r="F1558" s="579"/>
      <c r="G1558" s="579"/>
      <c r="I1558" s="4"/>
      <c r="J1558" s="4"/>
      <c r="K1558" s="472"/>
      <c r="L1558" s="4"/>
      <c r="M1558" s="83"/>
      <c r="N1558" s="4"/>
      <c r="O1558" s="83"/>
      <c r="P1558" s="84"/>
      <c r="Q1558" s="4"/>
      <c r="R1558" s="4"/>
      <c r="S1558" s="4"/>
      <c r="T1558" s="4"/>
      <c r="U1558" s="4"/>
      <c r="V1558" s="4"/>
      <c r="W1558" s="4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  <c r="FJ1558" s="3"/>
      <c r="FK1558" s="3"/>
      <c r="FL1558" s="3"/>
      <c r="FM1558" s="3"/>
      <c r="FN1558" s="3"/>
      <c r="FO1558" s="3"/>
      <c r="FP1558" s="3"/>
      <c r="FQ1558" s="3"/>
      <c r="FR1558" s="3"/>
      <c r="FS1558" s="3"/>
      <c r="FT1558" s="3"/>
      <c r="FU1558" s="3"/>
      <c r="FV1558" s="3"/>
      <c r="FW1558" s="3"/>
      <c r="FX1558" s="3"/>
      <c r="FY1558" s="3"/>
      <c r="FZ1558" s="3"/>
      <c r="GA1558" s="3"/>
      <c r="GB1558" s="3"/>
      <c r="GC1558" s="3"/>
      <c r="GD1558" s="3"/>
      <c r="GE1558" s="3"/>
      <c r="GF1558" s="3"/>
    </row>
    <row r="1559" spans="1:188" s="576" customFormat="1" x14ac:dyDescent="0.2">
      <c r="A1559" s="4"/>
      <c r="B1559" s="5"/>
      <c r="C1559" s="5"/>
      <c r="D1559" s="5"/>
      <c r="E1559" s="471"/>
      <c r="F1559" s="579"/>
      <c r="G1559" s="579"/>
      <c r="I1559" s="4"/>
      <c r="J1559" s="4"/>
      <c r="K1559" s="472"/>
      <c r="L1559" s="4"/>
      <c r="M1559" s="83"/>
      <c r="N1559" s="4"/>
      <c r="O1559" s="83"/>
      <c r="P1559" s="84"/>
      <c r="Q1559" s="4"/>
      <c r="R1559" s="4"/>
      <c r="S1559" s="4"/>
      <c r="T1559" s="4"/>
      <c r="U1559" s="4"/>
      <c r="V1559" s="4"/>
      <c r="W1559" s="4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</row>
    <row r="1560" spans="1:188" s="576" customFormat="1" x14ac:dyDescent="0.2">
      <c r="A1560" s="4"/>
      <c r="B1560" s="5"/>
      <c r="C1560" s="5"/>
      <c r="D1560" s="5"/>
      <c r="E1560" s="471"/>
      <c r="F1560" s="579"/>
      <c r="G1560" s="579"/>
      <c r="I1560" s="4"/>
      <c r="J1560" s="4"/>
      <c r="K1560" s="472"/>
      <c r="L1560" s="4"/>
      <c r="M1560" s="83"/>
      <c r="N1560" s="4"/>
      <c r="O1560" s="83"/>
      <c r="P1560" s="84"/>
      <c r="Q1560" s="4"/>
      <c r="R1560" s="4"/>
      <c r="S1560" s="4"/>
      <c r="T1560" s="4"/>
      <c r="U1560" s="4"/>
      <c r="V1560" s="4"/>
      <c r="W1560" s="4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  <c r="FJ1560" s="3"/>
      <c r="FK1560" s="3"/>
      <c r="FL1560" s="3"/>
      <c r="FM1560" s="3"/>
      <c r="FN1560" s="3"/>
      <c r="FO1560" s="3"/>
      <c r="FP1560" s="3"/>
      <c r="FQ1560" s="3"/>
      <c r="FR1560" s="3"/>
      <c r="FS1560" s="3"/>
      <c r="FT1560" s="3"/>
      <c r="FU1560" s="3"/>
      <c r="FV1560" s="3"/>
      <c r="FW1560" s="3"/>
      <c r="FX1560" s="3"/>
      <c r="FY1560" s="3"/>
      <c r="FZ1560" s="3"/>
      <c r="GA1560" s="3"/>
      <c r="GB1560" s="3"/>
      <c r="GC1560" s="3"/>
      <c r="GD1560" s="3"/>
      <c r="GE1560" s="3"/>
      <c r="GF1560" s="3"/>
    </row>
    <row r="1561" spans="1:188" s="576" customFormat="1" x14ac:dyDescent="0.2">
      <c r="A1561" s="4"/>
      <c r="B1561" s="5"/>
      <c r="C1561" s="5"/>
      <c r="D1561" s="5"/>
      <c r="E1561" s="471"/>
      <c r="F1561" s="579"/>
      <c r="G1561" s="579"/>
      <c r="I1561" s="4"/>
      <c r="J1561" s="4"/>
      <c r="K1561" s="472"/>
      <c r="L1561" s="4"/>
      <c r="M1561" s="83"/>
      <c r="N1561" s="4"/>
      <c r="O1561" s="83"/>
      <c r="P1561" s="84"/>
      <c r="Q1561" s="4"/>
      <c r="R1561" s="4"/>
      <c r="S1561" s="4"/>
      <c r="T1561" s="4"/>
      <c r="U1561" s="4"/>
      <c r="V1561" s="4"/>
      <c r="W1561" s="4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  <c r="FJ1561" s="3"/>
      <c r="FK1561" s="3"/>
      <c r="FL1561" s="3"/>
      <c r="FM1561" s="3"/>
      <c r="FN1561" s="3"/>
      <c r="FO1561" s="3"/>
      <c r="FP1561" s="3"/>
      <c r="FQ1561" s="3"/>
      <c r="FR1561" s="3"/>
      <c r="FS1561" s="3"/>
      <c r="FT1561" s="3"/>
      <c r="FU1561" s="3"/>
      <c r="FV1561" s="3"/>
      <c r="FW1561" s="3"/>
      <c r="FX1561" s="3"/>
      <c r="FY1561" s="3"/>
      <c r="FZ1561" s="3"/>
      <c r="GA1561" s="3"/>
      <c r="GB1561" s="3"/>
      <c r="GC1561" s="3"/>
      <c r="GD1561" s="3"/>
      <c r="GE1561" s="3"/>
      <c r="GF1561" s="3"/>
    </row>
    <row r="1562" spans="1:188" s="576" customFormat="1" x14ac:dyDescent="0.2">
      <c r="A1562" s="4"/>
      <c r="B1562" s="5"/>
      <c r="C1562" s="5"/>
      <c r="D1562" s="5"/>
      <c r="E1562" s="471"/>
      <c r="F1562" s="579"/>
      <c r="G1562" s="579"/>
      <c r="I1562" s="4"/>
      <c r="J1562" s="4"/>
      <c r="K1562" s="472"/>
      <c r="L1562" s="4"/>
      <c r="M1562" s="83"/>
      <c r="N1562" s="4"/>
      <c r="O1562" s="83"/>
      <c r="P1562" s="84"/>
      <c r="Q1562" s="4"/>
      <c r="R1562" s="4"/>
      <c r="S1562" s="4"/>
      <c r="T1562" s="4"/>
      <c r="U1562" s="4"/>
      <c r="V1562" s="4"/>
      <c r="W1562" s="4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  <c r="FJ1562" s="3"/>
      <c r="FK1562" s="3"/>
      <c r="FL1562" s="3"/>
      <c r="FM1562" s="3"/>
      <c r="FN1562" s="3"/>
      <c r="FO1562" s="3"/>
      <c r="FP1562" s="3"/>
      <c r="FQ1562" s="3"/>
      <c r="FR1562" s="3"/>
      <c r="FS1562" s="3"/>
      <c r="FT1562" s="3"/>
      <c r="FU1562" s="3"/>
      <c r="FV1562" s="3"/>
      <c r="FW1562" s="3"/>
      <c r="FX1562" s="3"/>
      <c r="FY1562" s="3"/>
      <c r="FZ1562" s="3"/>
      <c r="GA1562" s="3"/>
      <c r="GB1562" s="3"/>
      <c r="GC1562" s="3"/>
      <c r="GD1562" s="3"/>
      <c r="GE1562" s="3"/>
      <c r="GF1562" s="3"/>
    </row>
    <row r="1563" spans="1:188" s="576" customFormat="1" x14ac:dyDescent="0.2">
      <c r="A1563" s="4"/>
      <c r="B1563" s="5"/>
      <c r="C1563" s="5"/>
      <c r="D1563" s="5"/>
      <c r="E1563" s="471"/>
      <c r="F1563" s="579"/>
      <c r="G1563" s="579"/>
      <c r="I1563" s="4"/>
      <c r="J1563" s="4"/>
      <c r="K1563" s="472"/>
      <c r="L1563" s="4"/>
      <c r="M1563" s="83"/>
      <c r="N1563" s="4"/>
      <c r="O1563" s="83"/>
      <c r="P1563" s="84"/>
      <c r="Q1563" s="4"/>
      <c r="R1563" s="4"/>
      <c r="S1563" s="4"/>
      <c r="T1563" s="4"/>
      <c r="U1563" s="4"/>
      <c r="V1563" s="4"/>
      <c r="W1563" s="4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</row>
    <row r="1564" spans="1:188" s="576" customFormat="1" x14ac:dyDescent="0.2">
      <c r="A1564" s="4"/>
      <c r="B1564" s="5"/>
      <c r="C1564" s="5"/>
      <c r="D1564" s="5"/>
      <c r="E1564" s="471"/>
      <c r="F1564" s="579"/>
      <c r="G1564" s="579"/>
      <c r="I1564" s="4"/>
      <c r="J1564" s="4"/>
      <c r="K1564" s="472"/>
      <c r="L1564" s="4"/>
      <c r="M1564" s="83"/>
      <c r="N1564" s="4"/>
      <c r="O1564" s="83"/>
      <c r="P1564" s="84"/>
      <c r="Q1564" s="4"/>
      <c r="R1564" s="4"/>
      <c r="S1564" s="4"/>
      <c r="T1564" s="4"/>
      <c r="U1564" s="4"/>
      <c r="V1564" s="4"/>
      <c r="W1564" s="4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  <c r="FJ1564" s="3"/>
      <c r="FK1564" s="3"/>
      <c r="FL1564" s="3"/>
      <c r="FM1564" s="3"/>
      <c r="FN1564" s="3"/>
      <c r="FO1564" s="3"/>
      <c r="FP1564" s="3"/>
      <c r="FQ1564" s="3"/>
      <c r="FR1564" s="3"/>
      <c r="FS1564" s="3"/>
      <c r="FT1564" s="3"/>
      <c r="FU1564" s="3"/>
      <c r="FV1564" s="3"/>
      <c r="FW1564" s="3"/>
      <c r="FX1564" s="3"/>
      <c r="FY1564" s="3"/>
      <c r="FZ1564" s="3"/>
      <c r="GA1564" s="3"/>
      <c r="GB1564" s="3"/>
      <c r="GC1564" s="3"/>
      <c r="GD1564" s="3"/>
      <c r="GE1564" s="3"/>
      <c r="GF1564" s="3"/>
    </row>
    <row r="1565" spans="1:188" s="576" customFormat="1" x14ac:dyDescent="0.2">
      <c r="A1565" s="4"/>
      <c r="B1565" s="5"/>
      <c r="C1565" s="5"/>
      <c r="D1565" s="5"/>
      <c r="E1565" s="471"/>
      <c r="F1565" s="579"/>
      <c r="G1565" s="579"/>
      <c r="I1565" s="4"/>
      <c r="J1565" s="4"/>
      <c r="K1565" s="472"/>
      <c r="L1565" s="4"/>
      <c r="M1565" s="83"/>
      <c r="N1565" s="4"/>
      <c r="O1565" s="83"/>
      <c r="P1565" s="84"/>
      <c r="Q1565" s="4"/>
      <c r="R1565" s="4"/>
      <c r="S1565" s="4"/>
      <c r="T1565" s="4"/>
      <c r="U1565" s="4"/>
      <c r="V1565" s="4"/>
      <c r="W1565" s="4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  <c r="FJ1565" s="3"/>
      <c r="FK1565" s="3"/>
      <c r="FL1565" s="3"/>
      <c r="FM1565" s="3"/>
      <c r="FN1565" s="3"/>
      <c r="FO1565" s="3"/>
      <c r="FP1565" s="3"/>
      <c r="FQ1565" s="3"/>
      <c r="FR1565" s="3"/>
      <c r="FS1565" s="3"/>
      <c r="FT1565" s="3"/>
      <c r="FU1565" s="3"/>
      <c r="FV1565" s="3"/>
      <c r="FW1565" s="3"/>
      <c r="FX1565" s="3"/>
      <c r="FY1565" s="3"/>
      <c r="FZ1565" s="3"/>
      <c r="GA1565" s="3"/>
      <c r="GB1565" s="3"/>
      <c r="GC1565" s="3"/>
      <c r="GD1565" s="3"/>
      <c r="GE1565" s="3"/>
      <c r="GF1565" s="3"/>
    </row>
    <row r="1566" spans="1:188" s="576" customFormat="1" x14ac:dyDescent="0.2">
      <c r="A1566" s="4"/>
      <c r="B1566" s="5"/>
      <c r="C1566" s="5"/>
      <c r="D1566" s="5"/>
      <c r="E1566" s="471"/>
      <c r="F1566" s="579"/>
      <c r="G1566" s="579"/>
      <c r="I1566" s="4"/>
      <c r="J1566" s="4"/>
      <c r="K1566" s="472"/>
      <c r="L1566" s="4"/>
      <c r="M1566" s="83"/>
      <c r="N1566" s="4"/>
      <c r="O1566" s="83"/>
      <c r="P1566" s="84"/>
      <c r="Q1566" s="4"/>
      <c r="R1566" s="4"/>
      <c r="S1566" s="4"/>
      <c r="T1566" s="4"/>
      <c r="U1566" s="4"/>
      <c r="V1566" s="4"/>
      <c r="W1566" s="4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</row>
    <row r="1567" spans="1:188" s="576" customFormat="1" x14ac:dyDescent="0.2">
      <c r="A1567" s="4"/>
      <c r="B1567" s="5"/>
      <c r="C1567" s="5"/>
      <c r="D1567" s="5"/>
      <c r="E1567" s="471"/>
      <c r="F1567" s="579"/>
      <c r="G1567" s="579"/>
      <c r="I1567" s="4"/>
      <c r="J1567" s="4"/>
      <c r="K1567" s="472"/>
      <c r="L1567" s="4"/>
      <c r="M1567" s="83"/>
      <c r="N1567" s="4"/>
      <c r="O1567" s="83"/>
      <c r="P1567" s="84"/>
      <c r="Q1567" s="4"/>
      <c r="R1567" s="4"/>
      <c r="S1567" s="4"/>
      <c r="T1567" s="4"/>
      <c r="U1567" s="4"/>
      <c r="V1567" s="4"/>
      <c r="W1567" s="4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  <c r="FJ1567" s="3"/>
      <c r="FK1567" s="3"/>
      <c r="FL1567" s="3"/>
      <c r="FM1567" s="3"/>
      <c r="FN1567" s="3"/>
      <c r="FO1567" s="3"/>
      <c r="FP1567" s="3"/>
      <c r="FQ1567" s="3"/>
      <c r="FR1567" s="3"/>
      <c r="FS1567" s="3"/>
      <c r="FT1567" s="3"/>
      <c r="FU1567" s="3"/>
      <c r="FV1567" s="3"/>
      <c r="FW1567" s="3"/>
      <c r="FX1567" s="3"/>
      <c r="FY1567" s="3"/>
      <c r="FZ1567" s="3"/>
      <c r="GA1567" s="3"/>
      <c r="GB1567" s="3"/>
      <c r="GC1567" s="3"/>
      <c r="GD1567" s="3"/>
      <c r="GE1567" s="3"/>
      <c r="GF1567" s="3"/>
    </row>
    <row r="1568" spans="1:188" s="576" customFormat="1" x14ac:dyDescent="0.2">
      <c r="A1568" s="4"/>
      <c r="B1568" s="5"/>
      <c r="C1568" s="5"/>
      <c r="D1568" s="5"/>
      <c r="E1568" s="471"/>
      <c r="F1568" s="579"/>
      <c r="G1568" s="579"/>
      <c r="I1568" s="4"/>
      <c r="J1568" s="4"/>
      <c r="K1568" s="472"/>
      <c r="L1568" s="4"/>
      <c r="M1568" s="83"/>
      <c r="N1568" s="4"/>
      <c r="O1568" s="83"/>
      <c r="P1568" s="84"/>
      <c r="Q1568" s="4"/>
      <c r="R1568" s="4"/>
      <c r="S1568" s="4"/>
      <c r="T1568" s="4"/>
      <c r="U1568" s="4"/>
      <c r="V1568" s="4"/>
      <c r="W1568" s="4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</row>
    <row r="1569" spans="1:188" s="576" customFormat="1" x14ac:dyDescent="0.2">
      <c r="A1569" s="4"/>
      <c r="B1569" s="5"/>
      <c r="C1569" s="5"/>
      <c r="D1569" s="5"/>
      <c r="E1569" s="471"/>
      <c r="F1569" s="579"/>
      <c r="G1569" s="579"/>
      <c r="I1569" s="4"/>
      <c r="J1569" s="4"/>
      <c r="K1569" s="472"/>
      <c r="L1569" s="4"/>
      <c r="M1569" s="83"/>
      <c r="N1569" s="4"/>
      <c r="O1569" s="83"/>
      <c r="P1569" s="84"/>
      <c r="Q1569" s="4"/>
      <c r="R1569" s="4"/>
      <c r="S1569" s="4"/>
      <c r="T1569" s="4"/>
      <c r="U1569" s="4"/>
      <c r="V1569" s="4"/>
      <c r="W1569" s="4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  <c r="FJ1569" s="3"/>
      <c r="FK1569" s="3"/>
      <c r="FL1569" s="3"/>
      <c r="FM1569" s="3"/>
      <c r="FN1569" s="3"/>
      <c r="FO1569" s="3"/>
      <c r="FP1569" s="3"/>
      <c r="FQ1569" s="3"/>
      <c r="FR1569" s="3"/>
      <c r="FS1569" s="3"/>
      <c r="FT1569" s="3"/>
      <c r="FU1569" s="3"/>
      <c r="FV1569" s="3"/>
      <c r="FW1569" s="3"/>
      <c r="FX1569" s="3"/>
      <c r="FY1569" s="3"/>
      <c r="FZ1569" s="3"/>
      <c r="GA1569" s="3"/>
      <c r="GB1569" s="3"/>
      <c r="GC1569" s="3"/>
      <c r="GD1569" s="3"/>
      <c r="GE1569" s="3"/>
      <c r="GF1569" s="3"/>
    </row>
    <row r="1570" spans="1:188" s="576" customFormat="1" x14ac:dyDescent="0.2">
      <c r="A1570" s="4"/>
      <c r="B1570" s="5"/>
      <c r="C1570" s="5"/>
      <c r="D1570" s="5"/>
      <c r="E1570" s="471"/>
      <c r="F1570" s="579"/>
      <c r="G1570" s="579"/>
      <c r="I1570" s="4"/>
      <c r="J1570" s="4"/>
      <c r="K1570" s="472"/>
      <c r="L1570" s="4"/>
      <c r="M1570" s="83"/>
      <c r="N1570" s="4"/>
      <c r="O1570" s="83"/>
      <c r="P1570" s="84"/>
      <c r="Q1570" s="4"/>
      <c r="R1570" s="4"/>
      <c r="S1570" s="4"/>
      <c r="T1570" s="4"/>
      <c r="U1570" s="4"/>
      <c r="V1570" s="4"/>
      <c r="W1570" s="4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  <c r="FJ1570" s="3"/>
      <c r="FK1570" s="3"/>
      <c r="FL1570" s="3"/>
      <c r="FM1570" s="3"/>
      <c r="FN1570" s="3"/>
      <c r="FO1570" s="3"/>
      <c r="FP1570" s="3"/>
      <c r="FQ1570" s="3"/>
      <c r="FR1570" s="3"/>
      <c r="FS1570" s="3"/>
      <c r="FT1570" s="3"/>
      <c r="FU1570" s="3"/>
      <c r="FV1570" s="3"/>
      <c r="FW1570" s="3"/>
      <c r="FX1570" s="3"/>
      <c r="FY1570" s="3"/>
      <c r="FZ1570" s="3"/>
      <c r="GA1570" s="3"/>
      <c r="GB1570" s="3"/>
      <c r="GC1570" s="3"/>
      <c r="GD1570" s="3"/>
      <c r="GE1570" s="3"/>
      <c r="GF1570" s="3"/>
    </row>
    <row r="1571" spans="1:188" s="576" customFormat="1" x14ac:dyDescent="0.2">
      <c r="A1571" s="4"/>
      <c r="B1571" s="5"/>
      <c r="C1571" s="5"/>
      <c r="D1571" s="5"/>
      <c r="E1571" s="471"/>
      <c r="F1571" s="579"/>
      <c r="G1571" s="579"/>
      <c r="I1571" s="4"/>
      <c r="J1571" s="4"/>
      <c r="K1571" s="472"/>
      <c r="L1571" s="4"/>
      <c r="M1571" s="83"/>
      <c r="N1571" s="4"/>
      <c r="O1571" s="83"/>
      <c r="P1571" s="84"/>
      <c r="Q1571" s="4"/>
      <c r="R1571" s="4"/>
      <c r="S1571" s="4"/>
      <c r="T1571" s="4"/>
      <c r="U1571" s="4"/>
      <c r="V1571" s="4"/>
      <c r="W1571" s="4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  <c r="FJ1571" s="3"/>
      <c r="FK1571" s="3"/>
      <c r="FL1571" s="3"/>
      <c r="FM1571" s="3"/>
      <c r="FN1571" s="3"/>
      <c r="FO1571" s="3"/>
      <c r="FP1571" s="3"/>
      <c r="FQ1571" s="3"/>
      <c r="FR1571" s="3"/>
      <c r="FS1571" s="3"/>
      <c r="FT1571" s="3"/>
      <c r="FU1571" s="3"/>
      <c r="FV1571" s="3"/>
      <c r="FW1571" s="3"/>
      <c r="FX1571" s="3"/>
      <c r="FY1571" s="3"/>
      <c r="FZ1571" s="3"/>
      <c r="GA1571" s="3"/>
      <c r="GB1571" s="3"/>
      <c r="GC1571" s="3"/>
      <c r="GD1571" s="3"/>
      <c r="GE1571" s="3"/>
      <c r="GF1571" s="3"/>
    </row>
    <row r="1572" spans="1:188" s="576" customFormat="1" x14ac:dyDescent="0.2">
      <c r="A1572" s="4"/>
      <c r="B1572" s="5"/>
      <c r="C1572" s="5"/>
      <c r="D1572" s="5"/>
      <c r="E1572" s="471"/>
      <c r="F1572" s="579"/>
      <c r="G1572" s="579"/>
      <c r="I1572" s="4"/>
      <c r="J1572" s="4"/>
      <c r="K1572" s="472"/>
      <c r="L1572" s="4"/>
      <c r="M1572" s="83"/>
      <c r="N1572" s="4"/>
      <c r="O1572" s="83"/>
      <c r="P1572" s="84"/>
      <c r="Q1572" s="4"/>
      <c r="R1572" s="4"/>
      <c r="S1572" s="4"/>
      <c r="T1572" s="4"/>
      <c r="U1572" s="4"/>
      <c r="V1572" s="4"/>
      <c r="W1572" s="4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  <c r="FJ1572" s="3"/>
      <c r="FK1572" s="3"/>
      <c r="FL1572" s="3"/>
      <c r="FM1572" s="3"/>
      <c r="FN1572" s="3"/>
      <c r="FO1572" s="3"/>
      <c r="FP1572" s="3"/>
      <c r="FQ1572" s="3"/>
      <c r="FR1572" s="3"/>
      <c r="FS1572" s="3"/>
      <c r="FT1572" s="3"/>
      <c r="FU1572" s="3"/>
      <c r="FV1572" s="3"/>
      <c r="FW1572" s="3"/>
      <c r="FX1572" s="3"/>
      <c r="FY1572" s="3"/>
      <c r="FZ1572" s="3"/>
      <c r="GA1572" s="3"/>
      <c r="GB1572" s="3"/>
      <c r="GC1572" s="3"/>
      <c r="GD1572" s="3"/>
      <c r="GE1572" s="3"/>
      <c r="GF1572" s="3"/>
    </row>
    <row r="1573" spans="1:188" s="576" customFormat="1" x14ac:dyDescent="0.2">
      <c r="A1573" s="4"/>
      <c r="B1573" s="5"/>
      <c r="C1573" s="5"/>
      <c r="D1573" s="5"/>
      <c r="E1573" s="471"/>
      <c r="F1573" s="579"/>
      <c r="G1573" s="579"/>
      <c r="I1573" s="4"/>
      <c r="J1573" s="4"/>
      <c r="K1573" s="472"/>
      <c r="L1573" s="4"/>
      <c r="M1573" s="83"/>
      <c r="N1573" s="4"/>
      <c r="O1573" s="83"/>
      <c r="P1573" s="84"/>
      <c r="Q1573" s="4"/>
      <c r="R1573" s="4"/>
      <c r="S1573" s="4"/>
      <c r="T1573" s="4"/>
      <c r="U1573" s="4"/>
      <c r="V1573" s="4"/>
      <c r="W1573" s="4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  <c r="FJ1573" s="3"/>
      <c r="FK1573" s="3"/>
      <c r="FL1573" s="3"/>
      <c r="FM1573" s="3"/>
      <c r="FN1573" s="3"/>
      <c r="FO1573" s="3"/>
      <c r="FP1573" s="3"/>
      <c r="FQ1573" s="3"/>
      <c r="FR1573" s="3"/>
      <c r="FS1573" s="3"/>
      <c r="FT1573" s="3"/>
      <c r="FU1573" s="3"/>
      <c r="FV1573" s="3"/>
      <c r="FW1573" s="3"/>
      <c r="FX1573" s="3"/>
      <c r="FY1573" s="3"/>
      <c r="FZ1573" s="3"/>
      <c r="GA1573" s="3"/>
      <c r="GB1573" s="3"/>
      <c r="GC1573" s="3"/>
      <c r="GD1573" s="3"/>
      <c r="GE1573" s="3"/>
      <c r="GF1573" s="3"/>
    </row>
    <row r="1574" spans="1:188" s="576" customFormat="1" x14ac:dyDescent="0.2">
      <c r="A1574" s="4"/>
      <c r="B1574" s="5"/>
      <c r="C1574" s="5"/>
      <c r="D1574" s="5"/>
      <c r="E1574" s="471"/>
      <c r="F1574" s="579"/>
      <c r="G1574" s="579"/>
      <c r="I1574" s="4"/>
      <c r="J1574" s="4"/>
      <c r="K1574" s="472"/>
      <c r="L1574" s="4"/>
      <c r="M1574" s="83"/>
      <c r="N1574" s="4"/>
      <c r="O1574" s="83"/>
      <c r="P1574" s="84"/>
      <c r="Q1574" s="4"/>
      <c r="R1574" s="4"/>
      <c r="S1574" s="4"/>
      <c r="T1574" s="4"/>
      <c r="U1574" s="4"/>
      <c r="V1574" s="4"/>
      <c r="W1574" s="4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  <c r="FJ1574" s="3"/>
      <c r="FK1574" s="3"/>
      <c r="FL1574" s="3"/>
      <c r="FM1574" s="3"/>
      <c r="FN1574" s="3"/>
      <c r="FO1574" s="3"/>
      <c r="FP1574" s="3"/>
      <c r="FQ1574" s="3"/>
      <c r="FR1574" s="3"/>
      <c r="FS1574" s="3"/>
      <c r="FT1574" s="3"/>
      <c r="FU1574" s="3"/>
      <c r="FV1574" s="3"/>
      <c r="FW1574" s="3"/>
      <c r="FX1574" s="3"/>
      <c r="FY1574" s="3"/>
      <c r="FZ1574" s="3"/>
      <c r="GA1574" s="3"/>
      <c r="GB1574" s="3"/>
      <c r="GC1574" s="3"/>
      <c r="GD1574" s="3"/>
      <c r="GE1574" s="3"/>
      <c r="GF1574" s="3"/>
    </row>
    <row r="1575" spans="1:188" s="576" customFormat="1" x14ac:dyDescent="0.2">
      <c r="A1575" s="4"/>
      <c r="B1575" s="5"/>
      <c r="C1575" s="5"/>
      <c r="D1575" s="5"/>
      <c r="E1575" s="471"/>
      <c r="F1575" s="579"/>
      <c r="G1575" s="579"/>
      <c r="I1575" s="4"/>
      <c r="J1575" s="4"/>
      <c r="K1575" s="472"/>
      <c r="L1575" s="4"/>
      <c r="M1575" s="83"/>
      <c r="N1575" s="4"/>
      <c r="O1575" s="83"/>
      <c r="P1575" s="84"/>
      <c r="Q1575" s="4"/>
      <c r="R1575" s="4"/>
      <c r="S1575" s="4"/>
      <c r="T1575" s="4"/>
      <c r="U1575" s="4"/>
      <c r="V1575" s="4"/>
      <c r="W1575" s="4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  <c r="FJ1575" s="3"/>
      <c r="FK1575" s="3"/>
      <c r="FL1575" s="3"/>
      <c r="FM1575" s="3"/>
      <c r="FN1575" s="3"/>
      <c r="FO1575" s="3"/>
      <c r="FP1575" s="3"/>
      <c r="FQ1575" s="3"/>
      <c r="FR1575" s="3"/>
      <c r="FS1575" s="3"/>
      <c r="FT1575" s="3"/>
      <c r="FU1575" s="3"/>
      <c r="FV1575" s="3"/>
      <c r="FW1575" s="3"/>
      <c r="FX1575" s="3"/>
      <c r="FY1575" s="3"/>
      <c r="FZ1575" s="3"/>
      <c r="GA1575" s="3"/>
      <c r="GB1575" s="3"/>
      <c r="GC1575" s="3"/>
      <c r="GD1575" s="3"/>
      <c r="GE1575" s="3"/>
      <c r="GF1575" s="3"/>
    </row>
    <row r="1576" spans="1:188" s="576" customFormat="1" x14ac:dyDescent="0.2">
      <c r="A1576" s="4"/>
      <c r="B1576" s="5"/>
      <c r="C1576" s="5"/>
      <c r="D1576" s="5"/>
      <c r="E1576" s="471"/>
      <c r="F1576" s="579"/>
      <c r="G1576" s="579"/>
      <c r="I1576" s="4"/>
      <c r="J1576" s="4"/>
      <c r="K1576" s="472"/>
      <c r="L1576" s="4"/>
      <c r="M1576" s="83"/>
      <c r="N1576" s="4"/>
      <c r="O1576" s="83"/>
      <c r="P1576" s="84"/>
      <c r="Q1576" s="4"/>
      <c r="R1576" s="4"/>
      <c r="S1576" s="4"/>
      <c r="T1576" s="4"/>
      <c r="U1576" s="4"/>
      <c r="V1576" s="4"/>
      <c r="W1576" s="4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  <c r="FJ1576" s="3"/>
      <c r="FK1576" s="3"/>
      <c r="FL1576" s="3"/>
      <c r="FM1576" s="3"/>
      <c r="FN1576" s="3"/>
      <c r="FO1576" s="3"/>
      <c r="FP1576" s="3"/>
      <c r="FQ1576" s="3"/>
      <c r="FR1576" s="3"/>
      <c r="FS1576" s="3"/>
      <c r="FT1576" s="3"/>
      <c r="FU1576" s="3"/>
      <c r="FV1576" s="3"/>
      <c r="FW1576" s="3"/>
      <c r="FX1576" s="3"/>
      <c r="FY1576" s="3"/>
      <c r="FZ1576" s="3"/>
      <c r="GA1576" s="3"/>
      <c r="GB1576" s="3"/>
      <c r="GC1576" s="3"/>
      <c r="GD1576" s="3"/>
      <c r="GE1576" s="3"/>
      <c r="GF1576" s="3"/>
    </row>
    <row r="1577" spans="1:188" s="576" customFormat="1" x14ac:dyDescent="0.2">
      <c r="A1577" s="4"/>
      <c r="B1577" s="5"/>
      <c r="C1577" s="5"/>
      <c r="D1577" s="5"/>
      <c r="E1577" s="471"/>
      <c r="F1577" s="579"/>
      <c r="G1577" s="579"/>
      <c r="I1577" s="4"/>
      <c r="J1577" s="4"/>
      <c r="K1577" s="472"/>
      <c r="L1577" s="4"/>
      <c r="M1577" s="83"/>
      <c r="N1577" s="4"/>
      <c r="O1577" s="83"/>
      <c r="P1577" s="84"/>
      <c r="Q1577" s="4"/>
      <c r="R1577" s="4"/>
      <c r="S1577" s="4"/>
      <c r="T1577" s="4"/>
      <c r="U1577" s="4"/>
      <c r="V1577" s="4"/>
      <c r="W1577" s="4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  <c r="FJ1577" s="3"/>
      <c r="FK1577" s="3"/>
      <c r="FL1577" s="3"/>
      <c r="FM1577" s="3"/>
      <c r="FN1577" s="3"/>
      <c r="FO1577" s="3"/>
      <c r="FP1577" s="3"/>
      <c r="FQ1577" s="3"/>
      <c r="FR1577" s="3"/>
      <c r="FS1577" s="3"/>
      <c r="FT1577" s="3"/>
      <c r="FU1577" s="3"/>
      <c r="FV1577" s="3"/>
      <c r="FW1577" s="3"/>
      <c r="FX1577" s="3"/>
      <c r="FY1577" s="3"/>
      <c r="FZ1577" s="3"/>
      <c r="GA1577" s="3"/>
      <c r="GB1577" s="3"/>
      <c r="GC1577" s="3"/>
      <c r="GD1577" s="3"/>
      <c r="GE1577" s="3"/>
      <c r="GF1577" s="3"/>
    </row>
    <row r="1578" spans="1:188" s="576" customFormat="1" x14ac:dyDescent="0.2">
      <c r="A1578" s="4"/>
      <c r="B1578" s="5"/>
      <c r="C1578" s="5"/>
      <c r="D1578" s="5"/>
      <c r="E1578" s="471"/>
      <c r="F1578" s="579"/>
      <c r="G1578" s="579"/>
      <c r="I1578" s="4"/>
      <c r="J1578" s="4"/>
      <c r="K1578" s="472"/>
      <c r="L1578" s="4"/>
      <c r="M1578" s="83"/>
      <c r="N1578" s="4"/>
      <c r="O1578" s="83"/>
      <c r="P1578" s="84"/>
      <c r="Q1578" s="4"/>
      <c r="R1578" s="4"/>
      <c r="S1578" s="4"/>
      <c r="T1578" s="4"/>
      <c r="U1578" s="4"/>
      <c r="V1578" s="4"/>
      <c r="W1578" s="4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  <c r="FJ1578" s="3"/>
      <c r="FK1578" s="3"/>
      <c r="FL1578" s="3"/>
      <c r="FM1578" s="3"/>
      <c r="FN1578" s="3"/>
      <c r="FO1578" s="3"/>
      <c r="FP1578" s="3"/>
      <c r="FQ1578" s="3"/>
      <c r="FR1578" s="3"/>
      <c r="FS1578" s="3"/>
      <c r="FT1578" s="3"/>
      <c r="FU1578" s="3"/>
      <c r="FV1578" s="3"/>
      <c r="FW1578" s="3"/>
      <c r="FX1578" s="3"/>
      <c r="FY1578" s="3"/>
      <c r="FZ1578" s="3"/>
      <c r="GA1578" s="3"/>
      <c r="GB1578" s="3"/>
      <c r="GC1578" s="3"/>
      <c r="GD1578" s="3"/>
      <c r="GE1578" s="3"/>
      <c r="GF1578" s="3"/>
    </row>
    <row r="1579" spans="1:188" s="576" customFormat="1" x14ac:dyDescent="0.2">
      <c r="A1579" s="4"/>
      <c r="B1579" s="5"/>
      <c r="C1579" s="5"/>
      <c r="D1579" s="5"/>
      <c r="E1579" s="471"/>
      <c r="F1579" s="579"/>
      <c r="G1579" s="579"/>
      <c r="I1579" s="4"/>
      <c r="J1579" s="4"/>
      <c r="K1579" s="472"/>
      <c r="L1579" s="4"/>
      <c r="M1579" s="83"/>
      <c r="N1579" s="4"/>
      <c r="O1579" s="83"/>
      <c r="P1579" s="84"/>
      <c r="Q1579" s="4"/>
      <c r="R1579" s="4"/>
      <c r="S1579" s="4"/>
      <c r="T1579" s="4"/>
      <c r="U1579" s="4"/>
      <c r="V1579" s="4"/>
      <c r="W1579" s="4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  <c r="FJ1579" s="3"/>
      <c r="FK1579" s="3"/>
      <c r="FL1579" s="3"/>
      <c r="FM1579" s="3"/>
      <c r="FN1579" s="3"/>
      <c r="FO1579" s="3"/>
      <c r="FP1579" s="3"/>
      <c r="FQ1579" s="3"/>
      <c r="FR1579" s="3"/>
      <c r="FS1579" s="3"/>
      <c r="FT1579" s="3"/>
      <c r="FU1579" s="3"/>
      <c r="FV1579" s="3"/>
      <c r="FW1579" s="3"/>
      <c r="FX1579" s="3"/>
      <c r="FY1579" s="3"/>
      <c r="FZ1579" s="3"/>
      <c r="GA1579" s="3"/>
      <c r="GB1579" s="3"/>
      <c r="GC1579" s="3"/>
      <c r="GD1579" s="3"/>
      <c r="GE1579" s="3"/>
      <c r="GF1579" s="3"/>
    </row>
    <row r="1580" spans="1:188" s="576" customFormat="1" x14ac:dyDescent="0.2">
      <c r="A1580" s="4"/>
      <c r="B1580" s="5"/>
      <c r="C1580" s="5"/>
      <c r="D1580" s="5"/>
      <c r="E1580" s="471"/>
      <c r="F1580" s="579"/>
      <c r="G1580" s="579"/>
      <c r="I1580" s="4"/>
      <c r="J1580" s="4"/>
      <c r="K1580" s="472"/>
      <c r="L1580" s="4"/>
      <c r="M1580" s="83"/>
      <c r="N1580" s="4"/>
      <c r="O1580" s="83"/>
      <c r="P1580" s="84"/>
      <c r="Q1580" s="4"/>
      <c r="R1580" s="4"/>
      <c r="S1580" s="4"/>
      <c r="T1580" s="4"/>
      <c r="U1580" s="4"/>
      <c r="V1580" s="4"/>
      <c r="W1580" s="4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  <c r="FJ1580" s="3"/>
      <c r="FK1580" s="3"/>
      <c r="FL1580" s="3"/>
      <c r="FM1580" s="3"/>
      <c r="FN1580" s="3"/>
      <c r="FO1580" s="3"/>
      <c r="FP1580" s="3"/>
      <c r="FQ1580" s="3"/>
      <c r="FR1580" s="3"/>
      <c r="FS1580" s="3"/>
      <c r="FT1580" s="3"/>
      <c r="FU1580" s="3"/>
      <c r="FV1580" s="3"/>
      <c r="FW1580" s="3"/>
      <c r="FX1580" s="3"/>
      <c r="FY1580" s="3"/>
      <c r="FZ1580" s="3"/>
      <c r="GA1580" s="3"/>
      <c r="GB1580" s="3"/>
      <c r="GC1580" s="3"/>
      <c r="GD1580" s="3"/>
      <c r="GE1580" s="3"/>
      <c r="GF1580" s="3"/>
    </row>
    <row r="1581" spans="1:188" s="576" customFormat="1" x14ac:dyDescent="0.2">
      <c r="A1581" s="4"/>
      <c r="B1581" s="5"/>
      <c r="C1581" s="5"/>
      <c r="D1581" s="5"/>
      <c r="E1581" s="471"/>
      <c r="F1581" s="579"/>
      <c r="G1581" s="579"/>
      <c r="I1581" s="4"/>
      <c r="J1581" s="4"/>
      <c r="K1581" s="472"/>
      <c r="L1581" s="4"/>
      <c r="M1581" s="83"/>
      <c r="N1581" s="4"/>
      <c r="O1581" s="83"/>
      <c r="P1581" s="84"/>
      <c r="Q1581" s="4"/>
      <c r="R1581" s="4"/>
      <c r="S1581" s="4"/>
      <c r="T1581" s="4"/>
      <c r="U1581" s="4"/>
      <c r="V1581" s="4"/>
      <c r="W1581" s="4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  <c r="FJ1581" s="3"/>
      <c r="FK1581" s="3"/>
      <c r="FL1581" s="3"/>
      <c r="FM1581" s="3"/>
      <c r="FN1581" s="3"/>
      <c r="FO1581" s="3"/>
      <c r="FP1581" s="3"/>
      <c r="FQ1581" s="3"/>
      <c r="FR1581" s="3"/>
      <c r="FS1581" s="3"/>
      <c r="FT1581" s="3"/>
      <c r="FU1581" s="3"/>
      <c r="FV1581" s="3"/>
      <c r="FW1581" s="3"/>
      <c r="FX1581" s="3"/>
      <c r="FY1581" s="3"/>
      <c r="FZ1581" s="3"/>
      <c r="GA1581" s="3"/>
      <c r="GB1581" s="3"/>
      <c r="GC1581" s="3"/>
      <c r="GD1581" s="3"/>
      <c r="GE1581" s="3"/>
      <c r="GF1581" s="3"/>
    </row>
    <row r="1582" spans="1:188" s="576" customFormat="1" x14ac:dyDescent="0.2">
      <c r="A1582" s="4"/>
      <c r="B1582" s="5"/>
      <c r="C1582" s="5"/>
      <c r="D1582" s="5"/>
      <c r="E1582" s="471"/>
      <c r="F1582" s="579"/>
      <c r="G1582" s="579"/>
      <c r="I1582" s="4"/>
      <c r="J1582" s="4"/>
      <c r="K1582" s="472"/>
      <c r="L1582" s="4"/>
      <c r="M1582" s="83"/>
      <c r="N1582" s="4"/>
      <c r="O1582" s="83"/>
      <c r="P1582" s="84"/>
      <c r="Q1582" s="4"/>
      <c r="R1582" s="4"/>
      <c r="S1582" s="4"/>
      <c r="T1582" s="4"/>
      <c r="U1582" s="4"/>
      <c r="V1582" s="4"/>
      <c r="W1582" s="4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  <c r="FJ1582" s="3"/>
      <c r="FK1582" s="3"/>
      <c r="FL1582" s="3"/>
      <c r="FM1582" s="3"/>
      <c r="FN1582" s="3"/>
      <c r="FO1582" s="3"/>
      <c r="FP1582" s="3"/>
      <c r="FQ1582" s="3"/>
      <c r="FR1582" s="3"/>
      <c r="FS1582" s="3"/>
      <c r="FT1582" s="3"/>
      <c r="FU1582" s="3"/>
      <c r="FV1582" s="3"/>
      <c r="FW1582" s="3"/>
      <c r="FX1582" s="3"/>
      <c r="FY1582" s="3"/>
      <c r="FZ1582" s="3"/>
      <c r="GA1582" s="3"/>
      <c r="GB1582" s="3"/>
      <c r="GC1582" s="3"/>
      <c r="GD1582" s="3"/>
      <c r="GE1582" s="3"/>
      <c r="GF1582" s="3"/>
    </row>
    <row r="1583" spans="1:188" s="576" customFormat="1" x14ac:dyDescent="0.2">
      <c r="A1583" s="4"/>
      <c r="B1583" s="5"/>
      <c r="C1583" s="5"/>
      <c r="D1583" s="5"/>
      <c r="E1583" s="471"/>
      <c r="F1583" s="579"/>
      <c r="G1583" s="579"/>
      <c r="I1583" s="4"/>
      <c r="J1583" s="4"/>
      <c r="K1583" s="472"/>
      <c r="L1583" s="4"/>
      <c r="M1583" s="83"/>
      <c r="N1583" s="4"/>
      <c r="O1583" s="83"/>
      <c r="P1583" s="84"/>
      <c r="Q1583" s="4"/>
      <c r="R1583" s="4"/>
      <c r="S1583" s="4"/>
      <c r="T1583" s="4"/>
      <c r="U1583" s="4"/>
      <c r="V1583" s="4"/>
      <c r="W1583" s="4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</row>
    <row r="1584" spans="1:188" s="576" customFormat="1" x14ac:dyDescent="0.2">
      <c r="A1584" s="4"/>
      <c r="B1584" s="5"/>
      <c r="C1584" s="5"/>
      <c r="D1584" s="5"/>
      <c r="E1584" s="471"/>
      <c r="F1584" s="579"/>
      <c r="G1584" s="579"/>
      <c r="I1584" s="4"/>
      <c r="J1584" s="4"/>
      <c r="K1584" s="472"/>
      <c r="L1584" s="4"/>
      <c r="M1584" s="83"/>
      <c r="N1584" s="4"/>
      <c r="O1584" s="83"/>
      <c r="P1584" s="84"/>
      <c r="Q1584" s="4"/>
      <c r="R1584" s="4"/>
      <c r="S1584" s="4"/>
      <c r="T1584" s="4"/>
      <c r="U1584" s="4"/>
      <c r="V1584" s="4"/>
      <c r="W1584" s="4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  <c r="FJ1584" s="3"/>
      <c r="FK1584" s="3"/>
      <c r="FL1584" s="3"/>
      <c r="FM1584" s="3"/>
      <c r="FN1584" s="3"/>
      <c r="FO1584" s="3"/>
      <c r="FP1584" s="3"/>
      <c r="FQ1584" s="3"/>
      <c r="FR1584" s="3"/>
      <c r="FS1584" s="3"/>
      <c r="FT1584" s="3"/>
      <c r="FU1584" s="3"/>
      <c r="FV1584" s="3"/>
      <c r="FW1584" s="3"/>
      <c r="FX1584" s="3"/>
      <c r="FY1584" s="3"/>
      <c r="FZ1584" s="3"/>
      <c r="GA1584" s="3"/>
      <c r="GB1584" s="3"/>
      <c r="GC1584" s="3"/>
      <c r="GD1584" s="3"/>
      <c r="GE1584" s="3"/>
      <c r="GF1584" s="3"/>
    </row>
    <row r="1585" spans="1:188" s="576" customFormat="1" x14ac:dyDescent="0.2">
      <c r="A1585" s="4"/>
      <c r="B1585" s="5"/>
      <c r="C1585" s="5"/>
      <c r="D1585" s="5"/>
      <c r="E1585" s="471"/>
      <c r="F1585" s="579"/>
      <c r="G1585" s="579"/>
      <c r="I1585" s="4"/>
      <c r="J1585" s="4"/>
      <c r="K1585" s="472"/>
      <c r="L1585" s="4"/>
      <c r="M1585" s="83"/>
      <c r="N1585" s="4"/>
      <c r="O1585" s="83"/>
      <c r="P1585" s="84"/>
      <c r="Q1585" s="4"/>
      <c r="R1585" s="4"/>
      <c r="S1585" s="4"/>
      <c r="T1585" s="4"/>
      <c r="U1585" s="4"/>
      <c r="V1585" s="4"/>
      <c r="W1585" s="4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</row>
    <row r="1586" spans="1:188" s="576" customFormat="1" x14ac:dyDescent="0.2">
      <c r="A1586" s="4"/>
      <c r="B1586" s="5"/>
      <c r="C1586" s="5"/>
      <c r="D1586" s="5"/>
      <c r="E1586" s="471"/>
      <c r="F1586" s="579"/>
      <c r="G1586" s="579"/>
      <c r="I1586" s="4"/>
      <c r="J1586" s="4"/>
      <c r="K1586" s="472"/>
      <c r="L1586" s="4"/>
      <c r="M1586" s="83"/>
      <c r="N1586" s="4"/>
      <c r="O1586" s="83"/>
      <c r="P1586" s="84"/>
      <c r="Q1586" s="4"/>
      <c r="R1586" s="4"/>
      <c r="S1586" s="4"/>
      <c r="T1586" s="4"/>
      <c r="U1586" s="4"/>
      <c r="V1586" s="4"/>
      <c r="W1586" s="4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  <c r="FJ1586" s="3"/>
      <c r="FK1586" s="3"/>
      <c r="FL1586" s="3"/>
      <c r="FM1586" s="3"/>
      <c r="FN1586" s="3"/>
      <c r="FO1586" s="3"/>
      <c r="FP1586" s="3"/>
      <c r="FQ1586" s="3"/>
      <c r="FR1586" s="3"/>
      <c r="FS1586" s="3"/>
      <c r="FT1586" s="3"/>
      <c r="FU1586" s="3"/>
      <c r="FV1586" s="3"/>
      <c r="FW1586" s="3"/>
      <c r="FX1586" s="3"/>
      <c r="FY1586" s="3"/>
      <c r="FZ1586" s="3"/>
      <c r="GA1586" s="3"/>
      <c r="GB1586" s="3"/>
      <c r="GC1586" s="3"/>
      <c r="GD1586" s="3"/>
      <c r="GE1586" s="3"/>
      <c r="GF1586" s="3"/>
    </row>
    <row r="1587" spans="1:188" s="576" customFormat="1" x14ac:dyDescent="0.2">
      <c r="A1587" s="4"/>
      <c r="B1587" s="5"/>
      <c r="C1587" s="5"/>
      <c r="D1587" s="5"/>
      <c r="E1587" s="471"/>
      <c r="F1587" s="579"/>
      <c r="G1587" s="579"/>
      <c r="I1587" s="4"/>
      <c r="J1587" s="4"/>
      <c r="K1587" s="472"/>
      <c r="L1587" s="4"/>
      <c r="M1587" s="83"/>
      <c r="N1587" s="4"/>
      <c r="O1587" s="83"/>
      <c r="P1587" s="84"/>
      <c r="Q1587" s="4"/>
      <c r="R1587" s="4"/>
      <c r="S1587" s="4"/>
      <c r="T1587" s="4"/>
      <c r="U1587" s="4"/>
      <c r="V1587" s="4"/>
      <c r="W1587" s="4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  <c r="FJ1587" s="3"/>
      <c r="FK1587" s="3"/>
      <c r="FL1587" s="3"/>
      <c r="FM1587" s="3"/>
      <c r="FN1587" s="3"/>
      <c r="FO1587" s="3"/>
      <c r="FP1587" s="3"/>
      <c r="FQ1587" s="3"/>
      <c r="FR1587" s="3"/>
      <c r="FS1587" s="3"/>
      <c r="FT1587" s="3"/>
      <c r="FU1587" s="3"/>
      <c r="FV1587" s="3"/>
      <c r="FW1587" s="3"/>
      <c r="FX1587" s="3"/>
      <c r="FY1587" s="3"/>
      <c r="FZ1587" s="3"/>
      <c r="GA1587" s="3"/>
      <c r="GB1587" s="3"/>
      <c r="GC1587" s="3"/>
      <c r="GD1587" s="3"/>
      <c r="GE1587" s="3"/>
      <c r="GF1587" s="3"/>
    </row>
    <row r="1588" spans="1:188" s="576" customFormat="1" x14ac:dyDescent="0.2">
      <c r="A1588" s="4"/>
      <c r="B1588" s="5"/>
      <c r="C1588" s="5"/>
      <c r="D1588" s="5"/>
      <c r="E1588" s="471"/>
      <c r="F1588" s="579"/>
      <c r="G1588" s="579"/>
      <c r="I1588" s="4"/>
      <c r="J1588" s="4"/>
      <c r="K1588" s="472"/>
      <c r="L1588" s="4"/>
      <c r="M1588" s="83"/>
      <c r="N1588" s="4"/>
      <c r="O1588" s="83"/>
      <c r="P1588" s="84"/>
      <c r="Q1588" s="4"/>
      <c r="R1588" s="4"/>
      <c r="S1588" s="4"/>
      <c r="T1588" s="4"/>
      <c r="U1588" s="4"/>
      <c r="V1588" s="4"/>
      <c r="W1588" s="4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  <c r="FJ1588" s="3"/>
      <c r="FK1588" s="3"/>
      <c r="FL1588" s="3"/>
      <c r="FM1588" s="3"/>
      <c r="FN1588" s="3"/>
      <c r="FO1588" s="3"/>
      <c r="FP1588" s="3"/>
      <c r="FQ1588" s="3"/>
      <c r="FR1588" s="3"/>
      <c r="FS1588" s="3"/>
      <c r="FT1588" s="3"/>
      <c r="FU1588" s="3"/>
      <c r="FV1588" s="3"/>
      <c r="FW1588" s="3"/>
      <c r="FX1588" s="3"/>
      <c r="FY1588" s="3"/>
      <c r="FZ1588" s="3"/>
      <c r="GA1588" s="3"/>
      <c r="GB1588" s="3"/>
      <c r="GC1588" s="3"/>
      <c r="GD1588" s="3"/>
      <c r="GE1588" s="3"/>
      <c r="GF1588" s="3"/>
    </row>
    <row r="1589" spans="1:188" s="576" customFormat="1" x14ac:dyDescent="0.2">
      <c r="A1589" s="4"/>
      <c r="B1589" s="5"/>
      <c r="C1589" s="5"/>
      <c r="D1589" s="5"/>
      <c r="E1589" s="471"/>
      <c r="F1589" s="579"/>
      <c r="G1589" s="579"/>
      <c r="I1589" s="4"/>
      <c r="J1589" s="4"/>
      <c r="K1589" s="472"/>
      <c r="L1589" s="4"/>
      <c r="M1589" s="83"/>
      <c r="N1589" s="4"/>
      <c r="O1589" s="83"/>
      <c r="P1589" s="84"/>
      <c r="Q1589" s="4"/>
      <c r="R1589" s="4"/>
      <c r="S1589" s="4"/>
      <c r="T1589" s="4"/>
      <c r="U1589" s="4"/>
      <c r="V1589" s="4"/>
      <c r="W1589" s="4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  <c r="FJ1589" s="3"/>
      <c r="FK1589" s="3"/>
      <c r="FL1589" s="3"/>
      <c r="FM1589" s="3"/>
      <c r="FN1589" s="3"/>
      <c r="FO1589" s="3"/>
      <c r="FP1589" s="3"/>
      <c r="FQ1589" s="3"/>
      <c r="FR1589" s="3"/>
      <c r="FS1589" s="3"/>
      <c r="FT1589" s="3"/>
      <c r="FU1589" s="3"/>
      <c r="FV1589" s="3"/>
      <c r="FW1589" s="3"/>
      <c r="FX1589" s="3"/>
      <c r="FY1589" s="3"/>
      <c r="FZ1589" s="3"/>
      <c r="GA1589" s="3"/>
      <c r="GB1589" s="3"/>
      <c r="GC1589" s="3"/>
      <c r="GD1589" s="3"/>
      <c r="GE1589" s="3"/>
      <c r="GF1589" s="3"/>
    </row>
    <row r="1590" spans="1:188" s="576" customFormat="1" x14ac:dyDescent="0.2">
      <c r="A1590" s="4"/>
      <c r="B1590" s="5"/>
      <c r="C1590" s="5"/>
      <c r="D1590" s="5"/>
      <c r="E1590" s="471"/>
      <c r="F1590" s="579"/>
      <c r="G1590" s="579"/>
      <c r="I1590" s="4"/>
      <c r="J1590" s="4"/>
      <c r="K1590" s="472"/>
      <c r="L1590" s="4"/>
      <c r="M1590" s="83"/>
      <c r="N1590" s="4"/>
      <c r="O1590" s="83"/>
      <c r="P1590" s="84"/>
      <c r="Q1590" s="4"/>
      <c r="R1590" s="4"/>
      <c r="S1590" s="4"/>
      <c r="T1590" s="4"/>
      <c r="U1590" s="4"/>
      <c r="V1590" s="4"/>
      <c r="W1590" s="4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  <c r="FJ1590" s="3"/>
      <c r="FK1590" s="3"/>
      <c r="FL1590" s="3"/>
      <c r="FM1590" s="3"/>
      <c r="FN1590" s="3"/>
      <c r="FO1590" s="3"/>
      <c r="FP1590" s="3"/>
      <c r="FQ1590" s="3"/>
      <c r="FR1590" s="3"/>
      <c r="FS1590" s="3"/>
      <c r="FT1590" s="3"/>
      <c r="FU1590" s="3"/>
      <c r="FV1590" s="3"/>
      <c r="FW1590" s="3"/>
      <c r="FX1590" s="3"/>
      <c r="FY1590" s="3"/>
      <c r="FZ1590" s="3"/>
      <c r="GA1590" s="3"/>
      <c r="GB1590" s="3"/>
      <c r="GC1590" s="3"/>
      <c r="GD1590" s="3"/>
      <c r="GE1590" s="3"/>
      <c r="GF1590" s="3"/>
    </row>
    <row r="1591" spans="1:188" s="576" customFormat="1" x14ac:dyDescent="0.2">
      <c r="A1591" s="4"/>
      <c r="B1591" s="5"/>
      <c r="C1591" s="5"/>
      <c r="D1591" s="5"/>
      <c r="E1591" s="471"/>
      <c r="F1591" s="579"/>
      <c r="G1591" s="579"/>
      <c r="I1591" s="4"/>
      <c r="J1591" s="4"/>
      <c r="K1591" s="472"/>
      <c r="L1591" s="4"/>
      <c r="M1591" s="83"/>
      <c r="N1591" s="4"/>
      <c r="O1591" s="83"/>
      <c r="P1591" s="84"/>
      <c r="Q1591" s="4"/>
      <c r="R1591" s="4"/>
      <c r="S1591" s="4"/>
      <c r="T1591" s="4"/>
      <c r="U1591" s="4"/>
      <c r="V1591" s="4"/>
      <c r="W1591" s="4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  <c r="FJ1591" s="3"/>
      <c r="FK1591" s="3"/>
      <c r="FL1591" s="3"/>
      <c r="FM1591" s="3"/>
      <c r="FN1591" s="3"/>
      <c r="FO1591" s="3"/>
      <c r="FP1591" s="3"/>
      <c r="FQ1591" s="3"/>
      <c r="FR1591" s="3"/>
      <c r="FS1591" s="3"/>
      <c r="FT1591" s="3"/>
      <c r="FU1591" s="3"/>
      <c r="FV1591" s="3"/>
      <c r="FW1591" s="3"/>
      <c r="FX1591" s="3"/>
      <c r="FY1591" s="3"/>
      <c r="FZ1591" s="3"/>
      <c r="GA1591" s="3"/>
      <c r="GB1591" s="3"/>
      <c r="GC1591" s="3"/>
      <c r="GD1591" s="3"/>
      <c r="GE1591" s="3"/>
      <c r="GF1591" s="3"/>
    </row>
    <row r="1592" spans="1:188" s="576" customFormat="1" x14ac:dyDescent="0.2">
      <c r="A1592" s="4"/>
      <c r="B1592" s="5"/>
      <c r="C1592" s="5"/>
      <c r="D1592" s="5"/>
      <c r="E1592" s="471"/>
      <c r="F1592" s="579"/>
      <c r="G1592" s="579"/>
      <c r="I1592" s="4"/>
      <c r="J1592" s="4"/>
      <c r="K1592" s="472"/>
      <c r="L1592" s="4"/>
      <c r="M1592" s="83"/>
      <c r="N1592" s="4"/>
      <c r="O1592" s="83"/>
      <c r="P1592" s="84"/>
      <c r="Q1592" s="4"/>
      <c r="R1592" s="4"/>
      <c r="S1592" s="4"/>
      <c r="T1592" s="4"/>
      <c r="U1592" s="4"/>
      <c r="V1592" s="4"/>
      <c r="W1592" s="4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  <c r="FJ1592" s="3"/>
      <c r="FK1592" s="3"/>
      <c r="FL1592" s="3"/>
      <c r="FM1592" s="3"/>
      <c r="FN1592" s="3"/>
      <c r="FO1592" s="3"/>
      <c r="FP1592" s="3"/>
      <c r="FQ1592" s="3"/>
      <c r="FR1592" s="3"/>
      <c r="FS1592" s="3"/>
      <c r="FT1592" s="3"/>
      <c r="FU1592" s="3"/>
      <c r="FV1592" s="3"/>
      <c r="FW1592" s="3"/>
      <c r="FX1592" s="3"/>
      <c r="FY1592" s="3"/>
      <c r="FZ1592" s="3"/>
      <c r="GA1592" s="3"/>
      <c r="GB1592" s="3"/>
      <c r="GC1592" s="3"/>
      <c r="GD1592" s="3"/>
      <c r="GE1592" s="3"/>
      <c r="GF1592" s="3"/>
    </row>
    <row r="1593" spans="1:188" s="576" customFormat="1" x14ac:dyDescent="0.2">
      <c r="A1593" s="4"/>
      <c r="B1593" s="5"/>
      <c r="C1593" s="5"/>
      <c r="D1593" s="5"/>
      <c r="E1593" s="471"/>
      <c r="F1593" s="579"/>
      <c r="G1593" s="579"/>
      <c r="I1593" s="4"/>
      <c r="J1593" s="4"/>
      <c r="K1593" s="472"/>
      <c r="L1593" s="4"/>
      <c r="M1593" s="83"/>
      <c r="N1593" s="4"/>
      <c r="O1593" s="83"/>
      <c r="P1593" s="84"/>
      <c r="Q1593" s="4"/>
      <c r="R1593" s="4"/>
      <c r="S1593" s="4"/>
      <c r="T1593" s="4"/>
      <c r="U1593" s="4"/>
      <c r="V1593" s="4"/>
      <c r="W1593" s="4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  <c r="FJ1593" s="3"/>
      <c r="FK1593" s="3"/>
      <c r="FL1593" s="3"/>
      <c r="FM1593" s="3"/>
      <c r="FN1593" s="3"/>
      <c r="FO1593" s="3"/>
      <c r="FP1593" s="3"/>
      <c r="FQ1593" s="3"/>
      <c r="FR1593" s="3"/>
      <c r="FS1593" s="3"/>
      <c r="FT1593" s="3"/>
      <c r="FU1593" s="3"/>
      <c r="FV1593" s="3"/>
      <c r="FW1593" s="3"/>
      <c r="FX1593" s="3"/>
      <c r="FY1593" s="3"/>
      <c r="FZ1593" s="3"/>
      <c r="GA1593" s="3"/>
      <c r="GB1593" s="3"/>
      <c r="GC1593" s="3"/>
      <c r="GD1593" s="3"/>
      <c r="GE1593" s="3"/>
      <c r="GF1593" s="3"/>
    </row>
    <row r="1594" spans="1:188" s="576" customFormat="1" x14ac:dyDescent="0.2">
      <c r="A1594" s="4"/>
      <c r="B1594" s="5"/>
      <c r="C1594" s="5"/>
      <c r="D1594" s="5"/>
      <c r="E1594" s="471"/>
      <c r="F1594" s="579"/>
      <c r="G1594" s="579"/>
      <c r="I1594" s="4"/>
      <c r="J1594" s="4"/>
      <c r="K1594" s="472"/>
      <c r="L1594" s="4"/>
      <c r="M1594" s="83"/>
      <c r="N1594" s="4"/>
      <c r="O1594" s="83"/>
      <c r="P1594" s="84"/>
      <c r="Q1594" s="4"/>
      <c r="R1594" s="4"/>
      <c r="S1594" s="4"/>
      <c r="T1594" s="4"/>
      <c r="U1594" s="4"/>
      <c r="V1594" s="4"/>
      <c r="W1594" s="4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  <c r="FJ1594" s="3"/>
      <c r="FK1594" s="3"/>
      <c r="FL1594" s="3"/>
      <c r="FM1594" s="3"/>
      <c r="FN1594" s="3"/>
      <c r="FO1594" s="3"/>
      <c r="FP1594" s="3"/>
      <c r="FQ1594" s="3"/>
      <c r="FR1594" s="3"/>
      <c r="FS1594" s="3"/>
      <c r="FT1594" s="3"/>
      <c r="FU1594" s="3"/>
      <c r="FV1594" s="3"/>
      <c r="FW1594" s="3"/>
      <c r="FX1594" s="3"/>
      <c r="FY1594" s="3"/>
      <c r="FZ1594" s="3"/>
      <c r="GA1594" s="3"/>
      <c r="GB1594" s="3"/>
      <c r="GC1594" s="3"/>
      <c r="GD1594" s="3"/>
      <c r="GE1594" s="3"/>
      <c r="GF1594" s="3"/>
    </row>
    <row r="1595" spans="1:188" s="576" customFormat="1" x14ac:dyDescent="0.2">
      <c r="A1595" s="4"/>
      <c r="B1595" s="5"/>
      <c r="C1595" s="5"/>
      <c r="D1595" s="5"/>
      <c r="E1595" s="471"/>
      <c r="F1595" s="579"/>
      <c r="G1595" s="579"/>
      <c r="I1595" s="4"/>
      <c r="J1595" s="4"/>
      <c r="K1595" s="472"/>
      <c r="L1595" s="4"/>
      <c r="M1595" s="83"/>
      <c r="N1595" s="4"/>
      <c r="O1595" s="83"/>
      <c r="P1595" s="84"/>
      <c r="Q1595" s="4"/>
      <c r="R1595" s="4"/>
      <c r="S1595" s="4"/>
      <c r="T1595" s="4"/>
      <c r="U1595" s="4"/>
      <c r="V1595" s="4"/>
      <c r="W1595" s="4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  <c r="FJ1595" s="3"/>
      <c r="FK1595" s="3"/>
      <c r="FL1595" s="3"/>
      <c r="FM1595" s="3"/>
      <c r="FN1595" s="3"/>
      <c r="FO1595" s="3"/>
      <c r="FP1595" s="3"/>
      <c r="FQ1595" s="3"/>
      <c r="FR1595" s="3"/>
      <c r="FS1595" s="3"/>
      <c r="FT1595" s="3"/>
      <c r="FU1595" s="3"/>
      <c r="FV1595" s="3"/>
      <c r="FW1595" s="3"/>
      <c r="FX1595" s="3"/>
      <c r="FY1595" s="3"/>
      <c r="FZ1595" s="3"/>
      <c r="GA1595" s="3"/>
      <c r="GB1595" s="3"/>
      <c r="GC1595" s="3"/>
      <c r="GD1595" s="3"/>
      <c r="GE1595" s="3"/>
      <c r="GF1595" s="3"/>
    </row>
    <row r="1596" spans="1:188" s="576" customFormat="1" x14ac:dyDescent="0.2">
      <c r="A1596" s="4"/>
      <c r="B1596" s="5"/>
      <c r="C1596" s="5"/>
      <c r="D1596" s="5"/>
      <c r="E1596" s="471"/>
      <c r="F1596" s="579"/>
      <c r="G1596" s="579"/>
      <c r="I1596" s="4"/>
      <c r="J1596" s="4"/>
      <c r="K1596" s="472"/>
      <c r="L1596" s="4"/>
      <c r="M1596" s="83"/>
      <c r="N1596" s="4"/>
      <c r="O1596" s="83"/>
      <c r="P1596" s="84"/>
      <c r="Q1596" s="4"/>
      <c r="R1596" s="4"/>
      <c r="S1596" s="4"/>
      <c r="T1596" s="4"/>
      <c r="U1596" s="4"/>
      <c r="V1596" s="4"/>
      <c r="W1596" s="4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  <c r="FJ1596" s="3"/>
      <c r="FK1596" s="3"/>
      <c r="FL1596" s="3"/>
      <c r="FM1596" s="3"/>
      <c r="FN1596" s="3"/>
      <c r="FO1596" s="3"/>
      <c r="FP1596" s="3"/>
      <c r="FQ1596" s="3"/>
      <c r="FR1596" s="3"/>
      <c r="FS1596" s="3"/>
      <c r="FT1596" s="3"/>
      <c r="FU1596" s="3"/>
      <c r="FV1596" s="3"/>
      <c r="FW1596" s="3"/>
      <c r="FX1596" s="3"/>
      <c r="FY1596" s="3"/>
      <c r="FZ1596" s="3"/>
      <c r="GA1596" s="3"/>
      <c r="GB1596" s="3"/>
      <c r="GC1596" s="3"/>
      <c r="GD1596" s="3"/>
      <c r="GE1596" s="3"/>
      <c r="GF1596" s="3"/>
    </row>
    <row r="1597" spans="1:188" s="576" customFormat="1" x14ac:dyDescent="0.2">
      <c r="A1597" s="4"/>
      <c r="B1597" s="5"/>
      <c r="C1597" s="5"/>
      <c r="D1597" s="5"/>
      <c r="E1597" s="471"/>
      <c r="F1597" s="579"/>
      <c r="G1597" s="579"/>
      <c r="I1597" s="4"/>
      <c r="J1597" s="4"/>
      <c r="K1597" s="472"/>
      <c r="L1597" s="4"/>
      <c r="M1597" s="83"/>
      <c r="N1597" s="4"/>
      <c r="O1597" s="83"/>
      <c r="P1597" s="84"/>
      <c r="Q1597" s="4"/>
      <c r="R1597" s="4"/>
      <c r="S1597" s="4"/>
      <c r="T1597" s="4"/>
      <c r="U1597" s="4"/>
      <c r="V1597" s="4"/>
      <c r="W1597" s="4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  <c r="FJ1597" s="3"/>
      <c r="FK1597" s="3"/>
      <c r="FL1597" s="3"/>
      <c r="FM1597" s="3"/>
      <c r="FN1597" s="3"/>
      <c r="FO1597" s="3"/>
      <c r="FP1597" s="3"/>
      <c r="FQ1597" s="3"/>
      <c r="FR1597" s="3"/>
      <c r="FS1597" s="3"/>
      <c r="FT1597" s="3"/>
      <c r="FU1597" s="3"/>
      <c r="FV1597" s="3"/>
      <c r="FW1597" s="3"/>
      <c r="FX1597" s="3"/>
      <c r="FY1597" s="3"/>
      <c r="FZ1597" s="3"/>
      <c r="GA1597" s="3"/>
      <c r="GB1597" s="3"/>
      <c r="GC1597" s="3"/>
      <c r="GD1597" s="3"/>
      <c r="GE1597" s="3"/>
      <c r="GF1597" s="3"/>
    </row>
    <row r="1598" spans="1:188" s="576" customFormat="1" x14ac:dyDescent="0.2">
      <c r="A1598" s="4"/>
      <c r="B1598" s="5"/>
      <c r="C1598" s="5"/>
      <c r="D1598" s="5"/>
      <c r="E1598" s="471"/>
      <c r="F1598" s="579"/>
      <c r="G1598" s="579"/>
      <c r="I1598" s="4"/>
      <c r="J1598" s="4"/>
      <c r="K1598" s="472"/>
      <c r="L1598" s="4"/>
      <c r="M1598" s="83"/>
      <c r="N1598" s="4"/>
      <c r="O1598" s="83"/>
      <c r="P1598" s="84"/>
      <c r="Q1598" s="4"/>
      <c r="R1598" s="4"/>
      <c r="S1598" s="4"/>
      <c r="T1598" s="4"/>
      <c r="U1598" s="4"/>
      <c r="V1598" s="4"/>
      <c r="W1598" s="4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  <c r="FJ1598" s="3"/>
      <c r="FK1598" s="3"/>
      <c r="FL1598" s="3"/>
      <c r="FM1598" s="3"/>
      <c r="FN1598" s="3"/>
      <c r="FO1598" s="3"/>
      <c r="FP1598" s="3"/>
      <c r="FQ1598" s="3"/>
      <c r="FR1598" s="3"/>
      <c r="FS1598" s="3"/>
      <c r="FT1598" s="3"/>
      <c r="FU1598" s="3"/>
      <c r="FV1598" s="3"/>
      <c r="FW1598" s="3"/>
      <c r="FX1598" s="3"/>
      <c r="FY1598" s="3"/>
      <c r="FZ1598" s="3"/>
      <c r="GA1598" s="3"/>
      <c r="GB1598" s="3"/>
      <c r="GC1598" s="3"/>
      <c r="GD1598" s="3"/>
      <c r="GE1598" s="3"/>
      <c r="GF1598" s="3"/>
    </row>
    <row r="1599" spans="1:188" s="576" customFormat="1" x14ac:dyDescent="0.2">
      <c r="A1599" s="4"/>
      <c r="B1599" s="5"/>
      <c r="C1599" s="5"/>
      <c r="D1599" s="5"/>
      <c r="E1599" s="471"/>
      <c r="F1599" s="579"/>
      <c r="G1599" s="579"/>
      <c r="I1599" s="4"/>
      <c r="J1599" s="4"/>
      <c r="K1599" s="472"/>
      <c r="L1599" s="4"/>
      <c r="M1599" s="83"/>
      <c r="N1599" s="4"/>
      <c r="O1599" s="83"/>
      <c r="P1599" s="84"/>
      <c r="Q1599" s="4"/>
      <c r="R1599" s="4"/>
      <c r="S1599" s="4"/>
      <c r="T1599" s="4"/>
      <c r="U1599" s="4"/>
      <c r="V1599" s="4"/>
      <c r="W1599" s="4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  <c r="FJ1599" s="3"/>
      <c r="FK1599" s="3"/>
      <c r="FL1599" s="3"/>
      <c r="FM1599" s="3"/>
      <c r="FN1599" s="3"/>
      <c r="FO1599" s="3"/>
      <c r="FP1599" s="3"/>
      <c r="FQ1599" s="3"/>
      <c r="FR1599" s="3"/>
      <c r="FS1599" s="3"/>
      <c r="FT1599" s="3"/>
      <c r="FU1599" s="3"/>
      <c r="FV1599" s="3"/>
      <c r="FW1599" s="3"/>
      <c r="FX1599" s="3"/>
      <c r="FY1599" s="3"/>
      <c r="FZ1599" s="3"/>
      <c r="GA1599" s="3"/>
      <c r="GB1599" s="3"/>
      <c r="GC1599" s="3"/>
      <c r="GD1599" s="3"/>
      <c r="GE1599" s="3"/>
      <c r="GF1599" s="3"/>
    </row>
    <row r="1600" spans="1:188" s="576" customFormat="1" x14ac:dyDescent="0.2">
      <c r="A1600" s="4"/>
      <c r="B1600" s="5"/>
      <c r="C1600" s="5"/>
      <c r="D1600" s="5"/>
      <c r="E1600" s="471"/>
      <c r="F1600" s="579"/>
      <c r="G1600" s="579"/>
      <c r="I1600" s="4"/>
      <c r="J1600" s="4"/>
      <c r="K1600" s="472"/>
      <c r="L1600" s="4"/>
      <c r="M1600" s="83"/>
      <c r="N1600" s="4"/>
      <c r="O1600" s="83"/>
      <c r="P1600" s="84"/>
      <c r="Q1600" s="4"/>
      <c r="R1600" s="4"/>
      <c r="S1600" s="4"/>
      <c r="T1600" s="4"/>
      <c r="U1600" s="4"/>
      <c r="V1600" s="4"/>
      <c r="W1600" s="4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  <c r="FJ1600" s="3"/>
      <c r="FK1600" s="3"/>
      <c r="FL1600" s="3"/>
      <c r="FM1600" s="3"/>
      <c r="FN1600" s="3"/>
      <c r="FO1600" s="3"/>
      <c r="FP1600" s="3"/>
      <c r="FQ1600" s="3"/>
      <c r="FR1600" s="3"/>
      <c r="FS1600" s="3"/>
      <c r="FT1600" s="3"/>
      <c r="FU1600" s="3"/>
      <c r="FV1600" s="3"/>
      <c r="FW1600" s="3"/>
      <c r="FX1600" s="3"/>
      <c r="FY1600" s="3"/>
      <c r="FZ1600" s="3"/>
      <c r="GA1600" s="3"/>
      <c r="GB1600" s="3"/>
      <c r="GC1600" s="3"/>
      <c r="GD1600" s="3"/>
      <c r="GE1600" s="3"/>
      <c r="GF1600" s="3"/>
    </row>
    <row r="1601" spans="1:188" s="576" customFormat="1" x14ac:dyDescent="0.2">
      <c r="A1601" s="4"/>
      <c r="B1601" s="5"/>
      <c r="C1601" s="5"/>
      <c r="D1601" s="5"/>
      <c r="E1601" s="471"/>
      <c r="F1601" s="579"/>
      <c r="G1601" s="579"/>
      <c r="I1601" s="4"/>
      <c r="J1601" s="4"/>
      <c r="K1601" s="472"/>
      <c r="L1601" s="4"/>
      <c r="M1601" s="83"/>
      <c r="N1601" s="4"/>
      <c r="O1601" s="83"/>
      <c r="P1601" s="84"/>
      <c r="Q1601" s="4"/>
      <c r="R1601" s="4"/>
      <c r="S1601" s="4"/>
      <c r="T1601" s="4"/>
      <c r="U1601" s="4"/>
      <c r="V1601" s="4"/>
      <c r="W1601" s="4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  <c r="FJ1601" s="3"/>
      <c r="FK1601" s="3"/>
      <c r="FL1601" s="3"/>
      <c r="FM1601" s="3"/>
      <c r="FN1601" s="3"/>
      <c r="FO1601" s="3"/>
      <c r="FP1601" s="3"/>
      <c r="FQ1601" s="3"/>
      <c r="FR1601" s="3"/>
      <c r="FS1601" s="3"/>
      <c r="FT1601" s="3"/>
      <c r="FU1601" s="3"/>
      <c r="FV1601" s="3"/>
      <c r="FW1601" s="3"/>
      <c r="FX1601" s="3"/>
      <c r="FY1601" s="3"/>
      <c r="FZ1601" s="3"/>
      <c r="GA1601" s="3"/>
      <c r="GB1601" s="3"/>
      <c r="GC1601" s="3"/>
      <c r="GD1601" s="3"/>
      <c r="GE1601" s="3"/>
      <c r="GF1601" s="3"/>
    </row>
    <row r="1602" spans="1:188" s="576" customFormat="1" x14ac:dyDescent="0.2">
      <c r="A1602" s="4"/>
      <c r="B1602" s="5"/>
      <c r="C1602" s="5"/>
      <c r="D1602" s="5"/>
      <c r="E1602" s="471"/>
      <c r="F1602" s="579"/>
      <c r="G1602" s="579"/>
      <c r="I1602" s="4"/>
      <c r="J1602" s="4"/>
      <c r="K1602" s="472"/>
      <c r="L1602" s="4"/>
      <c r="M1602" s="83"/>
      <c r="N1602" s="4"/>
      <c r="O1602" s="83"/>
      <c r="P1602" s="84"/>
      <c r="Q1602" s="4"/>
      <c r="R1602" s="4"/>
      <c r="S1602" s="4"/>
      <c r="T1602" s="4"/>
      <c r="U1602" s="4"/>
      <c r="V1602" s="4"/>
      <c r="W1602" s="4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  <c r="FJ1602" s="3"/>
      <c r="FK1602" s="3"/>
      <c r="FL1602" s="3"/>
      <c r="FM1602" s="3"/>
      <c r="FN1602" s="3"/>
      <c r="FO1602" s="3"/>
      <c r="FP1602" s="3"/>
      <c r="FQ1602" s="3"/>
      <c r="FR1602" s="3"/>
      <c r="FS1602" s="3"/>
      <c r="FT1602" s="3"/>
      <c r="FU1602" s="3"/>
      <c r="FV1602" s="3"/>
      <c r="FW1602" s="3"/>
      <c r="FX1602" s="3"/>
      <c r="FY1602" s="3"/>
      <c r="FZ1602" s="3"/>
      <c r="GA1602" s="3"/>
      <c r="GB1602" s="3"/>
      <c r="GC1602" s="3"/>
      <c r="GD1602" s="3"/>
      <c r="GE1602" s="3"/>
      <c r="GF1602" s="3"/>
    </row>
    <row r="1603" spans="1:188" s="576" customFormat="1" x14ac:dyDescent="0.2">
      <c r="A1603" s="4"/>
      <c r="B1603" s="5"/>
      <c r="C1603" s="5"/>
      <c r="D1603" s="5"/>
      <c r="E1603" s="471"/>
      <c r="F1603" s="579"/>
      <c r="G1603" s="579"/>
      <c r="I1603" s="4"/>
      <c r="J1603" s="4"/>
      <c r="K1603" s="472"/>
      <c r="L1603" s="4"/>
      <c r="M1603" s="83"/>
      <c r="N1603" s="4"/>
      <c r="O1603" s="83"/>
      <c r="P1603" s="84"/>
      <c r="Q1603" s="4"/>
      <c r="R1603" s="4"/>
      <c r="S1603" s="4"/>
      <c r="T1603" s="4"/>
      <c r="U1603" s="4"/>
      <c r="V1603" s="4"/>
      <c r="W1603" s="4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  <c r="FJ1603" s="3"/>
      <c r="FK1603" s="3"/>
      <c r="FL1603" s="3"/>
      <c r="FM1603" s="3"/>
      <c r="FN1603" s="3"/>
      <c r="FO1603" s="3"/>
      <c r="FP1603" s="3"/>
      <c r="FQ1603" s="3"/>
      <c r="FR1603" s="3"/>
      <c r="FS1603" s="3"/>
      <c r="FT1603" s="3"/>
      <c r="FU1603" s="3"/>
      <c r="FV1603" s="3"/>
      <c r="FW1603" s="3"/>
      <c r="FX1603" s="3"/>
      <c r="FY1603" s="3"/>
      <c r="FZ1603" s="3"/>
      <c r="GA1603" s="3"/>
      <c r="GB1603" s="3"/>
      <c r="GC1603" s="3"/>
      <c r="GD1603" s="3"/>
      <c r="GE1603" s="3"/>
      <c r="GF1603" s="3"/>
    </row>
    <row r="1604" spans="1:188" s="576" customFormat="1" x14ac:dyDescent="0.2">
      <c r="A1604" s="4"/>
      <c r="B1604" s="5"/>
      <c r="C1604" s="5"/>
      <c r="D1604" s="5"/>
      <c r="E1604" s="471"/>
      <c r="F1604" s="579"/>
      <c r="G1604" s="579"/>
      <c r="I1604" s="4"/>
      <c r="J1604" s="4"/>
      <c r="K1604" s="472"/>
      <c r="L1604" s="4"/>
      <c r="M1604" s="83"/>
      <c r="N1604" s="4"/>
      <c r="O1604" s="83"/>
      <c r="P1604" s="84"/>
      <c r="Q1604" s="4"/>
      <c r="R1604" s="4"/>
      <c r="S1604" s="4"/>
      <c r="T1604" s="4"/>
      <c r="U1604" s="4"/>
      <c r="V1604" s="4"/>
      <c r="W1604" s="4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  <c r="FJ1604" s="3"/>
      <c r="FK1604" s="3"/>
      <c r="FL1604" s="3"/>
      <c r="FM1604" s="3"/>
      <c r="FN1604" s="3"/>
      <c r="FO1604" s="3"/>
      <c r="FP1604" s="3"/>
      <c r="FQ1604" s="3"/>
      <c r="FR1604" s="3"/>
      <c r="FS1604" s="3"/>
      <c r="FT1604" s="3"/>
      <c r="FU1604" s="3"/>
      <c r="FV1604" s="3"/>
      <c r="FW1604" s="3"/>
      <c r="FX1604" s="3"/>
      <c r="FY1604" s="3"/>
      <c r="FZ1604" s="3"/>
      <c r="GA1604" s="3"/>
      <c r="GB1604" s="3"/>
      <c r="GC1604" s="3"/>
      <c r="GD1604" s="3"/>
      <c r="GE1604" s="3"/>
      <c r="GF1604" s="3"/>
    </row>
    <row r="1605" spans="1:188" s="576" customFormat="1" x14ac:dyDescent="0.2">
      <c r="A1605" s="4"/>
      <c r="B1605" s="5"/>
      <c r="C1605" s="5"/>
      <c r="D1605" s="5"/>
      <c r="E1605" s="471"/>
      <c r="F1605" s="579"/>
      <c r="G1605" s="579"/>
      <c r="I1605" s="4"/>
      <c r="J1605" s="4"/>
      <c r="K1605" s="472"/>
      <c r="L1605" s="4"/>
      <c r="M1605" s="83"/>
      <c r="N1605" s="4"/>
      <c r="O1605" s="83"/>
      <c r="P1605" s="84"/>
      <c r="Q1605" s="4"/>
      <c r="R1605" s="4"/>
      <c r="S1605" s="4"/>
      <c r="T1605" s="4"/>
      <c r="U1605" s="4"/>
      <c r="V1605" s="4"/>
      <c r="W1605" s="4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  <c r="FJ1605" s="3"/>
      <c r="FK1605" s="3"/>
      <c r="FL1605" s="3"/>
      <c r="FM1605" s="3"/>
      <c r="FN1605" s="3"/>
      <c r="FO1605" s="3"/>
      <c r="FP1605" s="3"/>
      <c r="FQ1605" s="3"/>
      <c r="FR1605" s="3"/>
      <c r="FS1605" s="3"/>
      <c r="FT1605" s="3"/>
      <c r="FU1605" s="3"/>
      <c r="FV1605" s="3"/>
      <c r="FW1605" s="3"/>
      <c r="FX1605" s="3"/>
      <c r="FY1605" s="3"/>
      <c r="FZ1605" s="3"/>
      <c r="GA1605" s="3"/>
      <c r="GB1605" s="3"/>
      <c r="GC1605" s="3"/>
      <c r="GD1605" s="3"/>
      <c r="GE1605" s="3"/>
      <c r="GF1605" s="3"/>
    </row>
    <row r="1606" spans="1:188" s="576" customFormat="1" x14ac:dyDescent="0.2">
      <c r="A1606" s="4"/>
      <c r="B1606" s="5"/>
      <c r="C1606" s="5"/>
      <c r="D1606" s="5"/>
      <c r="E1606" s="471"/>
      <c r="F1606" s="579"/>
      <c r="G1606" s="579"/>
      <c r="I1606" s="4"/>
      <c r="J1606" s="4"/>
      <c r="K1606" s="472"/>
      <c r="L1606" s="4"/>
      <c r="M1606" s="83"/>
      <c r="N1606" s="4"/>
      <c r="O1606" s="83"/>
      <c r="P1606" s="84"/>
      <c r="Q1606" s="4"/>
      <c r="R1606" s="4"/>
      <c r="S1606" s="4"/>
      <c r="T1606" s="4"/>
      <c r="U1606" s="4"/>
      <c r="V1606" s="4"/>
      <c r="W1606" s="4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  <c r="FJ1606" s="3"/>
      <c r="FK1606" s="3"/>
      <c r="FL1606" s="3"/>
      <c r="FM1606" s="3"/>
      <c r="FN1606" s="3"/>
      <c r="FO1606" s="3"/>
      <c r="FP1606" s="3"/>
      <c r="FQ1606" s="3"/>
      <c r="FR1606" s="3"/>
      <c r="FS1606" s="3"/>
      <c r="FT1606" s="3"/>
      <c r="FU1606" s="3"/>
      <c r="FV1606" s="3"/>
      <c r="FW1606" s="3"/>
      <c r="FX1606" s="3"/>
      <c r="FY1606" s="3"/>
      <c r="FZ1606" s="3"/>
      <c r="GA1606" s="3"/>
      <c r="GB1606" s="3"/>
      <c r="GC1606" s="3"/>
      <c r="GD1606" s="3"/>
      <c r="GE1606" s="3"/>
      <c r="GF1606" s="3"/>
    </row>
    <row r="1607" spans="1:188" s="576" customFormat="1" x14ac:dyDescent="0.2">
      <c r="A1607" s="4"/>
      <c r="B1607" s="5"/>
      <c r="C1607" s="5"/>
      <c r="D1607" s="5"/>
      <c r="E1607" s="471"/>
      <c r="F1607" s="579"/>
      <c r="G1607" s="579"/>
      <c r="I1607" s="4"/>
      <c r="J1607" s="4"/>
      <c r="K1607" s="472"/>
      <c r="L1607" s="4"/>
      <c r="M1607" s="83"/>
      <c r="N1607" s="4"/>
      <c r="O1607" s="83"/>
      <c r="P1607" s="84"/>
      <c r="Q1607" s="4"/>
      <c r="R1607" s="4"/>
      <c r="S1607" s="4"/>
      <c r="T1607" s="4"/>
      <c r="U1607" s="4"/>
      <c r="V1607" s="4"/>
      <c r="W1607" s="4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  <c r="FJ1607" s="3"/>
      <c r="FK1607" s="3"/>
      <c r="FL1607" s="3"/>
      <c r="FM1607" s="3"/>
      <c r="FN1607" s="3"/>
      <c r="FO1607" s="3"/>
      <c r="FP1607" s="3"/>
      <c r="FQ1607" s="3"/>
      <c r="FR1607" s="3"/>
      <c r="FS1607" s="3"/>
      <c r="FT1607" s="3"/>
      <c r="FU1607" s="3"/>
      <c r="FV1607" s="3"/>
      <c r="FW1607" s="3"/>
      <c r="FX1607" s="3"/>
      <c r="FY1607" s="3"/>
      <c r="FZ1607" s="3"/>
      <c r="GA1607" s="3"/>
      <c r="GB1607" s="3"/>
      <c r="GC1607" s="3"/>
      <c r="GD1607" s="3"/>
      <c r="GE1607" s="3"/>
      <c r="GF1607" s="3"/>
    </row>
    <row r="1608" spans="1:188" s="576" customFormat="1" x14ac:dyDescent="0.2">
      <c r="A1608" s="4"/>
      <c r="B1608" s="5"/>
      <c r="C1608" s="5"/>
      <c r="D1608" s="5"/>
      <c r="E1608" s="471"/>
      <c r="F1608" s="579"/>
      <c r="G1608" s="579"/>
      <c r="I1608" s="4"/>
      <c r="J1608" s="4"/>
      <c r="K1608" s="472"/>
      <c r="L1608" s="4"/>
      <c r="M1608" s="83"/>
      <c r="N1608" s="4"/>
      <c r="O1608" s="83"/>
      <c r="P1608" s="84"/>
      <c r="Q1608" s="4"/>
      <c r="R1608" s="4"/>
      <c r="S1608" s="4"/>
      <c r="T1608" s="4"/>
      <c r="U1608" s="4"/>
      <c r="V1608" s="4"/>
      <c r="W1608" s="4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  <c r="FJ1608" s="3"/>
      <c r="FK1608" s="3"/>
      <c r="FL1608" s="3"/>
      <c r="FM1608" s="3"/>
      <c r="FN1608" s="3"/>
      <c r="FO1608" s="3"/>
      <c r="FP1608" s="3"/>
      <c r="FQ1608" s="3"/>
      <c r="FR1608" s="3"/>
      <c r="FS1608" s="3"/>
      <c r="FT1608" s="3"/>
      <c r="FU1608" s="3"/>
      <c r="FV1608" s="3"/>
      <c r="FW1608" s="3"/>
      <c r="FX1608" s="3"/>
      <c r="FY1608" s="3"/>
      <c r="FZ1608" s="3"/>
      <c r="GA1608" s="3"/>
      <c r="GB1608" s="3"/>
      <c r="GC1608" s="3"/>
      <c r="GD1608" s="3"/>
      <c r="GE1608" s="3"/>
      <c r="GF1608" s="3"/>
    </row>
    <row r="1609" spans="1:188" s="576" customFormat="1" x14ac:dyDescent="0.2">
      <c r="A1609" s="4"/>
      <c r="B1609" s="5"/>
      <c r="C1609" s="5"/>
      <c r="D1609" s="5"/>
      <c r="E1609" s="471"/>
      <c r="F1609" s="579"/>
      <c r="G1609" s="579"/>
      <c r="I1609" s="4"/>
      <c r="J1609" s="4"/>
      <c r="K1609" s="472"/>
      <c r="L1609" s="4"/>
      <c r="M1609" s="83"/>
      <c r="N1609" s="4"/>
      <c r="O1609" s="83"/>
      <c r="P1609" s="84"/>
      <c r="Q1609" s="4"/>
      <c r="R1609" s="4"/>
      <c r="S1609" s="4"/>
      <c r="T1609" s="4"/>
      <c r="U1609" s="4"/>
      <c r="V1609" s="4"/>
      <c r="W1609" s="4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  <c r="FJ1609" s="3"/>
      <c r="FK1609" s="3"/>
      <c r="FL1609" s="3"/>
      <c r="FM1609" s="3"/>
      <c r="FN1609" s="3"/>
      <c r="FO1609" s="3"/>
      <c r="FP1609" s="3"/>
      <c r="FQ1609" s="3"/>
      <c r="FR1609" s="3"/>
      <c r="FS1609" s="3"/>
      <c r="FT1609" s="3"/>
      <c r="FU1609" s="3"/>
      <c r="FV1609" s="3"/>
      <c r="FW1609" s="3"/>
      <c r="FX1609" s="3"/>
      <c r="FY1609" s="3"/>
      <c r="FZ1609" s="3"/>
      <c r="GA1609" s="3"/>
      <c r="GB1609" s="3"/>
      <c r="GC1609" s="3"/>
      <c r="GD1609" s="3"/>
      <c r="GE1609" s="3"/>
      <c r="GF1609" s="3"/>
    </row>
    <row r="1610" spans="1:188" s="576" customFormat="1" x14ac:dyDescent="0.2">
      <c r="A1610" s="4"/>
      <c r="B1610" s="5"/>
      <c r="C1610" s="5"/>
      <c r="D1610" s="5"/>
      <c r="E1610" s="471"/>
      <c r="F1610" s="579"/>
      <c r="G1610" s="579"/>
      <c r="I1610" s="4"/>
      <c r="J1610" s="4"/>
      <c r="K1610" s="472"/>
      <c r="L1610" s="4"/>
      <c r="M1610" s="83"/>
      <c r="N1610" s="4"/>
      <c r="O1610" s="83"/>
      <c r="P1610" s="84"/>
      <c r="Q1610" s="4"/>
      <c r="R1610" s="4"/>
      <c r="S1610" s="4"/>
      <c r="T1610" s="4"/>
      <c r="U1610" s="4"/>
      <c r="V1610" s="4"/>
      <c r="W1610" s="4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  <c r="FJ1610" s="3"/>
      <c r="FK1610" s="3"/>
      <c r="FL1610" s="3"/>
      <c r="FM1610" s="3"/>
      <c r="FN1610" s="3"/>
      <c r="FO1610" s="3"/>
      <c r="FP1610" s="3"/>
      <c r="FQ1610" s="3"/>
      <c r="FR1610" s="3"/>
      <c r="FS1610" s="3"/>
      <c r="FT1610" s="3"/>
      <c r="FU1610" s="3"/>
      <c r="FV1610" s="3"/>
      <c r="FW1610" s="3"/>
      <c r="FX1610" s="3"/>
      <c r="FY1610" s="3"/>
      <c r="FZ1610" s="3"/>
      <c r="GA1610" s="3"/>
      <c r="GB1610" s="3"/>
      <c r="GC1610" s="3"/>
      <c r="GD1610" s="3"/>
      <c r="GE1610" s="3"/>
      <c r="GF1610" s="3"/>
    </row>
    <row r="1611" spans="1:188" s="576" customFormat="1" x14ac:dyDescent="0.2">
      <c r="A1611" s="4"/>
      <c r="B1611" s="5"/>
      <c r="C1611" s="5"/>
      <c r="D1611" s="5"/>
      <c r="E1611" s="471"/>
      <c r="F1611" s="579"/>
      <c r="G1611" s="579"/>
      <c r="I1611" s="4"/>
      <c r="J1611" s="4"/>
      <c r="K1611" s="472"/>
      <c r="L1611" s="4"/>
      <c r="M1611" s="83"/>
      <c r="N1611" s="4"/>
      <c r="O1611" s="83"/>
      <c r="P1611" s="84"/>
      <c r="Q1611" s="4"/>
      <c r="R1611" s="4"/>
      <c r="S1611" s="4"/>
      <c r="T1611" s="4"/>
      <c r="U1611" s="4"/>
      <c r="V1611" s="4"/>
      <c r="W1611" s="4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  <c r="FJ1611" s="3"/>
      <c r="FK1611" s="3"/>
      <c r="FL1611" s="3"/>
      <c r="FM1611" s="3"/>
      <c r="FN1611" s="3"/>
      <c r="FO1611" s="3"/>
      <c r="FP1611" s="3"/>
      <c r="FQ1611" s="3"/>
      <c r="FR1611" s="3"/>
      <c r="FS1611" s="3"/>
      <c r="FT1611" s="3"/>
      <c r="FU1611" s="3"/>
      <c r="FV1611" s="3"/>
      <c r="FW1611" s="3"/>
      <c r="FX1611" s="3"/>
      <c r="FY1611" s="3"/>
      <c r="FZ1611" s="3"/>
      <c r="GA1611" s="3"/>
      <c r="GB1611" s="3"/>
      <c r="GC1611" s="3"/>
      <c r="GD1611" s="3"/>
      <c r="GE1611" s="3"/>
      <c r="GF1611" s="3"/>
    </row>
    <row r="1612" spans="1:188" s="576" customFormat="1" x14ac:dyDescent="0.2">
      <c r="A1612" s="4"/>
      <c r="B1612" s="5"/>
      <c r="C1612" s="5"/>
      <c r="D1612" s="5"/>
      <c r="E1612" s="471"/>
      <c r="F1612" s="579"/>
      <c r="G1612" s="579"/>
      <c r="I1612" s="4"/>
      <c r="J1612" s="4"/>
      <c r="K1612" s="472"/>
      <c r="L1612" s="4"/>
      <c r="M1612" s="83"/>
      <c r="N1612" s="4"/>
      <c r="O1612" s="83"/>
      <c r="P1612" s="84"/>
      <c r="Q1612" s="4"/>
      <c r="R1612" s="4"/>
      <c r="S1612" s="4"/>
      <c r="T1612" s="4"/>
      <c r="U1612" s="4"/>
      <c r="V1612" s="4"/>
      <c r="W1612" s="4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  <c r="FJ1612" s="3"/>
      <c r="FK1612" s="3"/>
      <c r="FL1612" s="3"/>
      <c r="FM1612" s="3"/>
      <c r="FN1612" s="3"/>
      <c r="FO1612" s="3"/>
      <c r="FP1612" s="3"/>
      <c r="FQ1612" s="3"/>
      <c r="FR1612" s="3"/>
      <c r="FS1612" s="3"/>
      <c r="FT1612" s="3"/>
      <c r="FU1612" s="3"/>
      <c r="FV1612" s="3"/>
      <c r="FW1612" s="3"/>
      <c r="FX1612" s="3"/>
      <c r="FY1612" s="3"/>
      <c r="FZ1612" s="3"/>
      <c r="GA1612" s="3"/>
      <c r="GB1612" s="3"/>
      <c r="GC1612" s="3"/>
      <c r="GD1612" s="3"/>
      <c r="GE1612" s="3"/>
      <c r="GF1612" s="3"/>
    </row>
    <row r="1613" spans="1:188" s="576" customFormat="1" x14ac:dyDescent="0.2">
      <c r="A1613" s="4"/>
      <c r="B1613" s="5"/>
      <c r="C1613" s="5"/>
      <c r="D1613" s="5"/>
      <c r="E1613" s="471"/>
      <c r="F1613" s="579"/>
      <c r="G1613" s="579"/>
      <c r="I1613" s="4"/>
      <c r="J1613" s="4"/>
      <c r="K1613" s="472"/>
      <c r="L1613" s="4"/>
      <c r="M1613" s="83"/>
      <c r="N1613" s="4"/>
      <c r="O1613" s="83"/>
      <c r="P1613" s="84"/>
      <c r="Q1613" s="4"/>
      <c r="R1613" s="4"/>
      <c r="S1613" s="4"/>
      <c r="T1613" s="4"/>
      <c r="U1613" s="4"/>
      <c r="V1613" s="4"/>
      <c r="W1613" s="4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  <c r="FJ1613" s="3"/>
      <c r="FK1613" s="3"/>
      <c r="FL1613" s="3"/>
      <c r="FM1613" s="3"/>
      <c r="FN1613" s="3"/>
      <c r="FO1613" s="3"/>
      <c r="FP1613" s="3"/>
      <c r="FQ1613" s="3"/>
      <c r="FR1613" s="3"/>
      <c r="FS1613" s="3"/>
      <c r="FT1613" s="3"/>
      <c r="FU1613" s="3"/>
      <c r="FV1613" s="3"/>
      <c r="FW1613" s="3"/>
      <c r="FX1613" s="3"/>
      <c r="FY1613" s="3"/>
      <c r="FZ1613" s="3"/>
      <c r="GA1613" s="3"/>
      <c r="GB1613" s="3"/>
      <c r="GC1613" s="3"/>
      <c r="GD1613" s="3"/>
      <c r="GE1613" s="3"/>
      <c r="GF1613" s="3"/>
    </row>
    <row r="1614" spans="1:188" s="576" customFormat="1" x14ac:dyDescent="0.2">
      <c r="A1614" s="4"/>
      <c r="B1614" s="5"/>
      <c r="C1614" s="5"/>
      <c r="D1614" s="5"/>
      <c r="E1614" s="471"/>
      <c r="F1614" s="579"/>
      <c r="G1614" s="579"/>
      <c r="I1614" s="4"/>
      <c r="J1614" s="4"/>
      <c r="K1614" s="472"/>
      <c r="L1614" s="4"/>
      <c r="M1614" s="83"/>
      <c r="N1614" s="4"/>
      <c r="O1614" s="83"/>
      <c r="P1614" s="84"/>
      <c r="Q1614" s="4"/>
      <c r="R1614" s="4"/>
      <c r="S1614" s="4"/>
      <c r="T1614" s="4"/>
      <c r="U1614" s="4"/>
      <c r="V1614" s="4"/>
      <c r="W1614" s="4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  <c r="FJ1614" s="3"/>
      <c r="FK1614" s="3"/>
      <c r="FL1614" s="3"/>
      <c r="FM1614" s="3"/>
      <c r="FN1614" s="3"/>
      <c r="FO1614" s="3"/>
      <c r="FP1614" s="3"/>
      <c r="FQ1614" s="3"/>
      <c r="FR1614" s="3"/>
      <c r="FS1614" s="3"/>
      <c r="FT1614" s="3"/>
      <c r="FU1614" s="3"/>
      <c r="FV1614" s="3"/>
      <c r="FW1614" s="3"/>
      <c r="FX1614" s="3"/>
      <c r="FY1614" s="3"/>
      <c r="FZ1614" s="3"/>
      <c r="GA1614" s="3"/>
      <c r="GB1614" s="3"/>
      <c r="GC1614" s="3"/>
      <c r="GD1614" s="3"/>
      <c r="GE1614" s="3"/>
      <c r="GF1614" s="3"/>
    </row>
    <row r="1615" spans="1:188" s="576" customFormat="1" x14ac:dyDescent="0.2">
      <c r="A1615" s="4"/>
      <c r="B1615" s="5"/>
      <c r="C1615" s="5"/>
      <c r="D1615" s="5"/>
      <c r="E1615" s="471"/>
      <c r="F1615" s="579"/>
      <c r="G1615" s="579"/>
      <c r="I1615" s="4"/>
      <c r="J1615" s="4"/>
      <c r="K1615" s="472"/>
      <c r="L1615" s="4"/>
      <c r="M1615" s="83"/>
      <c r="N1615" s="4"/>
      <c r="O1615" s="83"/>
      <c r="P1615" s="84"/>
      <c r="Q1615" s="4"/>
      <c r="R1615" s="4"/>
      <c r="S1615" s="4"/>
      <c r="T1615" s="4"/>
      <c r="U1615" s="4"/>
      <c r="V1615" s="4"/>
      <c r="W1615" s="4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</row>
    <row r="1616" spans="1:188" s="576" customFormat="1" x14ac:dyDescent="0.2">
      <c r="A1616" s="4"/>
      <c r="B1616" s="5"/>
      <c r="C1616" s="5"/>
      <c r="D1616" s="5"/>
      <c r="E1616" s="471"/>
      <c r="F1616" s="579"/>
      <c r="G1616" s="579"/>
      <c r="I1616" s="4"/>
      <c r="J1616" s="4"/>
      <c r="K1616" s="472"/>
      <c r="L1616" s="4"/>
      <c r="M1616" s="83"/>
      <c r="N1616" s="4"/>
      <c r="O1616" s="83"/>
      <c r="P1616" s="84"/>
      <c r="Q1616" s="4"/>
      <c r="R1616" s="4"/>
      <c r="S1616" s="4"/>
      <c r="T1616" s="4"/>
      <c r="U1616" s="4"/>
      <c r="V1616" s="4"/>
      <c r="W1616" s="4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  <c r="FJ1616" s="3"/>
      <c r="FK1616" s="3"/>
      <c r="FL1616" s="3"/>
      <c r="FM1616" s="3"/>
      <c r="FN1616" s="3"/>
      <c r="FO1616" s="3"/>
      <c r="FP1616" s="3"/>
      <c r="FQ1616" s="3"/>
      <c r="FR1616" s="3"/>
      <c r="FS1616" s="3"/>
      <c r="FT1616" s="3"/>
      <c r="FU1616" s="3"/>
      <c r="FV1616" s="3"/>
      <c r="FW1616" s="3"/>
      <c r="FX1616" s="3"/>
      <c r="FY1616" s="3"/>
      <c r="FZ1616" s="3"/>
      <c r="GA1616" s="3"/>
      <c r="GB1616" s="3"/>
      <c r="GC1616" s="3"/>
      <c r="GD1616" s="3"/>
      <c r="GE1616" s="3"/>
      <c r="GF1616" s="3"/>
    </row>
    <row r="1617" spans="1:188" s="576" customFormat="1" x14ac:dyDescent="0.2">
      <c r="A1617" s="4"/>
      <c r="B1617" s="5"/>
      <c r="C1617" s="5"/>
      <c r="D1617" s="5"/>
      <c r="E1617" s="471"/>
      <c r="F1617" s="579"/>
      <c r="G1617" s="579"/>
      <c r="I1617" s="4"/>
      <c r="J1617" s="4"/>
      <c r="K1617" s="472"/>
      <c r="L1617" s="4"/>
      <c r="M1617" s="83"/>
      <c r="N1617" s="4"/>
      <c r="O1617" s="83"/>
      <c r="P1617" s="84"/>
      <c r="Q1617" s="4"/>
      <c r="R1617" s="4"/>
      <c r="S1617" s="4"/>
      <c r="T1617" s="4"/>
      <c r="U1617" s="4"/>
      <c r="V1617" s="4"/>
      <c r="W1617" s="4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  <c r="FJ1617" s="3"/>
      <c r="FK1617" s="3"/>
      <c r="FL1617" s="3"/>
      <c r="FM1617" s="3"/>
      <c r="FN1617" s="3"/>
      <c r="FO1617" s="3"/>
      <c r="FP1617" s="3"/>
      <c r="FQ1617" s="3"/>
      <c r="FR1617" s="3"/>
      <c r="FS1617" s="3"/>
      <c r="FT1617" s="3"/>
      <c r="FU1617" s="3"/>
      <c r="FV1617" s="3"/>
      <c r="FW1617" s="3"/>
      <c r="FX1617" s="3"/>
      <c r="FY1617" s="3"/>
      <c r="FZ1617" s="3"/>
      <c r="GA1617" s="3"/>
      <c r="GB1617" s="3"/>
      <c r="GC1617" s="3"/>
      <c r="GD1617" s="3"/>
      <c r="GE1617" s="3"/>
      <c r="GF1617" s="3"/>
    </row>
    <row r="1618" spans="1:188" s="576" customFormat="1" x14ac:dyDescent="0.2">
      <c r="A1618" s="4"/>
      <c r="B1618" s="5"/>
      <c r="C1618" s="5"/>
      <c r="D1618" s="5"/>
      <c r="E1618" s="471"/>
      <c r="F1618" s="579"/>
      <c r="G1618" s="579"/>
      <c r="I1618" s="4"/>
      <c r="J1618" s="4"/>
      <c r="K1618" s="472"/>
      <c r="L1618" s="4"/>
      <c r="M1618" s="83"/>
      <c r="N1618" s="4"/>
      <c r="O1618" s="83"/>
      <c r="P1618" s="84"/>
      <c r="Q1618" s="4"/>
      <c r="R1618" s="4"/>
      <c r="S1618" s="4"/>
      <c r="T1618" s="4"/>
      <c r="U1618" s="4"/>
      <c r="V1618" s="4"/>
      <c r="W1618" s="4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  <c r="FJ1618" s="3"/>
      <c r="FK1618" s="3"/>
      <c r="FL1618" s="3"/>
      <c r="FM1618" s="3"/>
      <c r="FN1618" s="3"/>
      <c r="FO1618" s="3"/>
      <c r="FP1618" s="3"/>
      <c r="FQ1618" s="3"/>
      <c r="FR1618" s="3"/>
      <c r="FS1618" s="3"/>
      <c r="FT1618" s="3"/>
      <c r="FU1618" s="3"/>
      <c r="FV1618" s="3"/>
      <c r="FW1618" s="3"/>
      <c r="FX1618" s="3"/>
      <c r="FY1618" s="3"/>
      <c r="FZ1618" s="3"/>
      <c r="GA1618" s="3"/>
      <c r="GB1618" s="3"/>
      <c r="GC1618" s="3"/>
      <c r="GD1618" s="3"/>
      <c r="GE1618" s="3"/>
      <c r="GF1618" s="3"/>
    </row>
    <row r="1619" spans="1:188" s="576" customFormat="1" x14ac:dyDescent="0.2">
      <c r="A1619" s="4"/>
      <c r="B1619" s="5"/>
      <c r="C1619" s="5"/>
      <c r="D1619" s="5"/>
      <c r="E1619" s="471"/>
      <c r="F1619" s="579"/>
      <c r="G1619" s="579"/>
      <c r="I1619" s="4"/>
      <c r="J1619" s="4"/>
      <c r="K1619" s="472"/>
      <c r="L1619" s="4"/>
      <c r="M1619" s="83"/>
      <c r="N1619" s="4"/>
      <c r="O1619" s="83"/>
      <c r="P1619" s="84"/>
      <c r="Q1619" s="4"/>
      <c r="R1619" s="4"/>
      <c r="S1619" s="4"/>
      <c r="T1619" s="4"/>
      <c r="U1619" s="4"/>
      <c r="V1619" s="4"/>
      <c r="W1619" s="4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  <c r="FJ1619" s="3"/>
      <c r="FK1619" s="3"/>
      <c r="FL1619" s="3"/>
      <c r="FM1619" s="3"/>
      <c r="FN1619" s="3"/>
      <c r="FO1619" s="3"/>
      <c r="FP1619" s="3"/>
      <c r="FQ1619" s="3"/>
      <c r="FR1619" s="3"/>
      <c r="FS1619" s="3"/>
      <c r="FT1619" s="3"/>
      <c r="FU1619" s="3"/>
      <c r="FV1619" s="3"/>
      <c r="FW1619" s="3"/>
      <c r="FX1619" s="3"/>
      <c r="FY1619" s="3"/>
      <c r="FZ1619" s="3"/>
      <c r="GA1619" s="3"/>
      <c r="GB1619" s="3"/>
      <c r="GC1619" s="3"/>
      <c r="GD1619" s="3"/>
      <c r="GE1619" s="3"/>
      <c r="GF1619" s="3"/>
    </row>
    <row r="1620" spans="1:188" s="576" customFormat="1" x14ac:dyDescent="0.2">
      <c r="A1620" s="4"/>
      <c r="B1620" s="5"/>
      <c r="C1620" s="5"/>
      <c r="D1620" s="5"/>
      <c r="E1620" s="471"/>
      <c r="F1620" s="579"/>
      <c r="G1620" s="579"/>
      <c r="I1620" s="4"/>
      <c r="J1620" s="4"/>
      <c r="K1620" s="472"/>
      <c r="L1620" s="4"/>
      <c r="M1620" s="83"/>
      <c r="N1620" s="4"/>
      <c r="O1620" s="83"/>
      <c r="P1620" s="84"/>
      <c r="Q1620" s="4"/>
      <c r="R1620" s="4"/>
      <c r="S1620" s="4"/>
      <c r="T1620" s="4"/>
      <c r="U1620" s="4"/>
      <c r="V1620" s="4"/>
      <c r="W1620" s="4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  <c r="FJ1620" s="3"/>
      <c r="FK1620" s="3"/>
      <c r="FL1620" s="3"/>
      <c r="FM1620" s="3"/>
      <c r="FN1620" s="3"/>
      <c r="FO1620" s="3"/>
      <c r="FP1620" s="3"/>
      <c r="FQ1620" s="3"/>
      <c r="FR1620" s="3"/>
      <c r="FS1620" s="3"/>
      <c r="FT1620" s="3"/>
      <c r="FU1620" s="3"/>
      <c r="FV1620" s="3"/>
      <c r="FW1620" s="3"/>
      <c r="FX1620" s="3"/>
      <c r="FY1620" s="3"/>
      <c r="FZ1620" s="3"/>
      <c r="GA1620" s="3"/>
      <c r="GB1620" s="3"/>
      <c r="GC1620" s="3"/>
      <c r="GD1620" s="3"/>
      <c r="GE1620" s="3"/>
      <c r="GF1620" s="3"/>
    </row>
    <row r="1621" spans="1:188" s="576" customFormat="1" x14ac:dyDescent="0.2">
      <c r="A1621" s="4"/>
      <c r="B1621" s="5"/>
      <c r="C1621" s="5"/>
      <c r="D1621" s="5"/>
      <c r="E1621" s="471"/>
      <c r="F1621" s="579"/>
      <c r="G1621" s="579"/>
      <c r="I1621" s="4"/>
      <c r="J1621" s="4"/>
      <c r="K1621" s="472"/>
      <c r="L1621" s="4"/>
      <c r="M1621" s="83"/>
      <c r="N1621" s="4"/>
      <c r="O1621" s="83"/>
      <c r="P1621" s="84"/>
      <c r="Q1621" s="4"/>
      <c r="R1621" s="4"/>
      <c r="S1621" s="4"/>
      <c r="T1621" s="4"/>
      <c r="U1621" s="4"/>
      <c r="V1621" s="4"/>
      <c r="W1621" s="4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  <c r="FJ1621" s="3"/>
      <c r="FK1621" s="3"/>
      <c r="FL1621" s="3"/>
      <c r="FM1621" s="3"/>
      <c r="FN1621" s="3"/>
      <c r="FO1621" s="3"/>
      <c r="FP1621" s="3"/>
      <c r="FQ1621" s="3"/>
      <c r="FR1621" s="3"/>
      <c r="FS1621" s="3"/>
      <c r="FT1621" s="3"/>
      <c r="FU1621" s="3"/>
      <c r="FV1621" s="3"/>
      <c r="FW1621" s="3"/>
      <c r="FX1621" s="3"/>
      <c r="FY1621" s="3"/>
      <c r="FZ1621" s="3"/>
      <c r="GA1621" s="3"/>
      <c r="GB1621" s="3"/>
      <c r="GC1621" s="3"/>
      <c r="GD1621" s="3"/>
      <c r="GE1621" s="3"/>
      <c r="GF1621" s="3"/>
    </row>
    <row r="1622" spans="1:188" s="576" customFormat="1" x14ac:dyDescent="0.2">
      <c r="A1622" s="4"/>
      <c r="B1622" s="5"/>
      <c r="C1622" s="5"/>
      <c r="D1622" s="5"/>
      <c r="E1622" s="471"/>
      <c r="F1622" s="579"/>
      <c r="G1622" s="579"/>
      <c r="I1622" s="4"/>
      <c r="J1622" s="4"/>
      <c r="K1622" s="472"/>
      <c r="L1622" s="4"/>
      <c r="M1622" s="83"/>
      <c r="N1622" s="4"/>
      <c r="O1622" s="83"/>
      <c r="P1622" s="84"/>
      <c r="Q1622" s="4"/>
      <c r="R1622" s="4"/>
      <c r="S1622" s="4"/>
      <c r="T1622" s="4"/>
      <c r="U1622" s="4"/>
      <c r="V1622" s="4"/>
      <c r="W1622" s="4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  <c r="FJ1622" s="3"/>
      <c r="FK1622" s="3"/>
      <c r="FL1622" s="3"/>
      <c r="FM1622" s="3"/>
      <c r="FN1622" s="3"/>
      <c r="FO1622" s="3"/>
      <c r="FP1622" s="3"/>
      <c r="FQ1622" s="3"/>
      <c r="FR1622" s="3"/>
      <c r="FS1622" s="3"/>
      <c r="FT1622" s="3"/>
      <c r="FU1622" s="3"/>
      <c r="FV1622" s="3"/>
      <c r="FW1622" s="3"/>
      <c r="FX1622" s="3"/>
      <c r="FY1622" s="3"/>
      <c r="FZ1622" s="3"/>
      <c r="GA1622" s="3"/>
      <c r="GB1622" s="3"/>
      <c r="GC1622" s="3"/>
      <c r="GD1622" s="3"/>
      <c r="GE1622" s="3"/>
      <c r="GF1622" s="3"/>
    </row>
    <row r="1623" spans="1:188" s="576" customFormat="1" x14ac:dyDescent="0.2">
      <c r="A1623" s="4"/>
      <c r="B1623" s="5"/>
      <c r="C1623" s="5"/>
      <c r="D1623" s="5"/>
      <c r="E1623" s="471"/>
      <c r="F1623" s="579"/>
      <c r="G1623" s="579"/>
      <c r="I1623" s="4"/>
      <c r="J1623" s="4"/>
      <c r="K1623" s="472"/>
      <c r="L1623" s="4"/>
      <c r="M1623" s="83"/>
      <c r="N1623" s="4"/>
      <c r="O1623" s="83"/>
      <c r="P1623" s="84"/>
      <c r="Q1623" s="4"/>
      <c r="R1623" s="4"/>
      <c r="S1623" s="4"/>
      <c r="T1623" s="4"/>
      <c r="U1623" s="4"/>
      <c r="V1623" s="4"/>
      <c r="W1623" s="4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  <c r="FJ1623" s="3"/>
      <c r="FK1623" s="3"/>
      <c r="FL1623" s="3"/>
      <c r="FM1623" s="3"/>
      <c r="FN1623" s="3"/>
      <c r="FO1623" s="3"/>
      <c r="FP1623" s="3"/>
      <c r="FQ1623" s="3"/>
      <c r="FR1623" s="3"/>
      <c r="FS1623" s="3"/>
      <c r="FT1623" s="3"/>
      <c r="FU1623" s="3"/>
      <c r="FV1623" s="3"/>
      <c r="FW1623" s="3"/>
      <c r="FX1623" s="3"/>
      <c r="FY1623" s="3"/>
      <c r="FZ1623" s="3"/>
      <c r="GA1623" s="3"/>
      <c r="GB1623" s="3"/>
      <c r="GC1623" s="3"/>
      <c r="GD1623" s="3"/>
      <c r="GE1623" s="3"/>
      <c r="GF1623" s="3"/>
    </row>
    <row r="1624" spans="1:188" s="576" customFormat="1" x14ac:dyDescent="0.2">
      <c r="A1624" s="4"/>
      <c r="B1624" s="5"/>
      <c r="C1624" s="5"/>
      <c r="D1624" s="5"/>
      <c r="E1624" s="471"/>
      <c r="F1624" s="579"/>
      <c r="G1624" s="579"/>
      <c r="I1624" s="4"/>
      <c r="J1624" s="4"/>
      <c r="K1624" s="472"/>
      <c r="L1624" s="4"/>
      <c r="M1624" s="83"/>
      <c r="N1624" s="4"/>
      <c r="O1624" s="83"/>
      <c r="P1624" s="84"/>
      <c r="Q1624" s="4"/>
      <c r="R1624" s="4"/>
      <c r="S1624" s="4"/>
      <c r="T1624" s="4"/>
      <c r="U1624" s="4"/>
      <c r="V1624" s="4"/>
      <c r="W1624" s="4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</row>
    <row r="1625" spans="1:188" s="576" customFormat="1" x14ac:dyDescent="0.2">
      <c r="A1625" s="4"/>
      <c r="B1625" s="5"/>
      <c r="C1625" s="5"/>
      <c r="D1625" s="5"/>
      <c r="E1625" s="471"/>
      <c r="F1625" s="579"/>
      <c r="G1625" s="579"/>
      <c r="I1625" s="4"/>
      <c r="J1625" s="4"/>
      <c r="K1625" s="472"/>
      <c r="L1625" s="4"/>
      <c r="M1625" s="83"/>
      <c r="N1625" s="4"/>
      <c r="O1625" s="83"/>
      <c r="P1625" s="84"/>
      <c r="Q1625" s="4"/>
      <c r="R1625" s="4"/>
      <c r="S1625" s="4"/>
      <c r="T1625" s="4"/>
      <c r="U1625" s="4"/>
      <c r="V1625" s="4"/>
      <c r="W1625" s="4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</row>
    <row r="1626" spans="1:188" s="576" customFormat="1" x14ac:dyDescent="0.2">
      <c r="A1626" s="4"/>
      <c r="B1626" s="5"/>
      <c r="C1626" s="5"/>
      <c r="D1626" s="5"/>
      <c r="E1626" s="471"/>
      <c r="F1626" s="579"/>
      <c r="G1626" s="579"/>
      <c r="I1626" s="4"/>
      <c r="J1626" s="4"/>
      <c r="K1626" s="472"/>
      <c r="L1626" s="4"/>
      <c r="M1626" s="83"/>
      <c r="N1626" s="4"/>
      <c r="O1626" s="83"/>
      <c r="P1626" s="84"/>
      <c r="Q1626" s="4"/>
      <c r="R1626" s="4"/>
      <c r="S1626" s="4"/>
      <c r="T1626" s="4"/>
      <c r="U1626" s="4"/>
      <c r="V1626" s="4"/>
      <c r="W1626" s="4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</row>
    <row r="1627" spans="1:188" s="576" customFormat="1" x14ac:dyDescent="0.2">
      <c r="A1627" s="4"/>
      <c r="B1627" s="5"/>
      <c r="C1627" s="5"/>
      <c r="D1627" s="5"/>
      <c r="E1627" s="471"/>
      <c r="F1627" s="579"/>
      <c r="G1627" s="579"/>
      <c r="I1627" s="4"/>
      <c r="J1627" s="4"/>
      <c r="K1627" s="472"/>
      <c r="L1627" s="4"/>
      <c r="M1627" s="83"/>
      <c r="N1627" s="4"/>
      <c r="O1627" s="83"/>
      <c r="P1627" s="84"/>
      <c r="Q1627" s="4"/>
      <c r="R1627" s="4"/>
      <c r="S1627" s="4"/>
      <c r="T1627" s="4"/>
      <c r="U1627" s="4"/>
      <c r="V1627" s="4"/>
      <c r="W1627" s="4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</row>
    <row r="1628" spans="1:188" s="576" customFormat="1" x14ac:dyDescent="0.2">
      <c r="A1628" s="4"/>
      <c r="B1628" s="5"/>
      <c r="C1628" s="5"/>
      <c r="D1628" s="5"/>
      <c r="E1628" s="471"/>
      <c r="F1628" s="579"/>
      <c r="G1628" s="579"/>
      <c r="I1628" s="4"/>
      <c r="J1628" s="4"/>
      <c r="K1628" s="472"/>
      <c r="L1628" s="4"/>
      <c r="M1628" s="83"/>
      <c r="N1628" s="4"/>
      <c r="O1628" s="83"/>
      <c r="P1628" s="84"/>
      <c r="Q1628" s="4"/>
      <c r="R1628" s="4"/>
      <c r="S1628" s="4"/>
      <c r="T1628" s="4"/>
      <c r="U1628" s="4"/>
      <c r="V1628" s="4"/>
      <c r="W1628" s="4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</row>
    <row r="1629" spans="1:188" s="576" customFormat="1" x14ac:dyDescent="0.2">
      <c r="A1629" s="4"/>
      <c r="B1629" s="5"/>
      <c r="C1629" s="5"/>
      <c r="D1629" s="5"/>
      <c r="E1629" s="471"/>
      <c r="F1629" s="579"/>
      <c r="G1629" s="579"/>
      <c r="I1629" s="4"/>
      <c r="J1629" s="4"/>
      <c r="K1629" s="472"/>
      <c r="L1629" s="4"/>
      <c r="M1629" s="83"/>
      <c r="N1629" s="4"/>
      <c r="O1629" s="83"/>
      <c r="P1629" s="84"/>
      <c r="Q1629" s="4"/>
      <c r="R1629" s="4"/>
      <c r="S1629" s="4"/>
      <c r="T1629" s="4"/>
      <c r="U1629" s="4"/>
      <c r="V1629" s="4"/>
      <c r="W1629" s="4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</row>
    <row r="1630" spans="1:188" s="576" customFormat="1" x14ac:dyDescent="0.2">
      <c r="A1630" s="4"/>
      <c r="B1630" s="5"/>
      <c r="C1630" s="5"/>
      <c r="D1630" s="5"/>
      <c r="E1630" s="471"/>
      <c r="F1630" s="579"/>
      <c r="G1630" s="579"/>
      <c r="I1630" s="4"/>
      <c r="J1630" s="4"/>
      <c r="K1630" s="472"/>
      <c r="L1630" s="4"/>
      <c r="M1630" s="83"/>
      <c r="N1630" s="4"/>
      <c r="O1630" s="83"/>
      <c r="P1630" s="84"/>
      <c r="Q1630" s="4"/>
      <c r="R1630" s="4"/>
      <c r="S1630" s="4"/>
      <c r="T1630" s="4"/>
      <c r="U1630" s="4"/>
      <c r="V1630" s="4"/>
      <c r="W1630" s="4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</row>
    <row r="1631" spans="1:188" s="576" customFormat="1" x14ac:dyDescent="0.2">
      <c r="A1631" s="4"/>
      <c r="B1631" s="5"/>
      <c r="C1631" s="5"/>
      <c r="D1631" s="5"/>
      <c r="E1631" s="471"/>
      <c r="F1631" s="579"/>
      <c r="G1631" s="579"/>
      <c r="I1631" s="4"/>
      <c r="J1631" s="4"/>
      <c r="K1631" s="472"/>
      <c r="L1631" s="4"/>
      <c r="M1631" s="83"/>
      <c r="N1631" s="4"/>
      <c r="O1631" s="83"/>
      <c r="P1631" s="84"/>
      <c r="Q1631" s="4"/>
      <c r="R1631" s="4"/>
      <c r="S1631" s="4"/>
      <c r="T1631" s="4"/>
      <c r="U1631" s="4"/>
      <c r="V1631" s="4"/>
      <c r="W1631" s="4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</row>
    <row r="1632" spans="1:188" s="576" customFormat="1" x14ac:dyDescent="0.2">
      <c r="A1632" s="4"/>
      <c r="B1632" s="5"/>
      <c r="C1632" s="5"/>
      <c r="D1632" s="5"/>
      <c r="E1632" s="471"/>
      <c r="F1632" s="579"/>
      <c r="G1632" s="579"/>
      <c r="I1632" s="4"/>
      <c r="J1632" s="4"/>
      <c r="K1632" s="472"/>
      <c r="L1632" s="4"/>
      <c r="M1632" s="83"/>
      <c r="N1632" s="4"/>
      <c r="O1632" s="83"/>
      <c r="P1632" s="84"/>
      <c r="Q1632" s="4"/>
      <c r="R1632" s="4"/>
      <c r="S1632" s="4"/>
      <c r="T1632" s="4"/>
      <c r="U1632" s="4"/>
      <c r="V1632" s="4"/>
      <c r="W1632" s="4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</row>
    <row r="1633" spans="1:188" s="576" customFormat="1" x14ac:dyDescent="0.2">
      <c r="A1633" s="4"/>
      <c r="B1633" s="5"/>
      <c r="C1633" s="5"/>
      <c r="D1633" s="5"/>
      <c r="E1633" s="471"/>
      <c r="F1633" s="579"/>
      <c r="G1633" s="579"/>
      <c r="I1633" s="4"/>
      <c r="J1633" s="4"/>
      <c r="K1633" s="472"/>
      <c r="L1633" s="4"/>
      <c r="M1633" s="83"/>
      <c r="N1633" s="4"/>
      <c r="O1633" s="83"/>
      <c r="P1633" s="84"/>
      <c r="Q1633" s="4"/>
      <c r="R1633" s="4"/>
      <c r="S1633" s="4"/>
      <c r="T1633" s="4"/>
      <c r="U1633" s="4"/>
      <c r="V1633" s="4"/>
      <c r="W1633" s="4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</row>
    <row r="1634" spans="1:188" s="576" customFormat="1" x14ac:dyDescent="0.2">
      <c r="A1634" s="4"/>
      <c r="B1634" s="5"/>
      <c r="C1634" s="5"/>
      <c r="D1634" s="5"/>
      <c r="E1634" s="471"/>
      <c r="F1634" s="579"/>
      <c r="G1634" s="579"/>
      <c r="I1634" s="4"/>
      <c r="J1634" s="4"/>
      <c r="K1634" s="472"/>
      <c r="L1634" s="4"/>
      <c r="M1634" s="83"/>
      <c r="N1634" s="4"/>
      <c r="O1634" s="83"/>
      <c r="P1634" s="84"/>
      <c r="Q1634" s="4"/>
      <c r="R1634" s="4"/>
      <c r="S1634" s="4"/>
      <c r="T1634" s="4"/>
      <c r="U1634" s="4"/>
      <c r="V1634" s="4"/>
      <c r="W1634" s="4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  <c r="FJ1634" s="3"/>
      <c r="FK1634" s="3"/>
      <c r="FL1634" s="3"/>
      <c r="FM1634" s="3"/>
      <c r="FN1634" s="3"/>
      <c r="FO1634" s="3"/>
      <c r="FP1634" s="3"/>
      <c r="FQ1634" s="3"/>
      <c r="FR1634" s="3"/>
      <c r="FS1634" s="3"/>
      <c r="FT1634" s="3"/>
      <c r="FU1634" s="3"/>
      <c r="FV1634" s="3"/>
      <c r="FW1634" s="3"/>
      <c r="FX1634" s="3"/>
      <c r="FY1634" s="3"/>
      <c r="FZ1634" s="3"/>
      <c r="GA1634" s="3"/>
      <c r="GB1634" s="3"/>
      <c r="GC1634" s="3"/>
      <c r="GD1634" s="3"/>
      <c r="GE1634" s="3"/>
      <c r="GF1634" s="3"/>
    </row>
    <row r="1635" spans="1:188" s="576" customFormat="1" x14ac:dyDescent="0.2">
      <c r="A1635" s="4"/>
      <c r="B1635" s="5"/>
      <c r="C1635" s="5"/>
      <c r="D1635" s="5"/>
      <c r="E1635" s="471"/>
      <c r="F1635" s="579"/>
      <c r="G1635" s="579"/>
      <c r="I1635" s="4"/>
      <c r="J1635" s="4"/>
      <c r="K1635" s="472"/>
      <c r="L1635" s="4"/>
      <c r="M1635" s="83"/>
      <c r="N1635" s="4"/>
      <c r="O1635" s="83"/>
      <c r="P1635" s="84"/>
      <c r="Q1635" s="4"/>
      <c r="R1635" s="4"/>
      <c r="S1635" s="4"/>
      <c r="T1635" s="4"/>
      <c r="U1635" s="4"/>
      <c r="V1635" s="4"/>
      <c r="W1635" s="4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  <c r="FJ1635" s="3"/>
      <c r="FK1635" s="3"/>
      <c r="FL1635" s="3"/>
      <c r="FM1635" s="3"/>
      <c r="FN1635" s="3"/>
      <c r="FO1635" s="3"/>
      <c r="FP1635" s="3"/>
      <c r="FQ1635" s="3"/>
      <c r="FR1635" s="3"/>
      <c r="FS1635" s="3"/>
      <c r="FT1635" s="3"/>
      <c r="FU1635" s="3"/>
      <c r="FV1635" s="3"/>
      <c r="FW1635" s="3"/>
      <c r="FX1635" s="3"/>
      <c r="FY1635" s="3"/>
      <c r="FZ1635" s="3"/>
      <c r="GA1635" s="3"/>
      <c r="GB1635" s="3"/>
      <c r="GC1635" s="3"/>
      <c r="GD1635" s="3"/>
      <c r="GE1635" s="3"/>
      <c r="GF1635" s="3"/>
    </row>
    <row r="1636" spans="1:188" s="576" customFormat="1" x14ac:dyDescent="0.2">
      <c r="A1636" s="4"/>
      <c r="B1636" s="5"/>
      <c r="C1636" s="5"/>
      <c r="D1636" s="5"/>
      <c r="E1636" s="471"/>
      <c r="F1636" s="579"/>
      <c r="G1636" s="579"/>
      <c r="I1636" s="4"/>
      <c r="J1636" s="4"/>
      <c r="K1636" s="472"/>
      <c r="L1636" s="4"/>
      <c r="M1636" s="83"/>
      <c r="N1636" s="4"/>
      <c r="O1636" s="83"/>
      <c r="P1636" s="84"/>
      <c r="Q1636" s="4"/>
      <c r="R1636" s="4"/>
      <c r="S1636" s="4"/>
      <c r="T1636" s="4"/>
      <c r="U1636" s="4"/>
      <c r="V1636" s="4"/>
      <c r="W1636" s="4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  <c r="FJ1636" s="3"/>
      <c r="FK1636" s="3"/>
      <c r="FL1636" s="3"/>
      <c r="FM1636" s="3"/>
      <c r="FN1636" s="3"/>
      <c r="FO1636" s="3"/>
      <c r="FP1636" s="3"/>
      <c r="FQ1636" s="3"/>
      <c r="FR1636" s="3"/>
      <c r="FS1636" s="3"/>
      <c r="FT1636" s="3"/>
      <c r="FU1636" s="3"/>
      <c r="FV1636" s="3"/>
      <c r="FW1636" s="3"/>
      <c r="FX1636" s="3"/>
      <c r="FY1636" s="3"/>
      <c r="FZ1636" s="3"/>
      <c r="GA1636" s="3"/>
      <c r="GB1636" s="3"/>
      <c r="GC1636" s="3"/>
      <c r="GD1636" s="3"/>
      <c r="GE1636" s="3"/>
      <c r="GF1636" s="3"/>
    </row>
    <row r="1637" spans="1:188" s="576" customFormat="1" x14ac:dyDescent="0.2">
      <c r="A1637" s="4"/>
      <c r="B1637" s="5"/>
      <c r="C1637" s="5"/>
      <c r="D1637" s="5"/>
      <c r="E1637" s="471"/>
      <c r="F1637" s="579"/>
      <c r="G1637" s="579"/>
      <c r="I1637" s="4"/>
      <c r="J1637" s="4"/>
      <c r="K1637" s="472"/>
      <c r="L1637" s="4"/>
      <c r="M1637" s="83"/>
      <c r="N1637" s="4"/>
      <c r="O1637" s="83"/>
      <c r="P1637" s="84"/>
      <c r="Q1637" s="4"/>
      <c r="R1637" s="4"/>
      <c r="S1637" s="4"/>
      <c r="T1637" s="4"/>
      <c r="U1637" s="4"/>
      <c r="V1637" s="4"/>
      <c r="W1637" s="4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  <c r="FJ1637" s="3"/>
      <c r="FK1637" s="3"/>
      <c r="FL1637" s="3"/>
      <c r="FM1637" s="3"/>
      <c r="FN1637" s="3"/>
      <c r="FO1637" s="3"/>
      <c r="FP1637" s="3"/>
      <c r="FQ1637" s="3"/>
      <c r="FR1637" s="3"/>
      <c r="FS1637" s="3"/>
      <c r="FT1637" s="3"/>
      <c r="FU1637" s="3"/>
      <c r="FV1637" s="3"/>
      <c r="FW1637" s="3"/>
      <c r="FX1637" s="3"/>
      <c r="FY1637" s="3"/>
      <c r="FZ1637" s="3"/>
      <c r="GA1637" s="3"/>
      <c r="GB1637" s="3"/>
      <c r="GC1637" s="3"/>
      <c r="GD1637" s="3"/>
      <c r="GE1637" s="3"/>
      <c r="GF1637" s="3"/>
    </row>
    <row r="1638" spans="1:188" s="576" customFormat="1" x14ac:dyDescent="0.2">
      <c r="A1638" s="4"/>
      <c r="B1638" s="5"/>
      <c r="C1638" s="5"/>
      <c r="D1638" s="5"/>
      <c r="E1638" s="471"/>
      <c r="F1638" s="579"/>
      <c r="G1638" s="579"/>
      <c r="I1638" s="4"/>
      <c r="J1638" s="4"/>
      <c r="K1638" s="472"/>
      <c r="L1638" s="4"/>
      <c r="M1638" s="83"/>
      <c r="N1638" s="4"/>
      <c r="O1638" s="83"/>
      <c r="P1638" s="84"/>
      <c r="Q1638" s="4"/>
      <c r="R1638" s="4"/>
      <c r="S1638" s="4"/>
      <c r="T1638" s="4"/>
      <c r="U1638" s="4"/>
      <c r="V1638" s="4"/>
      <c r="W1638" s="4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  <c r="FJ1638" s="3"/>
      <c r="FK1638" s="3"/>
      <c r="FL1638" s="3"/>
      <c r="FM1638" s="3"/>
      <c r="FN1638" s="3"/>
      <c r="FO1638" s="3"/>
      <c r="FP1638" s="3"/>
      <c r="FQ1638" s="3"/>
      <c r="FR1638" s="3"/>
      <c r="FS1638" s="3"/>
      <c r="FT1638" s="3"/>
      <c r="FU1638" s="3"/>
      <c r="FV1638" s="3"/>
      <c r="FW1638" s="3"/>
      <c r="FX1638" s="3"/>
      <c r="FY1638" s="3"/>
      <c r="FZ1638" s="3"/>
      <c r="GA1638" s="3"/>
      <c r="GB1638" s="3"/>
      <c r="GC1638" s="3"/>
      <c r="GD1638" s="3"/>
      <c r="GE1638" s="3"/>
      <c r="GF1638" s="3"/>
    </row>
    <row r="1639" spans="1:188" s="576" customFormat="1" x14ac:dyDescent="0.2">
      <c r="A1639" s="4"/>
      <c r="B1639" s="5"/>
      <c r="C1639" s="5"/>
      <c r="D1639" s="5"/>
      <c r="E1639" s="471"/>
      <c r="F1639" s="579"/>
      <c r="G1639" s="579"/>
      <c r="I1639" s="4"/>
      <c r="J1639" s="4"/>
      <c r="K1639" s="472"/>
      <c r="L1639" s="4"/>
      <c r="M1639" s="83"/>
      <c r="N1639" s="4"/>
      <c r="O1639" s="83"/>
      <c r="P1639" s="84"/>
      <c r="Q1639" s="4"/>
      <c r="R1639" s="4"/>
      <c r="S1639" s="4"/>
      <c r="T1639" s="4"/>
      <c r="U1639" s="4"/>
      <c r="V1639" s="4"/>
      <c r="W1639" s="4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  <c r="FJ1639" s="3"/>
      <c r="FK1639" s="3"/>
      <c r="FL1639" s="3"/>
      <c r="FM1639" s="3"/>
      <c r="FN1639" s="3"/>
      <c r="FO1639" s="3"/>
      <c r="FP1639" s="3"/>
      <c r="FQ1639" s="3"/>
      <c r="FR1639" s="3"/>
      <c r="FS1639" s="3"/>
      <c r="FT1639" s="3"/>
      <c r="FU1639" s="3"/>
      <c r="FV1639" s="3"/>
      <c r="FW1639" s="3"/>
      <c r="FX1639" s="3"/>
      <c r="FY1639" s="3"/>
      <c r="FZ1639" s="3"/>
      <c r="GA1639" s="3"/>
      <c r="GB1639" s="3"/>
      <c r="GC1639" s="3"/>
      <c r="GD1639" s="3"/>
      <c r="GE1639" s="3"/>
      <c r="GF1639" s="3"/>
    </row>
    <row r="1640" spans="1:188" s="576" customFormat="1" x14ac:dyDescent="0.2">
      <c r="A1640" s="4"/>
      <c r="B1640" s="5"/>
      <c r="C1640" s="5"/>
      <c r="D1640" s="5"/>
      <c r="E1640" s="471"/>
      <c r="F1640" s="579"/>
      <c r="G1640" s="579"/>
      <c r="I1640" s="4"/>
      <c r="J1640" s="4"/>
      <c r="K1640" s="472"/>
      <c r="L1640" s="4"/>
      <c r="M1640" s="83"/>
      <c r="N1640" s="4"/>
      <c r="O1640" s="83"/>
      <c r="P1640" s="84"/>
      <c r="Q1640" s="4"/>
      <c r="R1640" s="4"/>
      <c r="S1640" s="4"/>
      <c r="T1640" s="4"/>
      <c r="U1640" s="4"/>
      <c r="V1640" s="4"/>
      <c r="W1640" s="4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  <c r="FJ1640" s="3"/>
      <c r="FK1640" s="3"/>
      <c r="FL1640" s="3"/>
      <c r="FM1640" s="3"/>
      <c r="FN1640" s="3"/>
      <c r="FO1640" s="3"/>
      <c r="FP1640" s="3"/>
      <c r="FQ1640" s="3"/>
      <c r="FR1640" s="3"/>
      <c r="FS1640" s="3"/>
      <c r="FT1640" s="3"/>
      <c r="FU1640" s="3"/>
      <c r="FV1640" s="3"/>
      <c r="FW1640" s="3"/>
      <c r="FX1640" s="3"/>
      <c r="FY1640" s="3"/>
      <c r="FZ1640" s="3"/>
      <c r="GA1640" s="3"/>
      <c r="GB1640" s="3"/>
      <c r="GC1640" s="3"/>
      <c r="GD1640" s="3"/>
      <c r="GE1640" s="3"/>
      <c r="GF1640" s="3"/>
    </row>
    <row r="1641" spans="1:188" s="576" customFormat="1" x14ac:dyDescent="0.2">
      <c r="A1641" s="4"/>
      <c r="B1641" s="5"/>
      <c r="C1641" s="5"/>
      <c r="D1641" s="5"/>
      <c r="E1641" s="471"/>
      <c r="F1641" s="579"/>
      <c r="G1641" s="579"/>
      <c r="I1641" s="4"/>
      <c r="J1641" s="4"/>
      <c r="K1641" s="472"/>
      <c r="L1641" s="4"/>
      <c r="M1641" s="83"/>
      <c r="N1641" s="4"/>
      <c r="O1641" s="83"/>
      <c r="P1641" s="84"/>
      <c r="Q1641" s="4"/>
      <c r="R1641" s="4"/>
      <c r="S1641" s="4"/>
      <c r="T1641" s="4"/>
      <c r="U1641" s="4"/>
      <c r="V1641" s="4"/>
      <c r="W1641" s="4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  <c r="FJ1641" s="3"/>
      <c r="FK1641" s="3"/>
      <c r="FL1641" s="3"/>
      <c r="FM1641" s="3"/>
      <c r="FN1641" s="3"/>
      <c r="FO1641" s="3"/>
      <c r="FP1641" s="3"/>
      <c r="FQ1641" s="3"/>
      <c r="FR1641" s="3"/>
      <c r="FS1641" s="3"/>
      <c r="FT1641" s="3"/>
      <c r="FU1641" s="3"/>
      <c r="FV1641" s="3"/>
      <c r="FW1641" s="3"/>
      <c r="FX1641" s="3"/>
      <c r="FY1641" s="3"/>
      <c r="FZ1641" s="3"/>
      <c r="GA1641" s="3"/>
      <c r="GB1641" s="3"/>
      <c r="GC1641" s="3"/>
      <c r="GD1641" s="3"/>
      <c r="GE1641" s="3"/>
      <c r="GF1641" s="3"/>
    </row>
    <row r="1642" spans="1:188" s="576" customFormat="1" x14ac:dyDescent="0.2">
      <c r="A1642" s="4"/>
      <c r="B1642" s="5"/>
      <c r="C1642" s="5"/>
      <c r="D1642" s="5"/>
      <c r="E1642" s="471"/>
      <c r="F1642" s="579"/>
      <c r="G1642" s="579"/>
      <c r="I1642" s="4"/>
      <c r="J1642" s="4"/>
      <c r="K1642" s="472"/>
      <c r="L1642" s="4"/>
      <c r="M1642" s="83"/>
      <c r="N1642" s="4"/>
      <c r="O1642" s="83"/>
      <c r="P1642" s="84"/>
      <c r="Q1642" s="4"/>
      <c r="R1642" s="4"/>
      <c r="S1642" s="4"/>
      <c r="T1642" s="4"/>
      <c r="U1642" s="4"/>
      <c r="V1642" s="4"/>
      <c r="W1642" s="4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</row>
    <row r="1643" spans="1:188" s="576" customFormat="1" x14ac:dyDescent="0.2">
      <c r="A1643" s="4"/>
      <c r="B1643" s="5"/>
      <c r="C1643" s="5"/>
      <c r="D1643" s="5"/>
      <c r="E1643" s="471"/>
      <c r="F1643" s="579"/>
      <c r="G1643" s="579"/>
      <c r="I1643" s="4"/>
      <c r="J1643" s="4"/>
      <c r="K1643" s="472"/>
      <c r="L1643" s="4"/>
      <c r="M1643" s="83"/>
      <c r="N1643" s="4"/>
      <c r="O1643" s="83"/>
      <c r="P1643" s="84"/>
      <c r="Q1643" s="4"/>
      <c r="R1643" s="4"/>
      <c r="S1643" s="4"/>
      <c r="T1643" s="4"/>
      <c r="U1643" s="4"/>
      <c r="V1643" s="4"/>
      <c r="W1643" s="4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  <c r="FJ1643" s="3"/>
      <c r="FK1643" s="3"/>
      <c r="FL1643" s="3"/>
      <c r="FM1643" s="3"/>
      <c r="FN1643" s="3"/>
      <c r="FO1643" s="3"/>
      <c r="FP1643" s="3"/>
      <c r="FQ1643" s="3"/>
      <c r="FR1643" s="3"/>
      <c r="FS1643" s="3"/>
      <c r="FT1643" s="3"/>
      <c r="FU1643" s="3"/>
      <c r="FV1643" s="3"/>
      <c r="FW1643" s="3"/>
      <c r="FX1643" s="3"/>
      <c r="FY1643" s="3"/>
      <c r="FZ1643" s="3"/>
      <c r="GA1643" s="3"/>
      <c r="GB1643" s="3"/>
      <c r="GC1643" s="3"/>
      <c r="GD1643" s="3"/>
      <c r="GE1643" s="3"/>
      <c r="GF1643" s="3"/>
    </row>
    <row r="1644" spans="1:188" s="576" customFormat="1" x14ac:dyDescent="0.2">
      <c r="A1644" s="4"/>
      <c r="B1644" s="5"/>
      <c r="C1644" s="5"/>
      <c r="D1644" s="5"/>
      <c r="E1644" s="471"/>
      <c r="F1644" s="579"/>
      <c r="G1644" s="579"/>
      <c r="I1644" s="4"/>
      <c r="J1644" s="4"/>
      <c r="K1644" s="472"/>
      <c r="L1644" s="4"/>
      <c r="M1644" s="83"/>
      <c r="N1644" s="4"/>
      <c r="O1644" s="83"/>
      <c r="P1644" s="84"/>
      <c r="Q1644" s="4"/>
      <c r="R1644" s="4"/>
      <c r="S1644" s="4"/>
      <c r="T1644" s="4"/>
      <c r="U1644" s="4"/>
      <c r="V1644" s="4"/>
      <c r="W1644" s="4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  <c r="FJ1644" s="3"/>
      <c r="FK1644" s="3"/>
      <c r="FL1644" s="3"/>
      <c r="FM1644" s="3"/>
      <c r="FN1644" s="3"/>
      <c r="FO1644" s="3"/>
      <c r="FP1644" s="3"/>
      <c r="FQ1644" s="3"/>
      <c r="FR1644" s="3"/>
      <c r="FS1644" s="3"/>
      <c r="FT1644" s="3"/>
      <c r="FU1644" s="3"/>
      <c r="FV1644" s="3"/>
      <c r="FW1644" s="3"/>
      <c r="FX1644" s="3"/>
      <c r="FY1644" s="3"/>
      <c r="FZ1644" s="3"/>
      <c r="GA1644" s="3"/>
      <c r="GB1644" s="3"/>
      <c r="GC1644" s="3"/>
      <c r="GD1644" s="3"/>
      <c r="GE1644" s="3"/>
      <c r="GF1644" s="3"/>
    </row>
    <row r="1645" spans="1:188" s="576" customFormat="1" x14ac:dyDescent="0.2">
      <c r="A1645" s="4"/>
      <c r="B1645" s="5"/>
      <c r="C1645" s="5"/>
      <c r="D1645" s="5"/>
      <c r="E1645" s="471"/>
      <c r="F1645" s="579"/>
      <c r="G1645" s="579"/>
      <c r="I1645" s="4"/>
      <c r="J1645" s="4"/>
      <c r="K1645" s="472"/>
      <c r="L1645" s="4"/>
      <c r="M1645" s="83"/>
      <c r="N1645" s="4"/>
      <c r="O1645" s="83"/>
      <c r="P1645" s="84"/>
      <c r="Q1645" s="4"/>
      <c r="R1645" s="4"/>
      <c r="S1645" s="4"/>
      <c r="T1645" s="4"/>
      <c r="U1645" s="4"/>
      <c r="V1645" s="4"/>
      <c r="W1645" s="4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  <c r="FJ1645" s="3"/>
      <c r="FK1645" s="3"/>
      <c r="FL1645" s="3"/>
      <c r="FM1645" s="3"/>
      <c r="FN1645" s="3"/>
      <c r="FO1645" s="3"/>
      <c r="FP1645" s="3"/>
      <c r="FQ1645" s="3"/>
      <c r="FR1645" s="3"/>
      <c r="FS1645" s="3"/>
      <c r="FT1645" s="3"/>
      <c r="FU1645" s="3"/>
      <c r="FV1645" s="3"/>
      <c r="FW1645" s="3"/>
      <c r="FX1645" s="3"/>
      <c r="FY1645" s="3"/>
      <c r="FZ1645" s="3"/>
      <c r="GA1645" s="3"/>
      <c r="GB1645" s="3"/>
      <c r="GC1645" s="3"/>
      <c r="GD1645" s="3"/>
      <c r="GE1645" s="3"/>
      <c r="GF1645" s="3"/>
    </row>
    <row r="1646" spans="1:188" s="576" customFormat="1" x14ac:dyDescent="0.2">
      <c r="A1646" s="4"/>
      <c r="B1646" s="5"/>
      <c r="C1646" s="5"/>
      <c r="D1646" s="5"/>
      <c r="E1646" s="471"/>
      <c r="F1646" s="579"/>
      <c r="G1646" s="579"/>
      <c r="I1646" s="4"/>
      <c r="J1646" s="4"/>
      <c r="K1646" s="472"/>
      <c r="L1646" s="4"/>
      <c r="M1646" s="83"/>
      <c r="N1646" s="4"/>
      <c r="O1646" s="83"/>
      <c r="P1646" s="84"/>
      <c r="Q1646" s="4"/>
      <c r="R1646" s="4"/>
      <c r="S1646" s="4"/>
      <c r="T1646" s="4"/>
      <c r="U1646" s="4"/>
      <c r="V1646" s="4"/>
      <c r="W1646" s="4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  <c r="FJ1646" s="3"/>
      <c r="FK1646" s="3"/>
      <c r="FL1646" s="3"/>
      <c r="FM1646" s="3"/>
      <c r="FN1646" s="3"/>
      <c r="FO1646" s="3"/>
      <c r="FP1646" s="3"/>
      <c r="FQ1646" s="3"/>
      <c r="FR1646" s="3"/>
      <c r="FS1646" s="3"/>
      <c r="FT1646" s="3"/>
      <c r="FU1646" s="3"/>
      <c r="FV1646" s="3"/>
      <c r="FW1646" s="3"/>
      <c r="FX1646" s="3"/>
      <c r="FY1646" s="3"/>
      <c r="FZ1646" s="3"/>
      <c r="GA1646" s="3"/>
      <c r="GB1646" s="3"/>
      <c r="GC1646" s="3"/>
      <c r="GD1646" s="3"/>
      <c r="GE1646" s="3"/>
      <c r="GF1646" s="3"/>
    </row>
    <row r="1647" spans="1:188" s="576" customFormat="1" x14ac:dyDescent="0.2">
      <c r="A1647" s="4"/>
      <c r="B1647" s="5"/>
      <c r="C1647" s="5"/>
      <c r="D1647" s="5"/>
      <c r="E1647" s="471"/>
      <c r="F1647" s="579"/>
      <c r="G1647" s="579"/>
      <c r="I1647" s="4"/>
      <c r="J1647" s="4"/>
      <c r="K1647" s="472"/>
      <c r="L1647" s="4"/>
      <c r="M1647" s="83"/>
      <c r="N1647" s="4"/>
      <c r="O1647" s="83"/>
      <c r="P1647" s="84"/>
      <c r="Q1647" s="4"/>
      <c r="R1647" s="4"/>
      <c r="S1647" s="4"/>
      <c r="T1647" s="4"/>
      <c r="U1647" s="4"/>
      <c r="V1647" s="4"/>
      <c r="W1647" s="4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  <c r="FJ1647" s="3"/>
      <c r="FK1647" s="3"/>
      <c r="FL1647" s="3"/>
      <c r="FM1647" s="3"/>
      <c r="FN1647" s="3"/>
      <c r="FO1647" s="3"/>
      <c r="FP1647" s="3"/>
      <c r="FQ1647" s="3"/>
      <c r="FR1647" s="3"/>
      <c r="FS1647" s="3"/>
      <c r="FT1647" s="3"/>
      <c r="FU1647" s="3"/>
      <c r="FV1647" s="3"/>
      <c r="FW1647" s="3"/>
      <c r="FX1647" s="3"/>
      <c r="FY1647" s="3"/>
      <c r="FZ1647" s="3"/>
      <c r="GA1647" s="3"/>
      <c r="GB1647" s="3"/>
      <c r="GC1647" s="3"/>
      <c r="GD1647" s="3"/>
      <c r="GE1647" s="3"/>
      <c r="GF1647" s="3"/>
    </row>
    <row r="1648" spans="1:188" s="576" customFormat="1" x14ac:dyDescent="0.2">
      <c r="A1648" s="4"/>
      <c r="B1648" s="5"/>
      <c r="C1648" s="5"/>
      <c r="D1648" s="5"/>
      <c r="E1648" s="471"/>
      <c r="F1648" s="579"/>
      <c r="G1648" s="579"/>
      <c r="I1648" s="4"/>
      <c r="J1648" s="4"/>
      <c r="K1648" s="472"/>
      <c r="L1648" s="4"/>
      <c r="M1648" s="83"/>
      <c r="N1648" s="4"/>
      <c r="O1648" s="83"/>
      <c r="P1648" s="84"/>
      <c r="Q1648" s="4"/>
      <c r="R1648" s="4"/>
      <c r="S1648" s="4"/>
      <c r="T1648" s="4"/>
      <c r="U1648" s="4"/>
      <c r="V1648" s="4"/>
      <c r="W1648" s="4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  <c r="FJ1648" s="3"/>
      <c r="FK1648" s="3"/>
      <c r="FL1648" s="3"/>
      <c r="FM1648" s="3"/>
      <c r="FN1648" s="3"/>
      <c r="FO1648" s="3"/>
      <c r="FP1648" s="3"/>
      <c r="FQ1648" s="3"/>
      <c r="FR1648" s="3"/>
      <c r="FS1648" s="3"/>
      <c r="FT1648" s="3"/>
      <c r="FU1648" s="3"/>
      <c r="FV1648" s="3"/>
      <c r="FW1648" s="3"/>
      <c r="FX1648" s="3"/>
      <c r="FY1648" s="3"/>
      <c r="FZ1648" s="3"/>
      <c r="GA1648" s="3"/>
      <c r="GB1648" s="3"/>
      <c r="GC1648" s="3"/>
      <c r="GD1648" s="3"/>
      <c r="GE1648" s="3"/>
      <c r="GF1648" s="3"/>
    </row>
    <row r="1649" spans="1:188" s="576" customFormat="1" x14ac:dyDescent="0.2">
      <c r="A1649" s="4"/>
      <c r="B1649" s="5"/>
      <c r="C1649" s="5"/>
      <c r="D1649" s="5"/>
      <c r="E1649" s="471"/>
      <c r="F1649" s="579"/>
      <c r="G1649" s="579"/>
      <c r="I1649" s="4"/>
      <c r="J1649" s="4"/>
      <c r="K1649" s="472"/>
      <c r="L1649" s="4"/>
      <c r="M1649" s="83"/>
      <c r="N1649" s="4"/>
      <c r="O1649" s="83"/>
      <c r="P1649" s="84"/>
      <c r="Q1649" s="4"/>
      <c r="R1649" s="4"/>
      <c r="S1649" s="4"/>
      <c r="T1649" s="4"/>
      <c r="U1649" s="4"/>
      <c r="V1649" s="4"/>
      <c r="W1649" s="4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  <c r="FJ1649" s="3"/>
      <c r="FK1649" s="3"/>
      <c r="FL1649" s="3"/>
      <c r="FM1649" s="3"/>
      <c r="FN1649" s="3"/>
      <c r="FO1649" s="3"/>
      <c r="FP1649" s="3"/>
      <c r="FQ1649" s="3"/>
      <c r="FR1649" s="3"/>
      <c r="FS1649" s="3"/>
      <c r="FT1649" s="3"/>
      <c r="FU1649" s="3"/>
      <c r="FV1649" s="3"/>
      <c r="FW1649" s="3"/>
      <c r="FX1649" s="3"/>
      <c r="FY1649" s="3"/>
      <c r="FZ1649" s="3"/>
      <c r="GA1649" s="3"/>
      <c r="GB1649" s="3"/>
      <c r="GC1649" s="3"/>
      <c r="GD1649" s="3"/>
      <c r="GE1649" s="3"/>
      <c r="GF1649" s="3"/>
    </row>
    <row r="1650" spans="1:188" s="576" customFormat="1" x14ac:dyDescent="0.2">
      <c r="A1650" s="4"/>
      <c r="B1650" s="5"/>
      <c r="C1650" s="5"/>
      <c r="D1650" s="5"/>
      <c r="E1650" s="471"/>
      <c r="F1650" s="579"/>
      <c r="G1650" s="579"/>
      <c r="I1650" s="4"/>
      <c r="J1650" s="4"/>
      <c r="K1650" s="472"/>
      <c r="L1650" s="4"/>
      <c r="M1650" s="83"/>
      <c r="N1650" s="4"/>
      <c r="O1650" s="83"/>
      <c r="P1650" s="84"/>
      <c r="Q1650" s="4"/>
      <c r="R1650" s="4"/>
      <c r="S1650" s="4"/>
      <c r="T1650" s="4"/>
      <c r="U1650" s="4"/>
      <c r="V1650" s="4"/>
      <c r="W1650" s="4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  <c r="FJ1650" s="3"/>
      <c r="FK1650" s="3"/>
      <c r="FL1650" s="3"/>
      <c r="FM1650" s="3"/>
      <c r="FN1650" s="3"/>
      <c r="FO1650" s="3"/>
      <c r="FP1650" s="3"/>
      <c r="FQ1650" s="3"/>
      <c r="FR1650" s="3"/>
      <c r="FS1650" s="3"/>
      <c r="FT1650" s="3"/>
      <c r="FU1650" s="3"/>
      <c r="FV1650" s="3"/>
      <c r="FW1650" s="3"/>
      <c r="FX1650" s="3"/>
      <c r="FY1650" s="3"/>
      <c r="FZ1650" s="3"/>
      <c r="GA1650" s="3"/>
      <c r="GB1650" s="3"/>
      <c r="GC1650" s="3"/>
      <c r="GD1650" s="3"/>
      <c r="GE1650" s="3"/>
      <c r="GF1650" s="3"/>
    </row>
    <row r="1651" spans="1:188" s="576" customFormat="1" x14ac:dyDescent="0.2">
      <c r="A1651" s="4"/>
      <c r="B1651" s="5"/>
      <c r="C1651" s="5"/>
      <c r="D1651" s="5"/>
      <c r="E1651" s="471"/>
      <c r="F1651" s="579"/>
      <c r="G1651" s="579"/>
      <c r="I1651" s="4"/>
      <c r="J1651" s="4"/>
      <c r="K1651" s="472"/>
      <c r="L1651" s="4"/>
      <c r="M1651" s="83"/>
      <c r="N1651" s="4"/>
      <c r="O1651" s="83"/>
      <c r="P1651" s="84"/>
      <c r="Q1651" s="4"/>
      <c r="R1651" s="4"/>
      <c r="S1651" s="4"/>
      <c r="T1651" s="4"/>
      <c r="U1651" s="4"/>
      <c r="V1651" s="4"/>
      <c r="W1651" s="4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  <c r="FJ1651" s="3"/>
      <c r="FK1651" s="3"/>
      <c r="FL1651" s="3"/>
      <c r="FM1651" s="3"/>
      <c r="FN1651" s="3"/>
      <c r="FO1651" s="3"/>
      <c r="FP1651" s="3"/>
      <c r="FQ1651" s="3"/>
      <c r="FR1651" s="3"/>
      <c r="FS1651" s="3"/>
      <c r="FT1651" s="3"/>
      <c r="FU1651" s="3"/>
      <c r="FV1651" s="3"/>
      <c r="FW1651" s="3"/>
      <c r="FX1651" s="3"/>
      <c r="FY1651" s="3"/>
      <c r="FZ1651" s="3"/>
      <c r="GA1651" s="3"/>
      <c r="GB1651" s="3"/>
      <c r="GC1651" s="3"/>
      <c r="GD1651" s="3"/>
      <c r="GE1651" s="3"/>
      <c r="GF1651" s="3"/>
    </row>
    <row r="1652" spans="1:188" s="576" customFormat="1" x14ac:dyDescent="0.2">
      <c r="A1652" s="4"/>
      <c r="B1652" s="5"/>
      <c r="C1652" s="5"/>
      <c r="D1652" s="5"/>
      <c r="E1652" s="471"/>
      <c r="F1652" s="579"/>
      <c r="G1652" s="579"/>
      <c r="I1652" s="4"/>
      <c r="J1652" s="4"/>
      <c r="K1652" s="472"/>
      <c r="L1652" s="4"/>
      <c r="M1652" s="83"/>
      <c r="N1652" s="4"/>
      <c r="O1652" s="83"/>
      <c r="P1652" s="84"/>
      <c r="Q1652" s="4"/>
      <c r="R1652" s="4"/>
      <c r="S1652" s="4"/>
      <c r="T1652" s="4"/>
      <c r="U1652" s="4"/>
      <c r="V1652" s="4"/>
      <c r="W1652" s="4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  <c r="FJ1652" s="3"/>
      <c r="FK1652" s="3"/>
      <c r="FL1652" s="3"/>
      <c r="FM1652" s="3"/>
      <c r="FN1652" s="3"/>
      <c r="FO1652" s="3"/>
      <c r="FP1652" s="3"/>
      <c r="FQ1652" s="3"/>
      <c r="FR1652" s="3"/>
      <c r="FS1652" s="3"/>
      <c r="FT1652" s="3"/>
      <c r="FU1652" s="3"/>
      <c r="FV1652" s="3"/>
      <c r="FW1652" s="3"/>
      <c r="FX1652" s="3"/>
      <c r="FY1652" s="3"/>
      <c r="FZ1652" s="3"/>
      <c r="GA1652" s="3"/>
      <c r="GB1652" s="3"/>
      <c r="GC1652" s="3"/>
      <c r="GD1652" s="3"/>
      <c r="GE1652" s="3"/>
      <c r="GF1652" s="3"/>
    </row>
    <row r="1653" spans="1:188" s="576" customFormat="1" x14ac:dyDescent="0.2">
      <c r="A1653" s="4"/>
      <c r="B1653" s="5"/>
      <c r="C1653" s="5"/>
      <c r="D1653" s="5"/>
      <c r="E1653" s="471"/>
      <c r="F1653" s="579"/>
      <c r="G1653" s="579"/>
      <c r="I1653" s="4"/>
      <c r="J1653" s="4"/>
      <c r="K1653" s="472"/>
      <c r="L1653" s="4"/>
      <c r="M1653" s="83"/>
      <c r="N1653" s="4"/>
      <c r="O1653" s="83"/>
      <c r="P1653" s="84"/>
      <c r="Q1653" s="4"/>
      <c r="R1653" s="4"/>
      <c r="S1653" s="4"/>
      <c r="T1653" s="4"/>
      <c r="U1653" s="4"/>
      <c r="V1653" s="4"/>
      <c r="W1653" s="4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  <c r="FJ1653" s="3"/>
      <c r="FK1653" s="3"/>
      <c r="FL1653" s="3"/>
      <c r="FM1653" s="3"/>
      <c r="FN1653" s="3"/>
      <c r="FO1653" s="3"/>
      <c r="FP1653" s="3"/>
      <c r="FQ1653" s="3"/>
      <c r="FR1653" s="3"/>
      <c r="FS1653" s="3"/>
      <c r="FT1653" s="3"/>
      <c r="FU1653" s="3"/>
      <c r="FV1653" s="3"/>
      <c r="FW1653" s="3"/>
      <c r="FX1653" s="3"/>
      <c r="FY1653" s="3"/>
      <c r="FZ1653" s="3"/>
      <c r="GA1653" s="3"/>
      <c r="GB1653" s="3"/>
      <c r="GC1653" s="3"/>
      <c r="GD1653" s="3"/>
      <c r="GE1653" s="3"/>
      <c r="GF1653" s="3"/>
    </row>
    <row r="1654" spans="1:188" s="576" customFormat="1" x14ac:dyDescent="0.2">
      <c r="A1654" s="4"/>
      <c r="B1654" s="5"/>
      <c r="C1654" s="5"/>
      <c r="D1654" s="5"/>
      <c r="E1654" s="471"/>
      <c r="F1654" s="579"/>
      <c r="G1654" s="579"/>
      <c r="I1654" s="4"/>
      <c r="J1654" s="4"/>
      <c r="K1654" s="472"/>
      <c r="L1654" s="4"/>
      <c r="M1654" s="83"/>
      <c r="N1654" s="4"/>
      <c r="O1654" s="83"/>
      <c r="P1654" s="84"/>
      <c r="Q1654" s="4"/>
      <c r="R1654" s="4"/>
      <c r="S1654" s="4"/>
      <c r="T1654" s="4"/>
      <c r="U1654" s="4"/>
      <c r="V1654" s="4"/>
      <c r="W1654" s="4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  <c r="FJ1654" s="3"/>
      <c r="FK1654" s="3"/>
      <c r="FL1654" s="3"/>
      <c r="FM1654" s="3"/>
      <c r="FN1654" s="3"/>
      <c r="FO1654" s="3"/>
      <c r="FP1654" s="3"/>
      <c r="FQ1654" s="3"/>
      <c r="FR1654" s="3"/>
      <c r="FS1654" s="3"/>
      <c r="FT1654" s="3"/>
      <c r="FU1654" s="3"/>
      <c r="FV1654" s="3"/>
      <c r="FW1654" s="3"/>
      <c r="FX1654" s="3"/>
      <c r="FY1654" s="3"/>
      <c r="FZ1654" s="3"/>
      <c r="GA1654" s="3"/>
      <c r="GB1654" s="3"/>
      <c r="GC1654" s="3"/>
      <c r="GD1654" s="3"/>
      <c r="GE1654" s="3"/>
      <c r="GF1654" s="3"/>
    </row>
    <row r="1655" spans="1:188" s="576" customFormat="1" x14ac:dyDescent="0.2">
      <c r="A1655" s="4"/>
      <c r="B1655" s="5"/>
      <c r="C1655" s="5"/>
      <c r="D1655" s="5"/>
      <c r="E1655" s="471"/>
      <c r="F1655" s="579"/>
      <c r="G1655" s="579"/>
      <c r="I1655" s="4"/>
      <c r="J1655" s="4"/>
      <c r="K1655" s="472"/>
      <c r="L1655" s="4"/>
      <c r="M1655" s="83"/>
      <c r="N1655" s="4"/>
      <c r="O1655" s="83"/>
      <c r="P1655" s="84"/>
      <c r="Q1655" s="4"/>
      <c r="R1655" s="4"/>
      <c r="S1655" s="4"/>
      <c r="T1655" s="4"/>
      <c r="U1655" s="4"/>
      <c r="V1655" s="4"/>
      <c r="W1655" s="4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</row>
    <row r="1656" spans="1:188" s="576" customFormat="1" x14ac:dyDescent="0.2">
      <c r="A1656" s="4"/>
      <c r="B1656" s="5"/>
      <c r="C1656" s="5"/>
      <c r="D1656" s="5"/>
      <c r="E1656" s="471"/>
      <c r="F1656" s="579"/>
      <c r="G1656" s="579"/>
      <c r="I1656" s="4"/>
      <c r="J1656" s="4"/>
      <c r="K1656" s="472"/>
      <c r="L1656" s="4"/>
      <c r="M1656" s="83"/>
      <c r="N1656" s="4"/>
      <c r="O1656" s="83"/>
      <c r="P1656" s="84"/>
      <c r="Q1656" s="4"/>
      <c r="R1656" s="4"/>
      <c r="S1656" s="4"/>
      <c r="T1656" s="4"/>
      <c r="U1656" s="4"/>
      <c r="V1656" s="4"/>
      <c r="W1656" s="4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  <c r="FJ1656" s="3"/>
      <c r="FK1656" s="3"/>
      <c r="FL1656" s="3"/>
      <c r="FM1656" s="3"/>
      <c r="FN1656" s="3"/>
      <c r="FO1656" s="3"/>
      <c r="FP1656" s="3"/>
      <c r="FQ1656" s="3"/>
      <c r="FR1656" s="3"/>
      <c r="FS1656" s="3"/>
      <c r="FT1656" s="3"/>
      <c r="FU1656" s="3"/>
      <c r="FV1656" s="3"/>
      <c r="FW1656" s="3"/>
      <c r="FX1656" s="3"/>
      <c r="FY1656" s="3"/>
      <c r="FZ1656" s="3"/>
      <c r="GA1656" s="3"/>
      <c r="GB1656" s="3"/>
      <c r="GC1656" s="3"/>
      <c r="GD1656" s="3"/>
      <c r="GE1656" s="3"/>
      <c r="GF1656" s="3"/>
    </row>
    <row r="1657" spans="1:188" s="576" customFormat="1" x14ac:dyDescent="0.2">
      <c r="A1657" s="4"/>
      <c r="B1657" s="5"/>
      <c r="C1657" s="5"/>
      <c r="D1657" s="5"/>
      <c r="E1657" s="471"/>
      <c r="F1657" s="579"/>
      <c r="G1657" s="579"/>
      <c r="I1657" s="4"/>
      <c r="J1657" s="4"/>
      <c r="K1657" s="472"/>
      <c r="L1657" s="4"/>
      <c r="M1657" s="83"/>
      <c r="N1657" s="4"/>
      <c r="O1657" s="83"/>
      <c r="P1657" s="84"/>
      <c r="Q1657" s="4"/>
      <c r="R1657" s="4"/>
      <c r="S1657" s="4"/>
      <c r="T1657" s="4"/>
      <c r="U1657" s="4"/>
      <c r="V1657" s="4"/>
      <c r="W1657" s="4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  <c r="FJ1657" s="3"/>
      <c r="FK1657" s="3"/>
      <c r="FL1657" s="3"/>
      <c r="FM1657" s="3"/>
      <c r="FN1657" s="3"/>
      <c r="FO1657" s="3"/>
      <c r="FP1657" s="3"/>
      <c r="FQ1657" s="3"/>
      <c r="FR1657" s="3"/>
      <c r="FS1657" s="3"/>
      <c r="FT1657" s="3"/>
      <c r="FU1657" s="3"/>
      <c r="FV1657" s="3"/>
      <c r="FW1657" s="3"/>
      <c r="FX1657" s="3"/>
      <c r="FY1657" s="3"/>
      <c r="FZ1657" s="3"/>
      <c r="GA1657" s="3"/>
      <c r="GB1657" s="3"/>
      <c r="GC1657" s="3"/>
      <c r="GD1657" s="3"/>
      <c r="GE1657" s="3"/>
      <c r="GF1657" s="3"/>
    </row>
    <row r="1658" spans="1:188" s="576" customFormat="1" x14ac:dyDescent="0.2">
      <c r="A1658" s="4"/>
      <c r="B1658" s="5"/>
      <c r="C1658" s="5"/>
      <c r="D1658" s="5"/>
      <c r="E1658" s="471"/>
      <c r="F1658" s="579"/>
      <c r="G1658" s="579"/>
      <c r="I1658" s="4"/>
      <c r="J1658" s="4"/>
      <c r="K1658" s="472"/>
      <c r="L1658" s="4"/>
      <c r="M1658" s="83"/>
      <c r="N1658" s="4"/>
      <c r="O1658" s="83"/>
      <c r="P1658" s="84"/>
      <c r="Q1658" s="4"/>
      <c r="R1658" s="4"/>
      <c r="S1658" s="4"/>
      <c r="T1658" s="4"/>
      <c r="U1658" s="4"/>
      <c r="V1658" s="4"/>
      <c r="W1658" s="4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  <c r="FJ1658" s="3"/>
      <c r="FK1658" s="3"/>
      <c r="FL1658" s="3"/>
      <c r="FM1658" s="3"/>
      <c r="FN1658" s="3"/>
      <c r="FO1658" s="3"/>
      <c r="FP1658" s="3"/>
      <c r="FQ1658" s="3"/>
      <c r="FR1658" s="3"/>
      <c r="FS1658" s="3"/>
      <c r="FT1658" s="3"/>
      <c r="FU1658" s="3"/>
      <c r="FV1658" s="3"/>
      <c r="FW1658" s="3"/>
      <c r="FX1658" s="3"/>
      <c r="FY1658" s="3"/>
      <c r="FZ1658" s="3"/>
      <c r="GA1658" s="3"/>
      <c r="GB1658" s="3"/>
      <c r="GC1658" s="3"/>
      <c r="GD1658" s="3"/>
      <c r="GE1658" s="3"/>
      <c r="GF1658" s="3"/>
    </row>
    <row r="1659" spans="1:188" s="576" customFormat="1" x14ac:dyDescent="0.2">
      <c r="A1659" s="4"/>
      <c r="B1659" s="5"/>
      <c r="C1659" s="5"/>
      <c r="D1659" s="5"/>
      <c r="E1659" s="471"/>
      <c r="F1659" s="579"/>
      <c r="G1659" s="579"/>
      <c r="I1659" s="4"/>
      <c r="J1659" s="4"/>
      <c r="K1659" s="472"/>
      <c r="L1659" s="4"/>
      <c r="M1659" s="83"/>
      <c r="N1659" s="4"/>
      <c r="O1659" s="83"/>
      <c r="P1659" s="84"/>
      <c r="Q1659" s="4"/>
      <c r="R1659" s="4"/>
      <c r="S1659" s="4"/>
      <c r="T1659" s="4"/>
      <c r="U1659" s="4"/>
      <c r="V1659" s="4"/>
      <c r="W1659" s="4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  <c r="FJ1659" s="3"/>
      <c r="FK1659" s="3"/>
      <c r="FL1659" s="3"/>
      <c r="FM1659" s="3"/>
      <c r="FN1659" s="3"/>
      <c r="FO1659" s="3"/>
      <c r="FP1659" s="3"/>
      <c r="FQ1659" s="3"/>
      <c r="FR1659" s="3"/>
      <c r="FS1659" s="3"/>
      <c r="FT1659" s="3"/>
      <c r="FU1659" s="3"/>
      <c r="FV1659" s="3"/>
      <c r="FW1659" s="3"/>
      <c r="FX1659" s="3"/>
      <c r="FY1659" s="3"/>
      <c r="FZ1659" s="3"/>
      <c r="GA1659" s="3"/>
      <c r="GB1659" s="3"/>
      <c r="GC1659" s="3"/>
      <c r="GD1659" s="3"/>
      <c r="GE1659" s="3"/>
      <c r="GF1659" s="3"/>
    </row>
    <row r="1660" spans="1:188" s="576" customFormat="1" x14ac:dyDescent="0.2">
      <c r="A1660" s="4"/>
      <c r="B1660" s="5"/>
      <c r="C1660" s="5"/>
      <c r="D1660" s="5"/>
      <c r="E1660" s="471"/>
      <c r="F1660" s="579"/>
      <c r="G1660" s="579"/>
      <c r="I1660" s="4"/>
      <c r="J1660" s="4"/>
      <c r="K1660" s="472"/>
      <c r="L1660" s="4"/>
      <c r="M1660" s="83"/>
      <c r="N1660" s="4"/>
      <c r="O1660" s="83"/>
      <c r="P1660" s="84"/>
      <c r="Q1660" s="4"/>
      <c r="R1660" s="4"/>
      <c r="S1660" s="4"/>
      <c r="T1660" s="4"/>
      <c r="U1660" s="4"/>
      <c r="V1660" s="4"/>
      <c r="W1660" s="4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  <c r="FJ1660" s="3"/>
      <c r="FK1660" s="3"/>
      <c r="FL1660" s="3"/>
      <c r="FM1660" s="3"/>
      <c r="FN1660" s="3"/>
      <c r="FO1660" s="3"/>
      <c r="FP1660" s="3"/>
      <c r="FQ1660" s="3"/>
      <c r="FR1660" s="3"/>
      <c r="FS1660" s="3"/>
      <c r="FT1660" s="3"/>
      <c r="FU1660" s="3"/>
      <c r="FV1660" s="3"/>
      <c r="FW1660" s="3"/>
      <c r="FX1660" s="3"/>
      <c r="FY1660" s="3"/>
      <c r="FZ1660" s="3"/>
      <c r="GA1660" s="3"/>
      <c r="GB1660" s="3"/>
      <c r="GC1660" s="3"/>
      <c r="GD1660" s="3"/>
      <c r="GE1660" s="3"/>
      <c r="GF1660" s="3"/>
    </row>
    <row r="1661" spans="1:188" s="576" customFormat="1" x14ac:dyDescent="0.2">
      <c r="A1661" s="4"/>
      <c r="B1661" s="5"/>
      <c r="C1661" s="5"/>
      <c r="D1661" s="5"/>
      <c r="E1661" s="471"/>
      <c r="F1661" s="579"/>
      <c r="G1661" s="579"/>
      <c r="I1661" s="4"/>
      <c r="J1661" s="4"/>
      <c r="K1661" s="472"/>
      <c r="L1661" s="4"/>
      <c r="M1661" s="83"/>
      <c r="N1661" s="4"/>
      <c r="O1661" s="83"/>
      <c r="P1661" s="84"/>
      <c r="Q1661" s="4"/>
      <c r="R1661" s="4"/>
      <c r="S1661" s="4"/>
      <c r="T1661" s="4"/>
      <c r="U1661" s="4"/>
      <c r="V1661" s="4"/>
      <c r="W1661" s="4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  <c r="FJ1661" s="3"/>
      <c r="FK1661" s="3"/>
      <c r="FL1661" s="3"/>
      <c r="FM1661" s="3"/>
      <c r="FN1661" s="3"/>
      <c r="FO1661" s="3"/>
      <c r="FP1661" s="3"/>
      <c r="FQ1661" s="3"/>
      <c r="FR1661" s="3"/>
      <c r="FS1661" s="3"/>
      <c r="FT1661" s="3"/>
      <c r="FU1661" s="3"/>
      <c r="FV1661" s="3"/>
      <c r="FW1661" s="3"/>
      <c r="FX1661" s="3"/>
      <c r="FY1661" s="3"/>
      <c r="FZ1661" s="3"/>
      <c r="GA1661" s="3"/>
      <c r="GB1661" s="3"/>
      <c r="GC1661" s="3"/>
      <c r="GD1661" s="3"/>
      <c r="GE1661" s="3"/>
      <c r="GF1661" s="3"/>
    </row>
    <row r="1662" spans="1:188" s="576" customFormat="1" x14ac:dyDescent="0.2">
      <c r="A1662" s="4"/>
      <c r="B1662" s="5"/>
      <c r="C1662" s="5"/>
      <c r="D1662" s="5"/>
      <c r="E1662" s="471"/>
      <c r="F1662" s="579"/>
      <c r="G1662" s="579"/>
      <c r="I1662" s="4"/>
      <c r="J1662" s="4"/>
      <c r="K1662" s="472"/>
      <c r="L1662" s="4"/>
      <c r="M1662" s="83"/>
      <c r="N1662" s="4"/>
      <c r="O1662" s="83"/>
      <c r="P1662" s="84"/>
      <c r="Q1662" s="4"/>
      <c r="R1662" s="4"/>
      <c r="S1662" s="4"/>
      <c r="T1662" s="4"/>
      <c r="U1662" s="4"/>
      <c r="V1662" s="4"/>
      <c r="W1662" s="4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  <c r="FJ1662" s="3"/>
      <c r="FK1662" s="3"/>
      <c r="FL1662" s="3"/>
      <c r="FM1662" s="3"/>
      <c r="FN1662" s="3"/>
      <c r="FO1662" s="3"/>
      <c r="FP1662" s="3"/>
      <c r="FQ1662" s="3"/>
      <c r="FR1662" s="3"/>
      <c r="FS1662" s="3"/>
      <c r="FT1662" s="3"/>
      <c r="FU1662" s="3"/>
      <c r="FV1662" s="3"/>
      <c r="FW1662" s="3"/>
      <c r="FX1662" s="3"/>
      <c r="FY1662" s="3"/>
      <c r="FZ1662" s="3"/>
      <c r="GA1662" s="3"/>
      <c r="GB1662" s="3"/>
      <c r="GC1662" s="3"/>
      <c r="GD1662" s="3"/>
      <c r="GE1662" s="3"/>
      <c r="GF1662" s="3"/>
    </row>
    <row r="1663" spans="1:188" s="576" customFormat="1" x14ac:dyDescent="0.2">
      <c r="A1663" s="4"/>
      <c r="B1663" s="5"/>
      <c r="C1663" s="5"/>
      <c r="D1663" s="5"/>
      <c r="E1663" s="471"/>
      <c r="F1663" s="579"/>
      <c r="G1663" s="579"/>
      <c r="I1663" s="4"/>
      <c r="J1663" s="4"/>
      <c r="K1663" s="472"/>
      <c r="L1663" s="4"/>
      <c r="M1663" s="83"/>
      <c r="N1663" s="4"/>
      <c r="O1663" s="83"/>
      <c r="P1663" s="84"/>
      <c r="Q1663" s="4"/>
      <c r="R1663" s="4"/>
      <c r="S1663" s="4"/>
      <c r="T1663" s="4"/>
      <c r="U1663" s="4"/>
      <c r="V1663" s="4"/>
      <c r="W1663" s="4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  <c r="FJ1663" s="3"/>
      <c r="FK1663" s="3"/>
      <c r="FL1663" s="3"/>
      <c r="FM1663" s="3"/>
      <c r="FN1663" s="3"/>
      <c r="FO1663" s="3"/>
      <c r="FP1663" s="3"/>
      <c r="FQ1663" s="3"/>
      <c r="FR1663" s="3"/>
      <c r="FS1663" s="3"/>
      <c r="FT1663" s="3"/>
      <c r="FU1663" s="3"/>
      <c r="FV1663" s="3"/>
      <c r="FW1663" s="3"/>
      <c r="FX1663" s="3"/>
      <c r="FY1663" s="3"/>
      <c r="FZ1663" s="3"/>
      <c r="GA1663" s="3"/>
      <c r="GB1663" s="3"/>
      <c r="GC1663" s="3"/>
      <c r="GD1663" s="3"/>
      <c r="GE1663" s="3"/>
      <c r="GF1663" s="3"/>
    </row>
    <row r="1664" spans="1:188" s="576" customFormat="1" x14ac:dyDescent="0.2">
      <c r="A1664" s="4"/>
      <c r="B1664" s="5"/>
      <c r="C1664" s="5"/>
      <c r="D1664" s="5"/>
      <c r="E1664" s="471"/>
      <c r="F1664" s="579"/>
      <c r="G1664" s="579"/>
      <c r="I1664" s="4"/>
      <c r="J1664" s="4"/>
      <c r="K1664" s="472"/>
      <c r="L1664" s="4"/>
      <c r="M1664" s="83"/>
      <c r="N1664" s="4"/>
      <c r="O1664" s="83"/>
      <c r="P1664" s="84"/>
      <c r="Q1664" s="4"/>
      <c r="R1664" s="4"/>
      <c r="S1664" s="4"/>
      <c r="T1664" s="4"/>
      <c r="U1664" s="4"/>
      <c r="V1664" s="4"/>
      <c r="W1664" s="4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  <c r="FJ1664" s="3"/>
      <c r="FK1664" s="3"/>
      <c r="FL1664" s="3"/>
      <c r="FM1664" s="3"/>
      <c r="FN1664" s="3"/>
      <c r="FO1664" s="3"/>
      <c r="FP1664" s="3"/>
      <c r="FQ1664" s="3"/>
      <c r="FR1664" s="3"/>
      <c r="FS1664" s="3"/>
      <c r="FT1664" s="3"/>
      <c r="FU1664" s="3"/>
      <c r="FV1664" s="3"/>
      <c r="FW1664" s="3"/>
      <c r="FX1664" s="3"/>
      <c r="FY1664" s="3"/>
      <c r="FZ1664" s="3"/>
      <c r="GA1664" s="3"/>
      <c r="GB1664" s="3"/>
      <c r="GC1664" s="3"/>
      <c r="GD1664" s="3"/>
      <c r="GE1664" s="3"/>
      <c r="GF1664" s="3"/>
    </row>
    <row r="1665" spans="1:188" s="576" customFormat="1" x14ac:dyDescent="0.2">
      <c r="A1665" s="4"/>
      <c r="B1665" s="5"/>
      <c r="C1665" s="5"/>
      <c r="D1665" s="5"/>
      <c r="E1665" s="471"/>
      <c r="F1665" s="579"/>
      <c r="G1665" s="579"/>
      <c r="I1665" s="4"/>
      <c r="J1665" s="4"/>
      <c r="K1665" s="472"/>
      <c r="L1665" s="4"/>
      <c r="M1665" s="83"/>
      <c r="N1665" s="4"/>
      <c r="O1665" s="83"/>
      <c r="P1665" s="84"/>
      <c r="Q1665" s="4"/>
      <c r="R1665" s="4"/>
      <c r="S1665" s="4"/>
      <c r="T1665" s="4"/>
      <c r="U1665" s="4"/>
      <c r="V1665" s="4"/>
      <c r="W1665" s="4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  <c r="FJ1665" s="3"/>
      <c r="FK1665" s="3"/>
      <c r="FL1665" s="3"/>
      <c r="FM1665" s="3"/>
      <c r="FN1665" s="3"/>
      <c r="FO1665" s="3"/>
      <c r="FP1665" s="3"/>
      <c r="FQ1665" s="3"/>
      <c r="FR1665" s="3"/>
      <c r="FS1665" s="3"/>
      <c r="FT1665" s="3"/>
      <c r="FU1665" s="3"/>
      <c r="FV1665" s="3"/>
      <c r="FW1665" s="3"/>
      <c r="FX1665" s="3"/>
      <c r="FY1665" s="3"/>
      <c r="FZ1665" s="3"/>
      <c r="GA1665" s="3"/>
      <c r="GB1665" s="3"/>
      <c r="GC1665" s="3"/>
      <c r="GD1665" s="3"/>
      <c r="GE1665" s="3"/>
      <c r="GF1665" s="3"/>
    </row>
    <row r="1666" spans="1:188" s="576" customFormat="1" x14ac:dyDescent="0.2">
      <c r="A1666" s="4"/>
      <c r="B1666" s="5"/>
      <c r="C1666" s="5"/>
      <c r="D1666" s="5"/>
      <c r="E1666" s="471"/>
      <c r="F1666" s="579"/>
      <c r="G1666" s="579"/>
      <c r="I1666" s="4"/>
      <c r="J1666" s="4"/>
      <c r="K1666" s="472"/>
      <c r="L1666" s="4"/>
      <c r="M1666" s="83"/>
      <c r="N1666" s="4"/>
      <c r="O1666" s="83"/>
      <c r="P1666" s="84"/>
      <c r="Q1666" s="4"/>
      <c r="R1666" s="4"/>
      <c r="S1666" s="4"/>
      <c r="T1666" s="4"/>
      <c r="U1666" s="4"/>
      <c r="V1666" s="4"/>
      <c r="W1666" s="4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  <c r="FJ1666" s="3"/>
      <c r="FK1666" s="3"/>
      <c r="FL1666" s="3"/>
      <c r="FM1666" s="3"/>
      <c r="FN1666" s="3"/>
      <c r="FO1666" s="3"/>
      <c r="FP1666" s="3"/>
      <c r="FQ1666" s="3"/>
      <c r="FR1666" s="3"/>
      <c r="FS1666" s="3"/>
      <c r="FT1666" s="3"/>
      <c r="FU1666" s="3"/>
      <c r="FV1666" s="3"/>
      <c r="FW1666" s="3"/>
      <c r="FX1666" s="3"/>
      <c r="FY1666" s="3"/>
      <c r="FZ1666" s="3"/>
      <c r="GA1666" s="3"/>
      <c r="GB1666" s="3"/>
      <c r="GC1666" s="3"/>
      <c r="GD1666" s="3"/>
      <c r="GE1666" s="3"/>
      <c r="GF1666" s="3"/>
    </row>
    <row r="1667" spans="1:188" s="576" customFormat="1" x14ac:dyDescent="0.2">
      <c r="A1667" s="4"/>
      <c r="B1667" s="5"/>
      <c r="C1667" s="5"/>
      <c r="D1667" s="5"/>
      <c r="E1667" s="471"/>
      <c r="F1667" s="579"/>
      <c r="G1667" s="579"/>
      <c r="I1667" s="4"/>
      <c r="J1667" s="4"/>
      <c r="K1667" s="472"/>
      <c r="L1667" s="4"/>
      <c r="M1667" s="83"/>
      <c r="N1667" s="4"/>
      <c r="O1667" s="83"/>
      <c r="P1667" s="84"/>
      <c r="Q1667" s="4"/>
      <c r="R1667" s="4"/>
      <c r="S1667" s="4"/>
      <c r="T1667" s="4"/>
      <c r="U1667" s="4"/>
      <c r="V1667" s="4"/>
      <c r="W1667" s="4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  <c r="FJ1667" s="3"/>
      <c r="FK1667" s="3"/>
      <c r="FL1667" s="3"/>
      <c r="FM1667" s="3"/>
      <c r="FN1667" s="3"/>
      <c r="FO1667" s="3"/>
      <c r="FP1667" s="3"/>
      <c r="FQ1667" s="3"/>
      <c r="FR1667" s="3"/>
      <c r="FS1667" s="3"/>
      <c r="FT1667" s="3"/>
      <c r="FU1667" s="3"/>
      <c r="FV1667" s="3"/>
      <c r="FW1667" s="3"/>
      <c r="FX1667" s="3"/>
      <c r="FY1667" s="3"/>
      <c r="FZ1667" s="3"/>
      <c r="GA1667" s="3"/>
      <c r="GB1667" s="3"/>
      <c r="GC1667" s="3"/>
      <c r="GD1667" s="3"/>
      <c r="GE1667" s="3"/>
      <c r="GF1667" s="3"/>
    </row>
    <row r="1668" spans="1:188" s="576" customFormat="1" x14ac:dyDescent="0.2">
      <c r="A1668" s="4"/>
      <c r="B1668" s="5"/>
      <c r="C1668" s="5"/>
      <c r="D1668" s="5"/>
      <c r="E1668" s="471"/>
      <c r="F1668" s="579"/>
      <c r="G1668" s="579"/>
      <c r="I1668" s="4"/>
      <c r="J1668" s="4"/>
      <c r="K1668" s="472"/>
      <c r="L1668" s="4"/>
      <c r="M1668" s="83"/>
      <c r="N1668" s="4"/>
      <c r="O1668" s="83"/>
      <c r="P1668" s="84"/>
      <c r="Q1668" s="4"/>
      <c r="R1668" s="4"/>
      <c r="S1668" s="4"/>
      <c r="T1668" s="4"/>
      <c r="U1668" s="4"/>
      <c r="V1668" s="4"/>
      <c r="W1668" s="4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  <c r="FJ1668" s="3"/>
      <c r="FK1668" s="3"/>
      <c r="FL1668" s="3"/>
      <c r="FM1668" s="3"/>
      <c r="FN1668" s="3"/>
      <c r="FO1668" s="3"/>
      <c r="FP1668" s="3"/>
      <c r="FQ1668" s="3"/>
      <c r="FR1668" s="3"/>
      <c r="FS1668" s="3"/>
      <c r="FT1668" s="3"/>
      <c r="FU1668" s="3"/>
      <c r="FV1668" s="3"/>
      <c r="FW1668" s="3"/>
      <c r="FX1668" s="3"/>
      <c r="FY1668" s="3"/>
      <c r="FZ1668" s="3"/>
      <c r="GA1668" s="3"/>
      <c r="GB1668" s="3"/>
      <c r="GC1668" s="3"/>
      <c r="GD1668" s="3"/>
      <c r="GE1668" s="3"/>
      <c r="GF1668" s="3"/>
    </row>
    <row r="1669" spans="1:188" s="576" customFormat="1" x14ac:dyDescent="0.2">
      <c r="A1669" s="4"/>
      <c r="B1669" s="5"/>
      <c r="C1669" s="5"/>
      <c r="D1669" s="5"/>
      <c r="E1669" s="471"/>
      <c r="F1669" s="579"/>
      <c r="G1669" s="579"/>
      <c r="I1669" s="4"/>
      <c r="J1669" s="4"/>
      <c r="K1669" s="472"/>
      <c r="L1669" s="4"/>
      <c r="M1669" s="83"/>
      <c r="N1669" s="4"/>
      <c r="O1669" s="83"/>
      <c r="P1669" s="84"/>
      <c r="Q1669" s="4"/>
      <c r="R1669" s="4"/>
      <c r="S1669" s="4"/>
      <c r="T1669" s="4"/>
      <c r="U1669" s="4"/>
      <c r="V1669" s="4"/>
      <c r="W1669" s="4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  <c r="FJ1669" s="3"/>
      <c r="FK1669" s="3"/>
      <c r="FL1669" s="3"/>
      <c r="FM1669" s="3"/>
      <c r="FN1669" s="3"/>
      <c r="FO1669" s="3"/>
      <c r="FP1669" s="3"/>
      <c r="FQ1669" s="3"/>
      <c r="FR1669" s="3"/>
      <c r="FS1669" s="3"/>
      <c r="FT1669" s="3"/>
      <c r="FU1669" s="3"/>
      <c r="FV1669" s="3"/>
      <c r="FW1669" s="3"/>
      <c r="FX1669" s="3"/>
      <c r="FY1669" s="3"/>
      <c r="FZ1669" s="3"/>
      <c r="GA1669" s="3"/>
      <c r="GB1669" s="3"/>
      <c r="GC1669" s="3"/>
      <c r="GD1669" s="3"/>
      <c r="GE1669" s="3"/>
      <c r="GF1669" s="3"/>
    </row>
    <row r="1670" spans="1:188" s="576" customFormat="1" x14ac:dyDescent="0.2">
      <c r="A1670" s="4"/>
      <c r="B1670" s="5"/>
      <c r="C1670" s="5"/>
      <c r="D1670" s="5"/>
      <c r="E1670" s="471"/>
      <c r="F1670" s="579"/>
      <c r="G1670" s="579"/>
      <c r="I1670" s="4"/>
      <c r="J1670" s="4"/>
      <c r="K1670" s="472"/>
      <c r="L1670" s="4"/>
      <c r="M1670" s="83"/>
      <c r="N1670" s="4"/>
      <c r="O1670" s="83"/>
      <c r="P1670" s="84"/>
      <c r="Q1670" s="4"/>
      <c r="R1670" s="4"/>
      <c r="S1670" s="4"/>
      <c r="T1670" s="4"/>
      <c r="U1670" s="4"/>
      <c r="V1670" s="4"/>
      <c r="W1670" s="4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  <c r="FJ1670" s="3"/>
      <c r="FK1670" s="3"/>
      <c r="FL1670" s="3"/>
      <c r="FM1670" s="3"/>
      <c r="FN1670" s="3"/>
      <c r="FO1670" s="3"/>
      <c r="FP1670" s="3"/>
      <c r="FQ1670" s="3"/>
      <c r="FR1670" s="3"/>
      <c r="FS1670" s="3"/>
      <c r="FT1670" s="3"/>
      <c r="FU1670" s="3"/>
      <c r="FV1670" s="3"/>
      <c r="FW1670" s="3"/>
      <c r="FX1670" s="3"/>
      <c r="FY1670" s="3"/>
      <c r="FZ1670" s="3"/>
      <c r="GA1670" s="3"/>
      <c r="GB1670" s="3"/>
      <c r="GC1670" s="3"/>
      <c r="GD1670" s="3"/>
      <c r="GE1670" s="3"/>
      <c r="GF1670" s="3"/>
    </row>
    <row r="1671" spans="1:188" s="576" customFormat="1" x14ac:dyDescent="0.2">
      <c r="A1671" s="4"/>
      <c r="B1671" s="5"/>
      <c r="C1671" s="5"/>
      <c r="D1671" s="5"/>
      <c r="E1671" s="471"/>
      <c r="F1671" s="579"/>
      <c r="G1671" s="579"/>
      <c r="I1671" s="4"/>
      <c r="J1671" s="4"/>
      <c r="K1671" s="472"/>
      <c r="L1671" s="4"/>
      <c r="M1671" s="83"/>
      <c r="N1671" s="4"/>
      <c r="O1671" s="83"/>
      <c r="P1671" s="84"/>
      <c r="Q1671" s="4"/>
      <c r="R1671" s="4"/>
      <c r="S1671" s="4"/>
      <c r="T1671" s="4"/>
      <c r="U1671" s="4"/>
      <c r="V1671" s="4"/>
      <c r="W1671" s="4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  <c r="FJ1671" s="3"/>
      <c r="FK1671" s="3"/>
      <c r="FL1671" s="3"/>
      <c r="FM1671" s="3"/>
      <c r="FN1671" s="3"/>
      <c r="FO1671" s="3"/>
      <c r="FP1671" s="3"/>
      <c r="FQ1671" s="3"/>
      <c r="FR1671" s="3"/>
      <c r="FS1671" s="3"/>
      <c r="FT1671" s="3"/>
      <c r="FU1671" s="3"/>
      <c r="FV1671" s="3"/>
      <c r="FW1671" s="3"/>
      <c r="FX1671" s="3"/>
      <c r="FY1671" s="3"/>
      <c r="FZ1671" s="3"/>
      <c r="GA1671" s="3"/>
      <c r="GB1671" s="3"/>
      <c r="GC1671" s="3"/>
      <c r="GD1671" s="3"/>
      <c r="GE1671" s="3"/>
      <c r="GF1671" s="3"/>
    </row>
    <row r="1672" spans="1:188" s="576" customFormat="1" x14ac:dyDescent="0.2">
      <c r="A1672" s="4"/>
      <c r="B1672" s="5"/>
      <c r="C1672" s="5"/>
      <c r="D1672" s="5"/>
      <c r="E1672" s="471"/>
      <c r="F1672" s="579"/>
      <c r="G1672" s="579"/>
      <c r="I1672" s="4"/>
      <c r="J1672" s="4"/>
      <c r="K1672" s="472"/>
      <c r="L1672" s="4"/>
      <c r="M1672" s="83"/>
      <c r="N1672" s="4"/>
      <c r="O1672" s="83"/>
      <c r="P1672" s="84"/>
      <c r="Q1672" s="4"/>
      <c r="R1672" s="4"/>
      <c r="S1672" s="4"/>
      <c r="T1672" s="4"/>
      <c r="U1672" s="4"/>
      <c r="V1672" s="4"/>
      <c r="W1672" s="4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  <c r="FJ1672" s="3"/>
      <c r="FK1672" s="3"/>
      <c r="FL1672" s="3"/>
      <c r="FM1672" s="3"/>
      <c r="FN1672" s="3"/>
      <c r="FO1672" s="3"/>
      <c r="FP1672" s="3"/>
      <c r="FQ1672" s="3"/>
      <c r="FR1672" s="3"/>
      <c r="FS1672" s="3"/>
      <c r="FT1672" s="3"/>
      <c r="FU1672" s="3"/>
      <c r="FV1672" s="3"/>
      <c r="FW1672" s="3"/>
      <c r="FX1672" s="3"/>
      <c r="FY1672" s="3"/>
      <c r="FZ1672" s="3"/>
      <c r="GA1672" s="3"/>
      <c r="GB1672" s="3"/>
      <c r="GC1672" s="3"/>
      <c r="GD1672" s="3"/>
      <c r="GE1672" s="3"/>
      <c r="GF1672" s="3"/>
    </row>
    <row r="1673" spans="1:188" s="576" customFormat="1" x14ac:dyDescent="0.2">
      <c r="A1673" s="4"/>
      <c r="B1673" s="5"/>
      <c r="C1673" s="5"/>
      <c r="D1673" s="5"/>
      <c r="E1673" s="471"/>
      <c r="F1673" s="579"/>
      <c r="G1673" s="579"/>
      <c r="I1673" s="4"/>
      <c r="J1673" s="4"/>
      <c r="K1673" s="472"/>
      <c r="L1673" s="4"/>
      <c r="M1673" s="83"/>
      <c r="N1673" s="4"/>
      <c r="O1673" s="83"/>
      <c r="P1673" s="84"/>
      <c r="Q1673" s="4"/>
      <c r="R1673" s="4"/>
      <c r="S1673" s="4"/>
      <c r="T1673" s="4"/>
      <c r="U1673" s="4"/>
      <c r="V1673" s="4"/>
      <c r="W1673" s="4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  <c r="FJ1673" s="3"/>
      <c r="FK1673" s="3"/>
      <c r="FL1673" s="3"/>
      <c r="FM1673" s="3"/>
      <c r="FN1673" s="3"/>
      <c r="FO1673" s="3"/>
      <c r="FP1673" s="3"/>
      <c r="FQ1673" s="3"/>
      <c r="FR1673" s="3"/>
      <c r="FS1673" s="3"/>
      <c r="FT1673" s="3"/>
      <c r="FU1673" s="3"/>
      <c r="FV1673" s="3"/>
      <c r="FW1673" s="3"/>
      <c r="FX1673" s="3"/>
      <c r="FY1673" s="3"/>
      <c r="FZ1673" s="3"/>
      <c r="GA1673" s="3"/>
      <c r="GB1673" s="3"/>
      <c r="GC1673" s="3"/>
      <c r="GD1673" s="3"/>
      <c r="GE1673" s="3"/>
      <c r="GF1673" s="3"/>
    </row>
    <row r="1674" spans="1:188" s="576" customFormat="1" x14ac:dyDescent="0.2">
      <c r="A1674" s="4"/>
      <c r="B1674" s="5"/>
      <c r="C1674" s="5"/>
      <c r="D1674" s="5"/>
      <c r="E1674" s="471"/>
      <c r="F1674" s="579"/>
      <c r="G1674" s="579"/>
      <c r="I1674" s="4"/>
      <c r="J1674" s="4"/>
      <c r="K1674" s="472"/>
      <c r="L1674" s="4"/>
      <c r="M1674" s="83"/>
      <c r="N1674" s="4"/>
      <c r="O1674" s="83"/>
      <c r="P1674" s="84"/>
      <c r="Q1674" s="4"/>
      <c r="R1674" s="4"/>
      <c r="S1674" s="4"/>
      <c r="T1674" s="4"/>
      <c r="U1674" s="4"/>
      <c r="V1674" s="4"/>
      <c r="W1674" s="4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  <c r="FJ1674" s="3"/>
      <c r="FK1674" s="3"/>
      <c r="FL1674" s="3"/>
      <c r="FM1674" s="3"/>
      <c r="FN1674" s="3"/>
      <c r="FO1674" s="3"/>
      <c r="FP1674" s="3"/>
      <c r="FQ1674" s="3"/>
      <c r="FR1674" s="3"/>
      <c r="FS1674" s="3"/>
      <c r="FT1674" s="3"/>
      <c r="FU1674" s="3"/>
      <c r="FV1674" s="3"/>
      <c r="FW1674" s="3"/>
      <c r="FX1674" s="3"/>
      <c r="FY1674" s="3"/>
      <c r="FZ1674" s="3"/>
      <c r="GA1674" s="3"/>
      <c r="GB1674" s="3"/>
      <c r="GC1674" s="3"/>
      <c r="GD1674" s="3"/>
      <c r="GE1674" s="3"/>
      <c r="GF1674" s="3"/>
    </row>
    <row r="1675" spans="1:188" s="576" customFormat="1" x14ac:dyDescent="0.2">
      <c r="A1675" s="4"/>
      <c r="B1675" s="5"/>
      <c r="C1675" s="5"/>
      <c r="D1675" s="5"/>
      <c r="E1675" s="471"/>
      <c r="F1675" s="579"/>
      <c r="G1675" s="579"/>
      <c r="I1675" s="4"/>
      <c r="J1675" s="4"/>
      <c r="K1675" s="472"/>
      <c r="L1675" s="4"/>
      <c r="M1675" s="83"/>
      <c r="N1675" s="4"/>
      <c r="O1675" s="83"/>
      <c r="P1675" s="84"/>
      <c r="Q1675" s="4"/>
      <c r="R1675" s="4"/>
      <c r="S1675" s="4"/>
      <c r="T1675" s="4"/>
      <c r="U1675" s="4"/>
      <c r="V1675" s="4"/>
      <c r="W1675" s="4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  <c r="FJ1675" s="3"/>
      <c r="FK1675" s="3"/>
      <c r="FL1675" s="3"/>
      <c r="FM1675" s="3"/>
      <c r="FN1675" s="3"/>
      <c r="FO1675" s="3"/>
      <c r="FP1675" s="3"/>
      <c r="FQ1675" s="3"/>
      <c r="FR1675" s="3"/>
      <c r="FS1675" s="3"/>
      <c r="FT1675" s="3"/>
      <c r="FU1675" s="3"/>
      <c r="FV1675" s="3"/>
      <c r="FW1675" s="3"/>
      <c r="FX1675" s="3"/>
      <c r="FY1675" s="3"/>
      <c r="FZ1675" s="3"/>
      <c r="GA1675" s="3"/>
      <c r="GB1675" s="3"/>
      <c r="GC1675" s="3"/>
      <c r="GD1675" s="3"/>
      <c r="GE1675" s="3"/>
      <c r="GF1675" s="3"/>
    </row>
    <row r="1676" spans="1:188" s="576" customFormat="1" x14ac:dyDescent="0.2">
      <c r="A1676" s="4"/>
      <c r="B1676" s="5"/>
      <c r="C1676" s="5"/>
      <c r="D1676" s="5"/>
      <c r="E1676" s="471"/>
      <c r="F1676" s="579"/>
      <c r="G1676" s="579"/>
      <c r="I1676" s="4"/>
      <c r="J1676" s="4"/>
      <c r="K1676" s="472"/>
      <c r="L1676" s="4"/>
      <c r="M1676" s="83"/>
      <c r="N1676" s="4"/>
      <c r="O1676" s="83"/>
      <c r="P1676" s="84"/>
      <c r="Q1676" s="4"/>
      <c r="R1676" s="4"/>
      <c r="S1676" s="4"/>
      <c r="T1676" s="4"/>
      <c r="U1676" s="4"/>
      <c r="V1676" s="4"/>
      <c r="W1676" s="4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  <c r="FJ1676" s="3"/>
      <c r="FK1676" s="3"/>
      <c r="FL1676" s="3"/>
      <c r="FM1676" s="3"/>
      <c r="FN1676" s="3"/>
      <c r="FO1676" s="3"/>
      <c r="FP1676" s="3"/>
      <c r="FQ1676" s="3"/>
      <c r="FR1676" s="3"/>
      <c r="FS1676" s="3"/>
      <c r="FT1676" s="3"/>
      <c r="FU1676" s="3"/>
      <c r="FV1676" s="3"/>
      <c r="FW1676" s="3"/>
      <c r="FX1676" s="3"/>
      <c r="FY1676" s="3"/>
      <c r="FZ1676" s="3"/>
      <c r="GA1676" s="3"/>
      <c r="GB1676" s="3"/>
      <c r="GC1676" s="3"/>
      <c r="GD1676" s="3"/>
      <c r="GE1676" s="3"/>
      <c r="GF1676" s="3"/>
    </row>
    <row r="1677" spans="1:188" s="576" customFormat="1" x14ac:dyDescent="0.2">
      <c r="A1677" s="4"/>
      <c r="B1677" s="5"/>
      <c r="C1677" s="5"/>
      <c r="D1677" s="5"/>
      <c r="E1677" s="471"/>
      <c r="F1677" s="579"/>
      <c r="G1677" s="579"/>
      <c r="I1677" s="4"/>
      <c r="J1677" s="4"/>
      <c r="K1677" s="472"/>
      <c r="L1677" s="4"/>
      <c r="M1677" s="83"/>
      <c r="N1677" s="4"/>
      <c r="O1677" s="83"/>
      <c r="P1677" s="84"/>
      <c r="Q1677" s="4"/>
      <c r="R1677" s="4"/>
      <c r="S1677" s="4"/>
      <c r="T1677" s="4"/>
      <c r="U1677" s="4"/>
      <c r="V1677" s="4"/>
      <c r="W1677" s="4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  <c r="FJ1677" s="3"/>
      <c r="FK1677" s="3"/>
      <c r="FL1677" s="3"/>
      <c r="FM1677" s="3"/>
      <c r="FN1677" s="3"/>
      <c r="FO1677" s="3"/>
      <c r="FP1677" s="3"/>
      <c r="FQ1677" s="3"/>
      <c r="FR1677" s="3"/>
      <c r="FS1677" s="3"/>
      <c r="FT1677" s="3"/>
      <c r="FU1677" s="3"/>
      <c r="FV1677" s="3"/>
      <c r="FW1677" s="3"/>
      <c r="FX1677" s="3"/>
      <c r="FY1677" s="3"/>
      <c r="FZ1677" s="3"/>
      <c r="GA1677" s="3"/>
      <c r="GB1677" s="3"/>
      <c r="GC1677" s="3"/>
      <c r="GD1677" s="3"/>
      <c r="GE1677" s="3"/>
      <c r="GF1677" s="3"/>
    </row>
    <row r="1678" spans="1:188" s="576" customFormat="1" x14ac:dyDescent="0.2">
      <c r="A1678" s="4"/>
      <c r="B1678" s="5"/>
      <c r="C1678" s="5"/>
      <c r="D1678" s="5"/>
      <c r="E1678" s="471"/>
      <c r="F1678" s="579"/>
      <c r="G1678" s="579"/>
      <c r="I1678" s="4"/>
      <c r="J1678" s="4"/>
      <c r="K1678" s="472"/>
      <c r="L1678" s="4"/>
      <c r="M1678" s="83"/>
      <c r="N1678" s="4"/>
      <c r="O1678" s="83"/>
      <c r="P1678" s="84"/>
      <c r="Q1678" s="4"/>
      <c r="R1678" s="4"/>
      <c r="S1678" s="4"/>
      <c r="T1678" s="4"/>
      <c r="U1678" s="4"/>
      <c r="V1678" s="4"/>
      <c r="W1678" s="4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  <c r="FJ1678" s="3"/>
      <c r="FK1678" s="3"/>
      <c r="FL1678" s="3"/>
      <c r="FM1678" s="3"/>
      <c r="FN1678" s="3"/>
      <c r="FO1678" s="3"/>
      <c r="FP1678" s="3"/>
      <c r="FQ1678" s="3"/>
      <c r="FR1678" s="3"/>
      <c r="FS1678" s="3"/>
      <c r="FT1678" s="3"/>
      <c r="FU1678" s="3"/>
      <c r="FV1678" s="3"/>
      <c r="FW1678" s="3"/>
      <c r="FX1678" s="3"/>
      <c r="FY1678" s="3"/>
      <c r="FZ1678" s="3"/>
      <c r="GA1678" s="3"/>
      <c r="GB1678" s="3"/>
      <c r="GC1678" s="3"/>
      <c r="GD1678" s="3"/>
      <c r="GE1678" s="3"/>
      <c r="GF1678" s="3"/>
    </row>
    <row r="1679" spans="1:188" s="576" customFormat="1" x14ac:dyDescent="0.2">
      <c r="A1679" s="4"/>
      <c r="B1679" s="5"/>
      <c r="C1679" s="5"/>
      <c r="D1679" s="5"/>
      <c r="E1679" s="471"/>
      <c r="F1679" s="579"/>
      <c r="G1679" s="579"/>
      <c r="I1679" s="4"/>
      <c r="J1679" s="4"/>
      <c r="K1679" s="472"/>
      <c r="L1679" s="4"/>
      <c r="M1679" s="83"/>
      <c r="N1679" s="4"/>
      <c r="O1679" s="83"/>
      <c r="P1679" s="84"/>
      <c r="Q1679" s="4"/>
      <c r="R1679" s="4"/>
      <c r="S1679" s="4"/>
      <c r="T1679" s="4"/>
      <c r="U1679" s="4"/>
      <c r="V1679" s="4"/>
      <c r="W1679" s="4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  <c r="FJ1679" s="3"/>
      <c r="FK1679" s="3"/>
      <c r="FL1679" s="3"/>
      <c r="FM1679" s="3"/>
      <c r="FN1679" s="3"/>
      <c r="FO1679" s="3"/>
      <c r="FP1679" s="3"/>
      <c r="FQ1679" s="3"/>
      <c r="FR1679" s="3"/>
      <c r="FS1679" s="3"/>
      <c r="FT1679" s="3"/>
      <c r="FU1679" s="3"/>
      <c r="FV1679" s="3"/>
      <c r="FW1679" s="3"/>
      <c r="FX1679" s="3"/>
      <c r="FY1679" s="3"/>
      <c r="FZ1679" s="3"/>
      <c r="GA1679" s="3"/>
      <c r="GB1679" s="3"/>
      <c r="GC1679" s="3"/>
      <c r="GD1679" s="3"/>
      <c r="GE1679" s="3"/>
      <c r="GF1679" s="3"/>
    </row>
    <row r="1680" spans="1:188" s="576" customFormat="1" x14ac:dyDescent="0.2">
      <c r="A1680" s="4"/>
      <c r="B1680" s="5"/>
      <c r="C1680" s="5"/>
      <c r="D1680" s="5"/>
      <c r="E1680" s="471"/>
      <c r="F1680" s="579"/>
      <c r="G1680" s="579"/>
      <c r="I1680" s="4"/>
      <c r="J1680" s="4"/>
      <c r="K1680" s="472"/>
      <c r="L1680" s="4"/>
      <c r="M1680" s="83"/>
      <c r="N1680" s="4"/>
      <c r="O1680" s="83"/>
      <c r="P1680" s="84"/>
      <c r="Q1680" s="4"/>
      <c r="R1680" s="4"/>
      <c r="S1680" s="4"/>
      <c r="T1680" s="4"/>
      <c r="U1680" s="4"/>
      <c r="V1680" s="4"/>
      <c r="W1680" s="4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  <c r="FJ1680" s="3"/>
      <c r="FK1680" s="3"/>
      <c r="FL1680" s="3"/>
      <c r="FM1680" s="3"/>
      <c r="FN1680" s="3"/>
      <c r="FO1680" s="3"/>
      <c r="FP1680" s="3"/>
      <c r="FQ1680" s="3"/>
      <c r="FR1680" s="3"/>
      <c r="FS1680" s="3"/>
      <c r="FT1680" s="3"/>
      <c r="FU1680" s="3"/>
      <c r="FV1680" s="3"/>
      <c r="FW1680" s="3"/>
      <c r="FX1680" s="3"/>
      <c r="FY1680" s="3"/>
      <c r="FZ1680" s="3"/>
      <c r="GA1680" s="3"/>
      <c r="GB1680" s="3"/>
      <c r="GC1680" s="3"/>
      <c r="GD1680" s="3"/>
      <c r="GE1680" s="3"/>
      <c r="GF1680" s="3"/>
    </row>
    <row r="1681" spans="1:188" s="576" customFormat="1" x14ac:dyDescent="0.2">
      <c r="A1681" s="4"/>
      <c r="B1681" s="5"/>
      <c r="C1681" s="5"/>
      <c r="D1681" s="5"/>
      <c r="E1681" s="471"/>
      <c r="F1681" s="579"/>
      <c r="G1681" s="579"/>
      <c r="I1681" s="4"/>
      <c r="J1681" s="4"/>
      <c r="K1681" s="472"/>
      <c r="L1681" s="4"/>
      <c r="M1681" s="83"/>
      <c r="N1681" s="4"/>
      <c r="O1681" s="83"/>
      <c r="P1681" s="84"/>
      <c r="Q1681" s="4"/>
      <c r="R1681" s="4"/>
      <c r="S1681" s="4"/>
      <c r="T1681" s="4"/>
      <c r="U1681" s="4"/>
      <c r="V1681" s="4"/>
      <c r="W1681" s="4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  <c r="FJ1681" s="3"/>
      <c r="FK1681" s="3"/>
      <c r="FL1681" s="3"/>
      <c r="FM1681" s="3"/>
      <c r="FN1681" s="3"/>
      <c r="FO1681" s="3"/>
      <c r="FP1681" s="3"/>
      <c r="FQ1681" s="3"/>
      <c r="FR1681" s="3"/>
      <c r="FS1681" s="3"/>
      <c r="FT1681" s="3"/>
      <c r="FU1681" s="3"/>
      <c r="FV1681" s="3"/>
      <c r="FW1681" s="3"/>
      <c r="FX1681" s="3"/>
      <c r="FY1681" s="3"/>
      <c r="FZ1681" s="3"/>
      <c r="GA1681" s="3"/>
      <c r="GB1681" s="3"/>
      <c r="GC1681" s="3"/>
      <c r="GD1681" s="3"/>
      <c r="GE1681" s="3"/>
      <c r="GF1681" s="3"/>
    </row>
    <row r="1682" spans="1:188" s="576" customFormat="1" x14ac:dyDescent="0.2">
      <c r="A1682" s="4"/>
      <c r="B1682" s="5"/>
      <c r="C1682" s="5"/>
      <c r="D1682" s="5"/>
      <c r="E1682" s="471"/>
      <c r="F1682" s="579"/>
      <c r="G1682" s="579"/>
      <c r="I1682" s="4"/>
      <c r="J1682" s="4"/>
      <c r="K1682" s="472"/>
      <c r="L1682" s="4"/>
      <c r="M1682" s="83"/>
      <c r="N1682" s="4"/>
      <c r="O1682" s="83"/>
      <c r="P1682" s="84"/>
      <c r="Q1682" s="4"/>
      <c r="R1682" s="4"/>
      <c r="S1682" s="4"/>
      <c r="T1682" s="4"/>
      <c r="U1682" s="4"/>
      <c r="V1682" s="4"/>
      <c r="W1682" s="4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  <c r="FJ1682" s="3"/>
      <c r="FK1682" s="3"/>
      <c r="FL1682" s="3"/>
      <c r="FM1682" s="3"/>
      <c r="FN1682" s="3"/>
      <c r="FO1682" s="3"/>
      <c r="FP1682" s="3"/>
      <c r="FQ1682" s="3"/>
      <c r="FR1682" s="3"/>
      <c r="FS1682" s="3"/>
      <c r="FT1682" s="3"/>
      <c r="FU1682" s="3"/>
      <c r="FV1682" s="3"/>
      <c r="FW1682" s="3"/>
      <c r="FX1682" s="3"/>
      <c r="FY1682" s="3"/>
      <c r="FZ1682" s="3"/>
      <c r="GA1682" s="3"/>
      <c r="GB1682" s="3"/>
      <c r="GC1682" s="3"/>
      <c r="GD1682" s="3"/>
      <c r="GE1682" s="3"/>
      <c r="GF1682" s="3"/>
    </row>
    <row r="1683" spans="1:188" s="576" customFormat="1" x14ac:dyDescent="0.2">
      <c r="A1683" s="4"/>
      <c r="B1683" s="5"/>
      <c r="C1683" s="5"/>
      <c r="D1683" s="5"/>
      <c r="E1683" s="471"/>
      <c r="F1683" s="579"/>
      <c r="G1683" s="579"/>
      <c r="I1683" s="4"/>
      <c r="J1683" s="4"/>
      <c r="K1683" s="472"/>
      <c r="L1683" s="4"/>
      <c r="M1683" s="83"/>
      <c r="N1683" s="4"/>
      <c r="O1683" s="83"/>
      <c r="P1683" s="84"/>
      <c r="Q1683" s="4"/>
      <c r="R1683" s="4"/>
      <c r="S1683" s="4"/>
      <c r="T1683" s="4"/>
      <c r="U1683" s="4"/>
      <c r="V1683" s="4"/>
      <c r="W1683" s="4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  <c r="FJ1683" s="3"/>
      <c r="FK1683" s="3"/>
      <c r="FL1683" s="3"/>
      <c r="FM1683" s="3"/>
      <c r="FN1683" s="3"/>
      <c r="FO1683" s="3"/>
      <c r="FP1683" s="3"/>
      <c r="FQ1683" s="3"/>
      <c r="FR1683" s="3"/>
      <c r="FS1683" s="3"/>
      <c r="FT1683" s="3"/>
      <c r="FU1683" s="3"/>
      <c r="FV1683" s="3"/>
      <c r="FW1683" s="3"/>
      <c r="FX1683" s="3"/>
      <c r="FY1683" s="3"/>
      <c r="FZ1683" s="3"/>
      <c r="GA1683" s="3"/>
      <c r="GB1683" s="3"/>
      <c r="GC1683" s="3"/>
      <c r="GD1683" s="3"/>
      <c r="GE1683" s="3"/>
      <c r="GF1683" s="3"/>
    </row>
    <row r="1684" spans="1:188" s="576" customFormat="1" x14ac:dyDescent="0.2">
      <c r="A1684" s="4"/>
      <c r="B1684" s="5"/>
      <c r="C1684" s="5"/>
      <c r="D1684" s="5"/>
      <c r="E1684" s="471"/>
      <c r="F1684" s="579"/>
      <c r="G1684" s="579"/>
      <c r="I1684" s="4"/>
      <c r="J1684" s="4"/>
      <c r="K1684" s="472"/>
      <c r="L1684" s="4"/>
      <c r="M1684" s="83"/>
      <c r="N1684" s="4"/>
      <c r="O1684" s="83"/>
      <c r="P1684" s="84"/>
      <c r="Q1684" s="4"/>
      <c r="R1684" s="4"/>
      <c r="S1684" s="4"/>
      <c r="T1684" s="4"/>
      <c r="U1684" s="4"/>
      <c r="V1684" s="4"/>
      <c r="W1684" s="4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  <c r="FJ1684" s="3"/>
      <c r="FK1684" s="3"/>
      <c r="FL1684" s="3"/>
      <c r="FM1684" s="3"/>
      <c r="FN1684" s="3"/>
      <c r="FO1684" s="3"/>
      <c r="FP1684" s="3"/>
      <c r="FQ1684" s="3"/>
      <c r="FR1684" s="3"/>
      <c r="FS1684" s="3"/>
      <c r="FT1684" s="3"/>
      <c r="FU1684" s="3"/>
      <c r="FV1684" s="3"/>
      <c r="FW1684" s="3"/>
      <c r="FX1684" s="3"/>
      <c r="FY1684" s="3"/>
      <c r="FZ1684" s="3"/>
      <c r="GA1684" s="3"/>
      <c r="GB1684" s="3"/>
      <c r="GC1684" s="3"/>
      <c r="GD1684" s="3"/>
      <c r="GE1684" s="3"/>
      <c r="GF1684" s="3"/>
    </row>
    <row r="1685" spans="1:188" s="576" customFormat="1" x14ac:dyDescent="0.2">
      <c r="A1685" s="4"/>
      <c r="B1685" s="5"/>
      <c r="C1685" s="5"/>
      <c r="D1685" s="5"/>
      <c r="E1685" s="471"/>
      <c r="F1685" s="579"/>
      <c r="G1685" s="579"/>
      <c r="I1685" s="4"/>
      <c r="J1685" s="4"/>
      <c r="K1685" s="472"/>
      <c r="L1685" s="4"/>
      <c r="M1685" s="83"/>
      <c r="N1685" s="4"/>
      <c r="O1685" s="83"/>
      <c r="P1685" s="84"/>
      <c r="Q1685" s="4"/>
      <c r="R1685" s="4"/>
      <c r="S1685" s="4"/>
      <c r="T1685" s="4"/>
      <c r="U1685" s="4"/>
      <c r="V1685" s="4"/>
      <c r="W1685" s="4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  <c r="FJ1685" s="3"/>
      <c r="FK1685" s="3"/>
      <c r="FL1685" s="3"/>
      <c r="FM1685" s="3"/>
      <c r="FN1685" s="3"/>
      <c r="FO1685" s="3"/>
      <c r="FP1685" s="3"/>
      <c r="FQ1685" s="3"/>
      <c r="FR1685" s="3"/>
      <c r="FS1685" s="3"/>
      <c r="FT1685" s="3"/>
      <c r="FU1685" s="3"/>
      <c r="FV1685" s="3"/>
      <c r="FW1685" s="3"/>
      <c r="FX1685" s="3"/>
      <c r="FY1685" s="3"/>
      <c r="FZ1685" s="3"/>
      <c r="GA1685" s="3"/>
      <c r="GB1685" s="3"/>
      <c r="GC1685" s="3"/>
      <c r="GD1685" s="3"/>
      <c r="GE1685" s="3"/>
      <c r="GF1685" s="3"/>
    </row>
    <row r="1686" spans="1:188" s="576" customFormat="1" x14ac:dyDescent="0.2">
      <c r="A1686" s="4"/>
      <c r="B1686" s="5"/>
      <c r="C1686" s="5"/>
      <c r="D1686" s="5"/>
      <c r="E1686" s="471"/>
      <c r="F1686" s="579"/>
      <c r="G1686" s="579"/>
      <c r="I1686" s="4"/>
      <c r="J1686" s="4"/>
      <c r="K1686" s="472"/>
      <c r="L1686" s="4"/>
      <c r="M1686" s="83"/>
      <c r="N1686" s="4"/>
      <c r="O1686" s="83"/>
      <c r="P1686" s="84"/>
      <c r="Q1686" s="4"/>
      <c r="R1686" s="4"/>
      <c r="S1686" s="4"/>
      <c r="T1686" s="4"/>
      <c r="U1686" s="4"/>
      <c r="V1686" s="4"/>
      <c r="W1686" s="4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  <c r="FJ1686" s="3"/>
      <c r="FK1686" s="3"/>
      <c r="FL1686" s="3"/>
      <c r="FM1686" s="3"/>
      <c r="FN1686" s="3"/>
      <c r="FO1686" s="3"/>
      <c r="FP1686" s="3"/>
      <c r="FQ1686" s="3"/>
      <c r="FR1686" s="3"/>
      <c r="FS1686" s="3"/>
      <c r="FT1686" s="3"/>
      <c r="FU1686" s="3"/>
      <c r="FV1686" s="3"/>
      <c r="FW1686" s="3"/>
      <c r="FX1686" s="3"/>
      <c r="FY1686" s="3"/>
      <c r="FZ1686" s="3"/>
      <c r="GA1686" s="3"/>
      <c r="GB1686" s="3"/>
      <c r="GC1686" s="3"/>
      <c r="GD1686" s="3"/>
      <c r="GE1686" s="3"/>
      <c r="GF1686" s="3"/>
    </row>
    <row r="1687" spans="1:188" s="576" customFormat="1" x14ac:dyDescent="0.2">
      <c r="A1687" s="4"/>
      <c r="B1687" s="5"/>
      <c r="C1687" s="5"/>
      <c r="D1687" s="5"/>
      <c r="E1687" s="471"/>
      <c r="F1687" s="579"/>
      <c r="G1687" s="579"/>
      <c r="I1687" s="4"/>
      <c r="J1687" s="4"/>
      <c r="K1687" s="472"/>
      <c r="L1687" s="4"/>
      <c r="M1687" s="83"/>
      <c r="N1687" s="4"/>
      <c r="O1687" s="83"/>
      <c r="P1687" s="84"/>
      <c r="Q1687" s="4"/>
      <c r="R1687" s="4"/>
      <c r="S1687" s="4"/>
      <c r="T1687" s="4"/>
      <c r="U1687" s="4"/>
      <c r="V1687" s="4"/>
      <c r="W1687" s="4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  <c r="FJ1687" s="3"/>
      <c r="FK1687" s="3"/>
      <c r="FL1687" s="3"/>
      <c r="FM1687" s="3"/>
      <c r="FN1687" s="3"/>
      <c r="FO1687" s="3"/>
      <c r="FP1687" s="3"/>
      <c r="FQ1687" s="3"/>
      <c r="FR1687" s="3"/>
      <c r="FS1687" s="3"/>
      <c r="FT1687" s="3"/>
      <c r="FU1687" s="3"/>
      <c r="FV1687" s="3"/>
      <c r="FW1687" s="3"/>
      <c r="FX1687" s="3"/>
      <c r="FY1687" s="3"/>
      <c r="FZ1687" s="3"/>
      <c r="GA1687" s="3"/>
      <c r="GB1687" s="3"/>
      <c r="GC1687" s="3"/>
      <c r="GD1687" s="3"/>
      <c r="GE1687" s="3"/>
      <c r="GF1687" s="3"/>
    </row>
    <row r="1688" spans="1:188" s="576" customFormat="1" x14ac:dyDescent="0.2">
      <c r="A1688" s="4"/>
      <c r="B1688" s="5"/>
      <c r="C1688" s="5"/>
      <c r="D1688" s="5"/>
      <c r="E1688" s="471"/>
      <c r="F1688" s="579"/>
      <c r="G1688" s="579"/>
      <c r="I1688" s="4"/>
      <c r="J1688" s="4"/>
      <c r="K1688" s="472"/>
      <c r="L1688" s="4"/>
      <c r="M1688" s="83"/>
      <c r="N1688" s="4"/>
      <c r="O1688" s="83"/>
      <c r="P1688" s="84"/>
      <c r="Q1688" s="4"/>
      <c r="R1688" s="4"/>
      <c r="S1688" s="4"/>
      <c r="T1688" s="4"/>
      <c r="U1688" s="4"/>
      <c r="V1688" s="4"/>
      <c r="W1688" s="4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  <c r="FJ1688" s="3"/>
      <c r="FK1688" s="3"/>
      <c r="FL1688" s="3"/>
      <c r="FM1688" s="3"/>
      <c r="FN1688" s="3"/>
      <c r="FO1688" s="3"/>
      <c r="FP1688" s="3"/>
      <c r="FQ1688" s="3"/>
      <c r="FR1688" s="3"/>
      <c r="FS1688" s="3"/>
      <c r="FT1688" s="3"/>
      <c r="FU1688" s="3"/>
      <c r="FV1688" s="3"/>
      <c r="FW1688" s="3"/>
      <c r="FX1688" s="3"/>
      <c r="FY1688" s="3"/>
      <c r="FZ1688" s="3"/>
      <c r="GA1688" s="3"/>
      <c r="GB1688" s="3"/>
      <c r="GC1688" s="3"/>
      <c r="GD1688" s="3"/>
      <c r="GE1688" s="3"/>
      <c r="GF1688" s="3"/>
    </row>
    <row r="1689" spans="1:188" s="576" customFormat="1" x14ac:dyDescent="0.2">
      <c r="A1689" s="4"/>
      <c r="B1689" s="5"/>
      <c r="C1689" s="5"/>
      <c r="D1689" s="5"/>
      <c r="E1689" s="471"/>
      <c r="F1689" s="579"/>
      <c r="G1689" s="579"/>
      <c r="I1689" s="4"/>
      <c r="J1689" s="4"/>
      <c r="K1689" s="472"/>
      <c r="L1689" s="4"/>
      <c r="M1689" s="83"/>
      <c r="N1689" s="4"/>
      <c r="O1689" s="83"/>
      <c r="P1689" s="84"/>
      <c r="Q1689" s="4"/>
      <c r="R1689" s="4"/>
      <c r="S1689" s="4"/>
      <c r="T1689" s="4"/>
      <c r="U1689" s="4"/>
      <c r="V1689" s="4"/>
      <c r="W1689" s="4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  <c r="FJ1689" s="3"/>
      <c r="FK1689" s="3"/>
      <c r="FL1689" s="3"/>
      <c r="FM1689" s="3"/>
      <c r="FN1689" s="3"/>
      <c r="FO1689" s="3"/>
      <c r="FP1689" s="3"/>
      <c r="FQ1689" s="3"/>
      <c r="FR1689" s="3"/>
      <c r="FS1689" s="3"/>
      <c r="FT1689" s="3"/>
      <c r="FU1689" s="3"/>
      <c r="FV1689" s="3"/>
      <c r="FW1689" s="3"/>
      <c r="FX1689" s="3"/>
      <c r="FY1689" s="3"/>
      <c r="FZ1689" s="3"/>
      <c r="GA1689" s="3"/>
      <c r="GB1689" s="3"/>
      <c r="GC1689" s="3"/>
      <c r="GD1689" s="3"/>
      <c r="GE1689" s="3"/>
      <c r="GF1689" s="3"/>
    </row>
    <row r="1690" spans="1:188" s="576" customFormat="1" x14ac:dyDescent="0.2">
      <c r="A1690" s="4"/>
      <c r="B1690" s="5"/>
      <c r="C1690" s="5"/>
      <c r="D1690" s="5"/>
      <c r="E1690" s="471"/>
      <c r="F1690" s="579"/>
      <c r="G1690" s="579"/>
      <c r="I1690" s="4"/>
      <c r="J1690" s="4"/>
      <c r="K1690" s="472"/>
      <c r="L1690" s="4"/>
      <c r="M1690" s="83"/>
      <c r="N1690" s="4"/>
      <c r="O1690" s="83"/>
      <c r="P1690" s="84"/>
      <c r="Q1690" s="4"/>
      <c r="R1690" s="4"/>
      <c r="S1690" s="4"/>
      <c r="T1690" s="4"/>
      <c r="U1690" s="4"/>
      <c r="V1690" s="4"/>
      <c r="W1690" s="4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  <c r="FJ1690" s="3"/>
      <c r="FK1690" s="3"/>
      <c r="FL1690" s="3"/>
      <c r="FM1690" s="3"/>
      <c r="FN1690" s="3"/>
      <c r="FO1690" s="3"/>
      <c r="FP1690" s="3"/>
      <c r="FQ1690" s="3"/>
      <c r="FR1690" s="3"/>
      <c r="FS1690" s="3"/>
      <c r="FT1690" s="3"/>
      <c r="FU1690" s="3"/>
      <c r="FV1690" s="3"/>
      <c r="FW1690" s="3"/>
      <c r="FX1690" s="3"/>
      <c r="FY1690" s="3"/>
      <c r="FZ1690" s="3"/>
      <c r="GA1690" s="3"/>
      <c r="GB1690" s="3"/>
      <c r="GC1690" s="3"/>
      <c r="GD1690" s="3"/>
      <c r="GE1690" s="3"/>
      <c r="GF1690" s="3"/>
    </row>
    <row r="1691" spans="1:188" s="576" customFormat="1" x14ac:dyDescent="0.2">
      <c r="A1691" s="4"/>
      <c r="B1691" s="5"/>
      <c r="C1691" s="5"/>
      <c r="D1691" s="5"/>
      <c r="E1691" s="471"/>
      <c r="F1691" s="579"/>
      <c r="G1691" s="579"/>
      <c r="I1691" s="4"/>
      <c r="J1691" s="4"/>
      <c r="K1691" s="472"/>
      <c r="L1691" s="4"/>
      <c r="M1691" s="83"/>
      <c r="N1691" s="4"/>
      <c r="O1691" s="83"/>
      <c r="P1691" s="84"/>
      <c r="Q1691" s="4"/>
      <c r="R1691" s="4"/>
      <c r="S1691" s="4"/>
      <c r="T1691" s="4"/>
      <c r="U1691" s="4"/>
      <c r="V1691" s="4"/>
      <c r="W1691" s="4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  <c r="FJ1691" s="3"/>
      <c r="FK1691" s="3"/>
      <c r="FL1691" s="3"/>
      <c r="FM1691" s="3"/>
      <c r="FN1691" s="3"/>
      <c r="FO1691" s="3"/>
      <c r="FP1691" s="3"/>
      <c r="FQ1691" s="3"/>
      <c r="FR1691" s="3"/>
      <c r="FS1691" s="3"/>
      <c r="FT1691" s="3"/>
      <c r="FU1691" s="3"/>
      <c r="FV1691" s="3"/>
      <c r="FW1691" s="3"/>
      <c r="FX1691" s="3"/>
      <c r="FY1691" s="3"/>
      <c r="FZ1691" s="3"/>
      <c r="GA1691" s="3"/>
      <c r="GB1691" s="3"/>
      <c r="GC1691" s="3"/>
      <c r="GD1691" s="3"/>
      <c r="GE1691" s="3"/>
      <c r="GF1691" s="3"/>
    </row>
    <row r="1692" spans="1:188" s="576" customFormat="1" x14ac:dyDescent="0.2">
      <c r="A1692" s="4"/>
      <c r="B1692" s="5"/>
      <c r="C1692" s="5"/>
      <c r="D1692" s="5"/>
      <c r="E1692" s="471"/>
      <c r="F1692" s="579"/>
      <c r="G1692" s="579"/>
      <c r="I1692" s="4"/>
      <c r="J1692" s="4"/>
      <c r="K1692" s="472"/>
      <c r="L1692" s="4"/>
      <c r="M1692" s="83"/>
      <c r="N1692" s="4"/>
      <c r="O1692" s="83"/>
      <c r="P1692" s="84"/>
      <c r="Q1692" s="4"/>
      <c r="R1692" s="4"/>
      <c r="S1692" s="4"/>
      <c r="T1692" s="4"/>
      <c r="U1692" s="4"/>
      <c r="V1692" s="4"/>
      <c r="W1692" s="4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  <c r="FJ1692" s="3"/>
      <c r="FK1692" s="3"/>
      <c r="FL1692" s="3"/>
      <c r="FM1692" s="3"/>
      <c r="FN1692" s="3"/>
      <c r="FO1692" s="3"/>
      <c r="FP1692" s="3"/>
      <c r="FQ1692" s="3"/>
      <c r="FR1692" s="3"/>
      <c r="FS1692" s="3"/>
      <c r="FT1692" s="3"/>
      <c r="FU1692" s="3"/>
      <c r="FV1692" s="3"/>
      <c r="FW1692" s="3"/>
      <c r="FX1692" s="3"/>
      <c r="FY1692" s="3"/>
      <c r="FZ1692" s="3"/>
      <c r="GA1692" s="3"/>
      <c r="GB1692" s="3"/>
      <c r="GC1692" s="3"/>
      <c r="GD1692" s="3"/>
      <c r="GE1692" s="3"/>
      <c r="GF1692" s="3"/>
    </row>
    <row r="1693" spans="1:188" s="576" customFormat="1" x14ac:dyDescent="0.2">
      <c r="A1693" s="4"/>
      <c r="B1693" s="5"/>
      <c r="C1693" s="5"/>
      <c r="D1693" s="5"/>
      <c r="E1693" s="471"/>
      <c r="F1693" s="579"/>
      <c r="G1693" s="579"/>
      <c r="I1693" s="4"/>
      <c r="J1693" s="4"/>
      <c r="K1693" s="472"/>
      <c r="L1693" s="4"/>
      <c r="M1693" s="83"/>
      <c r="N1693" s="4"/>
      <c r="O1693" s="83"/>
      <c r="P1693" s="84"/>
      <c r="Q1693" s="4"/>
      <c r="R1693" s="4"/>
      <c r="S1693" s="4"/>
      <c r="T1693" s="4"/>
      <c r="U1693" s="4"/>
      <c r="V1693" s="4"/>
      <c r="W1693" s="4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  <c r="FJ1693" s="3"/>
      <c r="FK1693" s="3"/>
      <c r="FL1693" s="3"/>
      <c r="FM1693" s="3"/>
      <c r="FN1693" s="3"/>
      <c r="FO1693" s="3"/>
      <c r="FP1693" s="3"/>
      <c r="FQ1693" s="3"/>
      <c r="FR1693" s="3"/>
      <c r="FS1693" s="3"/>
      <c r="FT1693" s="3"/>
      <c r="FU1693" s="3"/>
      <c r="FV1693" s="3"/>
      <c r="FW1693" s="3"/>
      <c r="FX1693" s="3"/>
      <c r="FY1693" s="3"/>
      <c r="FZ1693" s="3"/>
      <c r="GA1693" s="3"/>
      <c r="GB1693" s="3"/>
      <c r="GC1693" s="3"/>
      <c r="GD1693" s="3"/>
      <c r="GE1693" s="3"/>
      <c r="GF1693" s="3"/>
    </row>
    <row r="1694" spans="1:188" s="576" customFormat="1" x14ac:dyDescent="0.2">
      <c r="A1694" s="4"/>
      <c r="B1694" s="5"/>
      <c r="C1694" s="5"/>
      <c r="D1694" s="5"/>
      <c r="E1694" s="471"/>
      <c r="F1694" s="579"/>
      <c r="G1694" s="579"/>
      <c r="I1694" s="4"/>
      <c r="J1694" s="4"/>
      <c r="K1694" s="472"/>
      <c r="L1694" s="4"/>
      <c r="M1694" s="83"/>
      <c r="N1694" s="4"/>
      <c r="O1694" s="83"/>
      <c r="P1694" s="84"/>
      <c r="Q1694" s="4"/>
      <c r="R1694" s="4"/>
      <c r="S1694" s="4"/>
      <c r="T1694" s="4"/>
      <c r="U1694" s="4"/>
      <c r="V1694" s="4"/>
      <c r="W1694" s="4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  <c r="FJ1694" s="3"/>
      <c r="FK1694" s="3"/>
      <c r="FL1694" s="3"/>
      <c r="FM1694" s="3"/>
      <c r="FN1694" s="3"/>
      <c r="FO1694" s="3"/>
      <c r="FP1694" s="3"/>
      <c r="FQ1694" s="3"/>
      <c r="FR1694" s="3"/>
      <c r="FS1694" s="3"/>
      <c r="FT1694" s="3"/>
      <c r="FU1694" s="3"/>
      <c r="FV1694" s="3"/>
      <c r="FW1694" s="3"/>
      <c r="FX1694" s="3"/>
      <c r="FY1694" s="3"/>
      <c r="FZ1694" s="3"/>
      <c r="GA1694" s="3"/>
      <c r="GB1694" s="3"/>
      <c r="GC1694" s="3"/>
      <c r="GD1694" s="3"/>
      <c r="GE1694" s="3"/>
      <c r="GF1694" s="3"/>
    </row>
    <row r="1695" spans="1:188" s="576" customFormat="1" x14ac:dyDescent="0.2">
      <c r="A1695" s="4"/>
      <c r="B1695" s="5"/>
      <c r="C1695" s="5"/>
      <c r="D1695" s="5"/>
      <c r="E1695" s="471"/>
      <c r="F1695" s="579"/>
      <c r="G1695" s="579"/>
      <c r="I1695" s="4"/>
      <c r="J1695" s="4"/>
      <c r="K1695" s="472"/>
      <c r="L1695" s="4"/>
      <c r="M1695" s="83"/>
      <c r="N1695" s="4"/>
      <c r="O1695" s="83"/>
      <c r="P1695" s="84"/>
      <c r="Q1695" s="4"/>
      <c r="R1695" s="4"/>
      <c r="S1695" s="4"/>
      <c r="T1695" s="4"/>
      <c r="U1695" s="4"/>
      <c r="V1695" s="4"/>
      <c r="W1695" s="4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  <c r="FJ1695" s="3"/>
      <c r="FK1695" s="3"/>
      <c r="FL1695" s="3"/>
      <c r="FM1695" s="3"/>
      <c r="FN1695" s="3"/>
      <c r="FO1695" s="3"/>
      <c r="FP1695" s="3"/>
      <c r="FQ1695" s="3"/>
      <c r="FR1695" s="3"/>
      <c r="FS1695" s="3"/>
      <c r="FT1695" s="3"/>
      <c r="FU1695" s="3"/>
      <c r="FV1695" s="3"/>
      <c r="FW1695" s="3"/>
      <c r="FX1695" s="3"/>
      <c r="FY1695" s="3"/>
      <c r="FZ1695" s="3"/>
      <c r="GA1695" s="3"/>
      <c r="GB1695" s="3"/>
      <c r="GC1695" s="3"/>
      <c r="GD1695" s="3"/>
      <c r="GE1695" s="3"/>
      <c r="GF1695" s="3"/>
    </row>
    <row r="1696" spans="1:188" s="576" customFormat="1" x14ac:dyDescent="0.2">
      <c r="A1696" s="4"/>
      <c r="B1696" s="5"/>
      <c r="C1696" s="5"/>
      <c r="D1696" s="5"/>
      <c r="E1696" s="471"/>
      <c r="F1696" s="579"/>
      <c r="G1696" s="579"/>
      <c r="I1696" s="4"/>
      <c r="J1696" s="4"/>
      <c r="K1696" s="472"/>
      <c r="L1696" s="4"/>
      <c r="M1696" s="83"/>
      <c r="N1696" s="4"/>
      <c r="O1696" s="83"/>
      <c r="P1696" s="84"/>
      <c r="Q1696" s="4"/>
      <c r="R1696" s="4"/>
      <c r="S1696" s="4"/>
      <c r="T1696" s="4"/>
      <c r="U1696" s="4"/>
      <c r="V1696" s="4"/>
      <c r="W1696" s="4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  <c r="FJ1696" s="3"/>
      <c r="FK1696" s="3"/>
      <c r="FL1696" s="3"/>
      <c r="FM1696" s="3"/>
      <c r="FN1696" s="3"/>
      <c r="FO1696" s="3"/>
      <c r="FP1696" s="3"/>
      <c r="FQ1696" s="3"/>
      <c r="FR1696" s="3"/>
      <c r="FS1696" s="3"/>
      <c r="FT1696" s="3"/>
      <c r="FU1696" s="3"/>
      <c r="FV1696" s="3"/>
      <c r="FW1696" s="3"/>
      <c r="FX1696" s="3"/>
      <c r="FY1696" s="3"/>
      <c r="FZ1696" s="3"/>
      <c r="GA1696" s="3"/>
      <c r="GB1696" s="3"/>
      <c r="GC1696" s="3"/>
      <c r="GD1696" s="3"/>
      <c r="GE1696" s="3"/>
      <c r="GF1696" s="3"/>
    </row>
    <row r="1697" spans="1:188" s="576" customFormat="1" x14ac:dyDescent="0.2">
      <c r="A1697" s="4"/>
      <c r="B1697" s="5"/>
      <c r="C1697" s="5"/>
      <c r="D1697" s="5"/>
      <c r="E1697" s="471"/>
      <c r="F1697" s="579"/>
      <c r="G1697" s="579"/>
      <c r="I1697" s="4"/>
      <c r="J1697" s="4"/>
      <c r="K1697" s="472"/>
      <c r="L1697" s="4"/>
      <c r="M1697" s="83"/>
      <c r="N1697" s="4"/>
      <c r="O1697" s="83"/>
      <c r="P1697" s="84"/>
      <c r="Q1697" s="4"/>
      <c r="R1697" s="4"/>
      <c r="S1697" s="4"/>
      <c r="T1697" s="4"/>
      <c r="U1697" s="4"/>
      <c r="V1697" s="4"/>
      <c r="W1697" s="4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  <c r="FJ1697" s="3"/>
      <c r="FK1697" s="3"/>
      <c r="FL1697" s="3"/>
      <c r="FM1697" s="3"/>
      <c r="FN1697" s="3"/>
      <c r="FO1697" s="3"/>
      <c r="FP1697" s="3"/>
      <c r="FQ1697" s="3"/>
      <c r="FR1697" s="3"/>
      <c r="FS1697" s="3"/>
      <c r="FT1697" s="3"/>
      <c r="FU1697" s="3"/>
      <c r="FV1697" s="3"/>
      <c r="FW1697" s="3"/>
      <c r="FX1697" s="3"/>
      <c r="FY1697" s="3"/>
      <c r="FZ1697" s="3"/>
      <c r="GA1697" s="3"/>
      <c r="GB1697" s="3"/>
      <c r="GC1697" s="3"/>
      <c r="GD1697" s="3"/>
      <c r="GE1697" s="3"/>
      <c r="GF1697" s="3"/>
    </row>
    <row r="1698" spans="1:188" s="576" customFormat="1" x14ac:dyDescent="0.2">
      <c r="A1698" s="4"/>
      <c r="B1698" s="5"/>
      <c r="C1698" s="5"/>
      <c r="D1698" s="5"/>
      <c r="E1698" s="471"/>
      <c r="F1698" s="579"/>
      <c r="G1698" s="579"/>
      <c r="I1698" s="4"/>
      <c r="J1698" s="4"/>
      <c r="K1698" s="472"/>
      <c r="L1698" s="4"/>
      <c r="M1698" s="83"/>
      <c r="N1698" s="4"/>
      <c r="O1698" s="83"/>
      <c r="P1698" s="84"/>
      <c r="Q1698" s="4"/>
      <c r="R1698" s="4"/>
      <c r="S1698" s="4"/>
      <c r="T1698" s="4"/>
      <c r="U1698" s="4"/>
      <c r="V1698" s="4"/>
      <c r="W1698" s="4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  <c r="FJ1698" s="3"/>
      <c r="FK1698" s="3"/>
      <c r="FL1698" s="3"/>
      <c r="FM1698" s="3"/>
      <c r="FN1698" s="3"/>
      <c r="FO1698" s="3"/>
      <c r="FP1698" s="3"/>
      <c r="FQ1698" s="3"/>
      <c r="FR1698" s="3"/>
      <c r="FS1698" s="3"/>
      <c r="FT1698" s="3"/>
      <c r="FU1698" s="3"/>
      <c r="FV1698" s="3"/>
      <c r="FW1698" s="3"/>
      <c r="FX1698" s="3"/>
      <c r="FY1698" s="3"/>
      <c r="FZ1698" s="3"/>
      <c r="GA1698" s="3"/>
      <c r="GB1698" s="3"/>
      <c r="GC1698" s="3"/>
      <c r="GD1698" s="3"/>
      <c r="GE1698" s="3"/>
      <c r="GF1698" s="3"/>
    </row>
    <row r="1699" spans="1:188" s="576" customFormat="1" x14ac:dyDescent="0.2">
      <c r="A1699" s="4"/>
      <c r="B1699" s="5"/>
      <c r="C1699" s="5"/>
      <c r="D1699" s="5"/>
      <c r="E1699" s="471"/>
      <c r="F1699" s="579"/>
      <c r="G1699" s="579"/>
      <c r="I1699" s="4"/>
      <c r="J1699" s="4"/>
      <c r="K1699" s="472"/>
      <c r="L1699" s="4"/>
      <c r="M1699" s="83"/>
      <c r="N1699" s="4"/>
      <c r="O1699" s="83"/>
      <c r="P1699" s="84"/>
      <c r="Q1699" s="4"/>
      <c r="R1699" s="4"/>
      <c r="S1699" s="4"/>
      <c r="T1699" s="4"/>
      <c r="U1699" s="4"/>
      <c r="V1699" s="4"/>
      <c r="W1699" s="4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  <c r="FJ1699" s="3"/>
      <c r="FK1699" s="3"/>
      <c r="FL1699" s="3"/>
      <c r="FM1699" s="3"/>
      <c r="FN1699" s="3"/>
      <c r="FO1699" s="3"/>
      <c r="FP1699" s="3"/>
      <c r="FQ1699" s="3"/>
      <c r="FR1699" s="3"/>
      <c r="FS1699" s="3"/>
      <c r="FT1699" s="3"/>
      <c r="FU1699" s="3"/>
      <c r="FV1699" s="3"/>
      <c r="FW1699" s="3"/>
      <c r="FX1699" s="3"/>
      <c r="FY1699" s="3"/>
      <c r="FZ1699" s="3"/>
      <c r="GA1699" s="3"/>
      <c r="GB1699" s="3"/>
      <c r="GC1699" s="3"/>
      <c r="GD1699" s="3"/>
      <c r="GE1699" s="3"/>
      <c r="GF1699" s="3"/>
    </row>
    <row r="1700" spans="1:188" s="576" customFormat="1" x14ac:dyDescent="0.2">
      <c r="A1700" s="4"/>
      <c r="B1700" s="5"/>
      <c r="C1700" s="5"/>
      <c r="D1700" s="5"/>
      <c r="E1700" s="471"/>
      <c r="F1700" s="579"/>
      <c r="G1700" s="579"/>
      <c r="I1700" s="4"/>
      <c r="J1700" s="4"/>
      <c r="K1700" s="472"/>
      <c r="L1700" s="4"/>
      <c r="M1700" s="83"/>
      <c r="N1700" s="4"/>
      <c r="O1700" s="83"/>
      <c r="P1700" s="84"/>
      <c r="Q1700" s="4"/>
      <c r="R1700" s="4"/>
      <c r="S1700" s="4"/>
      <c r="T1700" s="4"/>
      <c r="U1700" s="4"/>
      <c r="V1700" s="4"/>
      <c r="W1700" s="4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  <c r="FJ1700" s="3"/>
      <c r="FK1700" s="3"/>
      <c r="FL1700" s="3"/>
      <c r="FM1700" s="3"/>
      <c r="FN1700" s="3"/>
      <c r="FO1700" s="3"/>
      <c r="FP1700" s="3"/>
      <c r="FQ1700" s="3"/>
      <c r="FR1700" s="3"/>
      <c r="FS1700" s="3"/>
      <c r="FT1700" s="3"/>
      <c r="FU1700" s="3"/>
      <c r="FV1700" s="3"/>
      <c r="FW1700" s="3"/>
      <c r="FX1700" s="3"/>
      <c r="FY1700" s="3"/>
      <c r="FZ1700" s="3"/>
      <c r="GA1700" s="3"/>
      <c r="GB1700" s="3"/>
      <c r="GC1700" s="3"/>
      <c r="GD1700" s="3"/>
      <c r="GE1700" s="3"/>
      <c r="GF1700" s="3"/>
    </row>
    <row r="1701" spans="1:188" s="576" customFormat="1" x14ac:dyDescent="0.2">
      <c r="A1701" s="4"/>
      <c r="B1701" s="5"/>
      <c r="C1701" s="5"/>
      <c r="D1701" s="5"/>
      <c r="E1701" s="471"/>
      <c r="F1701" s="579"/>
      <c r="G1701" s="579"/>
      <c r="I1701" s="4"/>
      <c r="J1701" s="4"/>
      <c r="K1701" s="472"/>
      <c r="L1701" s="4"/>
      <c r="M1701" s="83"/>
      <c r="N1701" s="4"/>
      <c r="O1701" s="83"/>
      <c r="P1701" s="84"/>
      <c r="Q1701" s="4"/>
      <c r="R1701" s="4"/>
      <c r="S1701" s="4"/>
      <c r="T1701" s="4"/>
      <c r="U1701" s="4"/>
      <c r="V1701" s="4"/>
      <c r="W1701" s="4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  <c r="FJ1701" s="3"/>
      <c r="FK1701" s="3"/>
      <c r="FL1701" s="3"/>
      <c r="FM1701" s="3"/>
      <c r="FN1701" s="3"/>
      <c r="FO1701" s="3"/>
      <c r="FP1701" s="3"/>
      <c r="FQ1701" s="3"/>
      <c r="FR1701" s="3"/>
      <c r="FS1701" s="3"/>
      <c r="FT1701" s="3"/>
      <c r="FU1701" s="3"/>
      <c r="FV1701" s="3"/>
      <c r="FW1701" s="3"/>
      <c r="FX1701" s="3"/>
      <c r="FY1701" s="3"/>
      <c r="FZ1701" s="3"/>
      <c r="GA1701" s="3"/>
      <c r="GB1701" s="3"/>
      <c r="GC1701" s="3"/>
      <c r="GD1701" s="3"/>
      <c r="GE1701" s="3"/>
      <c r="GF1701" s="3"/>
    </row>
    <row r="1702" spans="1:188" s="576" customFormat="1" x14ac:dyDescent="0.2">
      <c r="A1702" s="4"/>
      <c r="B1702" s="5"/>
      <c r="C1702" s="5"/>
      <c r="D1702" s="5"/>
      <c r="E1702" s="471"/>
      <c r="F1702" s="579"/>
      <c r="G1702" s="579"/>
      <c r="I1702" s="4"/>
      <c r="J1702" s="4"/>
      <c r="K1702" s="472"/>
      <c r="L1702" s="4"/>
      <c r="M1702" s="83"/>
      <c r="N1702" s="4"/>
      <c r="O1702" s="83"/>
      <c r="P1702" s="84"/>
      <c r="Q1702" s="4"/>
      <c r="R1702" s="4"/>
      <c r="S1702" s="4"/>
      <c r="T1702" s="4"/>
      <c r="U1702" s="4"/>
      <c r="V1702" s="4"/>
      <c r="W1702" s="4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</row>
    <row r="1703" spans="1:188" s="576" customFormat="1" x14ac:dyDescent="0.2">
      <c r="A1703" s="4"/>
      <c r="B1703" s="5"/>
      <c r="C1703" s="5"/>
      <c r="D1703" s="5"/>
      <c r="E1703" s="471"/>
      <c r="F1703" s="579"/>
      <c r="G1703" s="579"/>
      <c r="I1703" s="4"/>
      <c r="J1703" s="4"/>
      <c r="K1703" s="472"/>
      <c r="L1703" s="4"/>
      <c r="M1703" s="83"/>
      <c r="N1703" s="4"/>
      <c r="O1703" s="83"/>
      <c r="P1703" s="84"/>
      <c r="Q1703" s="4"/>
      <c r="R1703" s="4"/>
      <c r="S1703" s="4"/>
      <c r="T1703" s="4"/>
      <c r="U1703" s="4"/>
      <c r="V1703" s="4"/>
      <c r="W1703" s="4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  <c r="FJ1703" s="3"/>
      <c r="FK1703" s="3"/>
      <c r="FL1703" s="3"/>
      <c r="FM1703" s="3"/>
      <c r="FN1703" s="3"/>
      <c r="FO1703" s="3"/>
      <c r="FP1703" s="3"/>
      <c r="FQ1703" s="3"/>
      <c r="FR1703" s="3"/>
      <c r="FS1703" s="3"/>
      <c r="FT1703" s="3"/>
      <c r="FU1703" s="3"/>
      <c r="FV1703" s="3"/>
      <c r="FW1703" s="3"/>
      <c r="FX1703" s="3"/>
      <c r="FY1703" s="3"/>
      <c r="FZ1703" s="3"/>
      <c r="GA1703" s="3"/>
      <c r="GB1703" s="3"/>
      <c r="GC1703" s="3"/>
      <c r="GD1703" s="3"/>
      <c r="GE1703" s="3"/>
      <c r="GF1703" s="3"/>
    </row>
    <row r="1704" spans="1:188" s="576" customFormat="1" x14ac:dyDescent="0.2">
      <c r="A1704" s="4"/>
      <c r="B1704" s="5"/>
      <c r="C1704" s="5"/>
      <c r="D1704" s="5"/>
      <c r="E1704" s="471"/>
      <c r="F1704" s="579"/>
      <c r="G1704" s="579"/>
      <c r="I1704" s="4"/>
      <c r="J1704" s="4"/>
      <c r="K1704" s="472"/>
      <c r="L1704" s="4"/>
      <c r="M1704" s="83"/>
      <c r="N1704" s="4"/>
      <c r="O1704" s="83"/>
      <c r="P1704" s="84"/>
      <c r="Q1704" s="4"/>
      <c r="R1704" s="4"/>
      <c r="S1704" s="4"/>
      <c r="T1704" s="4"/>
      <c r="U1704" s="4"/>
      <c r="V1704" s="4"/>
      <c r="W1704" s="4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  <c r="FJ1704" s="3"/>
      <c r="FK1704" s="3"/>
      <c r="FL1704" s="3"/>
      <c r="FM1704" s="3"/>
      <c r="FN1704" s="3"/>
      <c r="FO1704" s="3"/>
      <c r="FP1704" s="3"/>
      <c r="FQ1704" s="3"/>
      <c r="FR1704" s="3"/>
      <c r="FS1704" s="3"/>
      <c r="FT1704" s="3"/>
      <c r="FU1704" s="3"/>
      <c r="FV1704" s="3"/>
      <c r="FW1704" s="3"/>
      <c r="FX1704" s="3"/>
      <c r="FY1704" s="3"/>
      <c r="FZ1704" s="3"/>
      <c r="GA1704" s="3"/>
      <c r="GB1704" s="3"/>
      <c r="GC1704" s="3"/>
      <c r="GD1704" s="3"/>
      <c r="GE1704" s="3"/>
      <c r="GF1704" s="3"/>
    </row>
    <row r="1705" spans="1:188" s="576" customFormat="1" x14ac:dyDescent="0.2">
      <c r="A1705" s="4"/>
      <c r="B1705" s="5"/>
      <c r="C1705" s="5"/>
      <c r="D1705" s="5"/>
      <c r="E1705" s="471"/>
      <c r="F1705" s="579"/>
      <c r="G1705" s="579"/>
      <c r="I1705" s="4"/>
      <c r="J1705" s="4"/>
      <c r="K1705" s="472"/>
      <c r="L1705" s="4"/>
      <c r="M1705" s="83"/>
      <c r="N1705" s="4"/>
      <c r="O1705" s="83"/>
      <c r="P1705" s="84"/>
      <c r="Q1705" s="4"/>
      <c r="R1705" s="4"/>
      <c r="S1705" s="4"/>
      <c r="T1705" s="4"/>
      <c r="U1705" s="4"/>
      <c r="V1705" s="4"/>
      <c r="W1705" s="4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  <c r="FJ1705" s="3"/>
      <c r="FK1705" s="3"/>
      <c r="FL1705" s="3"/>
      <c r="FM1705" s="3"/>
      <c r="FN1705" s="3"/>
      <c r="FO1705" s="3"/>
      <c r="FP1705" s="3"/>
      <c r="FQ1705" s="3"/>
      <c r="FR1705" s="3"/>
      <c r="FS1705" s="3"/>
      <c r="FT1705" s="3"/>
      <c r="FU1705" s="3"/>
      <c r="FV1705" s="3"/>
      <c r="FW1705" s="3"/>
      <c r="FX1705" s="3"/>
      <c r="FY1705" s="3"/>
      <c r="FZ1705" s="3"/>
      <c r="GA1705" s="3"/>
      <c r="GB1705" s="3"/>
      <c r="GC1705" s="3"/>
      <c r="GD1705" s="3"/>
      <c r="GE1705" s="3"/>
      <c r="GF1705" s="3"/>
    </row>
    <row r="1706" spans="1:188" s="576" customFormat="1" x14ac:dyDescent="0.2">
      <c r="A1706" s="4"/>
      <c r="B1706" s="5"/>
      <c r="C1706" s="5"/>
      <c r="D1706" s="5"/>
      <c r="E1706" s="471"/>
      <c r="F1706" s="579"/>
      <c r="G1706" s="579"/>
      <c r="I1706" s="4"/>
      <c r="J1706" s="4"/>
      <c r="K1706" s="472"/>
      <c r="L1706" s="4"/>
      <c r="M1706" s="83"/>
      <c r="N1706" s="4"/>
      <c r="O1706" s="83"/>
      <c r="P1706" s="84"/>
      <c r="Q1706" s="4"/>
      <c r="R1706" s="4"/>
      <c r="S1706" s="4"/>
      <c r="T1706" s="4"/>
      <c r="U1706" s="4"/>
      <c r="V1706" s="4"/>
      <c r="W1706" s="4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  <c r="FJ1706" s="3"/>
      <c r="FK1706" s="3"/>
      <c r="FL1706" s="3"/>
      <c r="FM1706" s="3"/>
      <c r="FN1706" s="3"/>
      <c r="FO1706" s="3"/>
      <c r="FP1706" s="3"/>
      <c r="FQ1706" s="3"/>
      <c r="FR1706" s="3"/>
      <c r="FS1706" s="3"/>
      <c r="FT1706" s="3"/>
      <c r="FU1706" s="3"/>
      <c r="FV1706" s="3"/>
      <c r="FW1706" s="3"/>
      <c r="FX1706" s="3"/>
      <c r="FY1706" s="3"/>
      <c r="FZ1706" s="3"/>
      <c r="GA1706" s="3"/>
      <c r="GB1706" s="3"/>
      <c r="GC1706" s="3"/>
      <c r="GD1706" s="3"/>
      <c r="GE1706" s="3"/>
      <c r="GF1706" s="3"/>
    </row>
    <row r="1707" spans="1:188" s="576" customFormat="1" x14ac:dyDescent="0.2">
      <c r="A1707" s="4"/>
      <c r="B1707" s="5"/>
      <c r="C1707" s="5"/>
      <c r="D1707" s="5"/>
      <c r="E1707" s="471"/>
      <c r="F1707" s="579"/>
      <c r="G1707" s="579"/>
      <c r="I1707" s="4"/>
      <c r="J1707" s="4"/>
      <c r="K1707" s="472"/>
      <c r="L1707" s="4"/>
      <c r="M1707" s="83"/>
      <c r="N1707" s="4"/>
      <c r="O1707" s="83"/>
      <c r="P1707" s="84"/>
      <c r="Q1707" s="4"/>
      <c r="R1707" s="4"/>
      <c r="S1707" s="4"/>
      <c r="T1707" s="4"/>
      <c r="U1707" s="4"/>
      <c r="V1707" s="4"/>
      <c r="W1707" s="4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  <c r="FJ1707" s="3"/>
      <c r="FK1707" s="3"/>
      <c r="FL1707" s="3"/>
      <c r="FM1707" s="3"/>
      <c r="FN1707" s="3"/>
      <c r="FO1707" s="3"/>
      <c r="FP1707" s="3"/>
      <c r="FQ1707" s="3"/>
      <c r="FR1707" s="3"/>
      <c r="FS1707" s="3"/>
      <c r="FT1707" s="3"/>
      <c r="FU1707" s="3"/>
      <c r="FV1707" s="3"/>
      <c r="FW1707" s="3"/>
      <c r="FX1707" s="3"/>
      <c r="FY1707" s="3"/>
      <c r="FZ1707" s="3"/>
      <c r="GA1707" s="3"/>
      <c r="GB1707" s="3"/>
      <c r="GC1707" s="3"/>
      <c r="GD1707" s="3"/>
      <c r="GE1707" s="3"/>
      <c r="GF1707" s="3"/>
    </row>
    <row r="1708" spans="1:188" s="576" customFormat="1" x14ac:dyDescent="0.2">
      <c r="A1708" s="4"/>
      <c r="B1708" s="5"/>
      <c r="C1708" s="5"/>
      <c r="D1708" s="5"/>
      <c r="E1708" s="471"/>
      <c r="F1708" s="579"/>
      <c r="G1708" s="579"/>
      <c r="I1708" s="4"/>
      <c r="J1708" s="4"/>
      <c r="K1708" s="472"/>
      <c r="L1708" s="4"/>
      <c r="M1708" s="83"/>
      <c r="N1708" s="4"/>
      <c r="O1708" s="83"/>
      <c r="P1708" s="84"/>
      <c r="Q1708" s="4"/>
      <c r="R1708" s="4"/>
      <c r="S1708" s="4"/>
      <c r="T1708" s="4"/>
      <c r="U1708" s="4"/>
      <c r="V1708" s="4"/>
      <c r="W1708" s="4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  <c r="FJ1708" s="3"/>
      <c r="FK1708" s="3"/>
      <c r="FL1708" s="3"/>
      <c r="FM1708" s="3"/>
      <c r="FN1708" s="3"/>
      <c r="FO1708" s="3"/>
      <c r="FP1708" s="3"/>
      <c r="FQ1708" s="3"/>
      <c r="FR1708" s="3"/>
      <c r="FS1708" s="3"/>
      <c r="FT1708" s="3"/>
      <c r="FU1708" s="3"/>
      <c r="FV1708" s="3"/>
      <c r="FW1708" s="3"/>
      <c r="FX1708" s="3"/>
      <c r="FY1708" s="3"/>
      <c r="FZ1708" s="3"/>
      <c r="GA1708" s="3"/>
      <c r="GB1708" s="3"/>
      <c r="GC1708" s="3"/>
      <c r="GD1708" s="3"/>
      <c r="GE1708" s="3"/>
      <c r="GF1708" s="3"/>
    </row>
    <row r="1709" spans="1:188" s="576" customFormat="1" x14ac:dyDescent="0.2">
      <c r="A1709" s="4"/>
      <c r="B1709" s="5"/>
      <c r="C1709" s="5"/>
      <c r="D1709" s="5"/>
      <c r="E1709" s="471"/>
      <c r="F1709" s="579"/>
      <c r="G1709" s="579"/>
      <c r="I1709" s="4"/>
      <c r="J1709" s="4"/>
      <c r="K1709" s="472"/>
      <c r="L1709" s="4"/>
      <c r="M1709" s="83"/>
      <c r="N1709" s="4"/>
      <c r="O1709" s="83"/>
      <c r="P1709" s="84"/>
      <c r="Q1709" s="4"/>
      <c r="R1709" s="4"/>
      <c r="S1709" s="4"/>
      <c r="T1709" s="4"/>
      <c r="U1709" s="4"/>
      <c r="V1709" s="4"/>
      <c r="W1709" s="4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  <c r="FJ1709" s="3"/>
      <c r="FK1709" s="3"/>
      <c r="FL1709" s="3"/>
      <c r="FM1709" s="3"/>
      <c r="FN1709" s="3"/>
      <c r="FO1709" s="3"/>
      <c r="FP1709" s="3"/>
      <c r="FQ1709" s="3"/>
      <c r="FR1709" s="3"/>
      <c r="FS1709" s="3"/>
      <c r="FT1709" s="3"/>
      <c r="FU1709" s="3"/>
      <c r="FV1709" s="3"/>
      <c r="FW1709" s="3"/>
      <c r="FX1709" s="3"/>
      <c r="FY1709" s="3"/>
      <c r="FZ1709" s="3"/>
      <c r="GA1709" s="3"/>
      <c r="GB1709" s="3"/>
      <c r="GC1709" s="3"/>
      <c r="GD1709" s="3"/>
      <c r="GE1709" s="3"/>
      <c r="GF1709" s="3"/>
    </row>
    <row r="1710" spans="1:188" s="576" customFormat="1" x14ac:dyDescent="0.2">
      <c r="A1710" s="4"/>
      <c r="B1710" s="5"/>
      <c r="C1710" s="5"/>
      <c r="D1710" s="5"/>
      <c r="E1710" s="471"/>
      <c r="F1710" s="579"/>
      <c r="G1710" s="579"/>
      <c r="I1710" s="4"/>
      <c r="J1710" s="4"/>
      <c r="K1710" s="472"/>
      <c r="L1710" s="4"/>
      <c r="M1710" s="83"/>
      <c r="N1710" s="4"/>
      <c r="O1710" s="83"/>
      <c r="P1710" s="84"/>
      <c r="Q1710" s="4"/>
      <c r="R1710" s="4"/>
      <c r="S1710" s="4"/>
      <c r="T1710" s="4"/>
      <c r="U1710" s="4"/>
      <c r="V1710" s="4"/>
      <c r="W1710" s="4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  <c r="FJ1710" s="3"/>
      <c r="FK1710" s="3"/>
      <c r="FL1710" s="3"/>
      <c r="FM1710" s="3"/>
      <c r="FN1710" s="3"/>
      <c r="FO1710" s="3"/>
      <c r="FP1710" s="3"/>
      <c r="FQ1710" s="3"/>
      <c r="FR1710" s="3"/>
      <c r="FS1710" s="3"/>
      <c r="FT1710" s="3"/>
      <c r="FU1710" s="3"/>
      <c r="FV1710" s="3"/>
      <c r="FW1710" s="3"/>
      <c r="FX1710" s="3"/>
      <c r="FY1710" s="3"/>
      <c r="FZ1710" s="3"/>
      <c r="GA1710" s="3"/>
      <c r="GB1710" s="3"/>
      <c r="GC1710" s="3"/>
      <c r="GD1710" s="3"/>
      <c r="GE1710" s="3"/>
      <c r="GF1710" s="3"/>
    </row>
    <row r="1711" spans="1:188" s="576" customFormat="1" x14ac:dyDescent="0.2">
      <c r="A1711" s="4"/>
      <c r="B1711" s="5"/>
      <c r="C1711" s="5"/>
      <c r="D1711" s="5"/>
      <c r="E1711" s="471"/>
      <c r="F1711" s="579"/>
      <c r="G1711" s="579"/>
      <c r="I1711" s="4"/>
      <c r="J1711" s="4"/>
      <c r="K1711" s="472"/>
      <c r="L1711" s="4"/>
      <c r="M1711" s="83"/>
      <c r="N1711" s="4"/>
      <c r="O1711" s="83"/>
      <c r="P1711" s="84"/>
      <c r="Q1711" s="4"/>
      <c r="R1711" s="4"/>
      <c r="S1711" s="4"/>
      <c r="T1711" s="4"/>
      <c r="U1711" s="4"/>
      <c r="V1711" s="4"/>
      <c r="W1711" s="4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  <c r="FJ1711" s="3"/>
      <c r="FK1711" s="3"/>
      <c r="FL1711" s="3"/>
      <c r="FM1711" s="3"/>
      <c r="FN1711" s="3"/>
      <c r="FO1711" s="3"/>
      <c r="FP1711" s="3"/>
      <c r="FQ1711" s="3"/>
      <c r="FR1711" s="3"/>
      <c r="FS1711" s="3"/>
      <c r="FT1711" s="3"/>
      <c r="FU1711" s="3"/>
      <c r="FV1711" s="3"/>
      <c r="FW1711" s="3"/>
      <c r="FX1711" s="3"/>
      <c r="FY1711" s="3"/>
      <c r="FZ1711" s="3"/>
      <c r="GA1711" s="3"/>
      <c r="GB1711" s="3"/>
      <c r="GC1711" s="3"/>
      <c r="GD1711" s="3"/>
      <c r="GE1711" s="3"/>
      <c r="GF1711" s="3"/>
    </row>
    <row r="1712" spans="1:188" s="576" customFormat="1" x14ac:dyDescent="0.2">
      <c r="A1712" s="4"/>
      <c r="B1712" s="5"/>
      <c r="C1712" s="5"/>
      <c r="D1712" s="5"/>
      <c r="E1712" s="471"/>
      <c r="F1712" s="579"/>
      <c r="G1712" s="579"/>
      <c r="I1712" s="4"/>
      <c r="J1712" s="4"/>
      <c r="K1712" s="472"/>
      <c r="L1712" s="4"/>
      <c r="M1712" s="83"/>
      <c r="N1712" s="4"/>
      <c r="O1712" s="83"/>
      <c r="P1712" s="84"/>
      <c r="Q1712" s="4"/>
      <c r="R1712" s="4"/>
      <c r="S1712" s="4"/>
      <c r="T1712" s="4"/>
      <c r="U1712" s="4"/>
      <c r="V1712" s="4"/>
      <c r="W1712" s="4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  <c r="FJ1712" s="3"/>
      <c r="FK1712" s="3"/>
      <c r="FL1712" s="3"/>
      <c r="FM1712" s="3"/>
      <c r="FN1712" s="3"/>
      <c r="FO1712" s="3"/>
      <c r="FP1712" s="3"/>
      <c r="FQ1712" s="3"/>
      <c r="FR1712" s="3"/>
      <c r="FS1712" s="3"/>
      <c r="FT1712" s="3"/>
      <c r="FU1712" s="3"/>
      <c r="FV1712" s="3"/>
      <c r="FW1712" s="3"/>
      <c r="FX1712" s="3"/>
      <c r="FY1712" s="3"/>
      <c r="FZ1712" s="3"/>
      <c r="GA1712" s="3"/>
      <c r="GB1712" s="3"/>
      <c r="GC1712" s="3"/>
      <c r="GD1712" s="3"/>
      <c r="GE1712" s="3"/>
      <c r="GF1712" s="3"/>
    </row>
    <row r="1713" spans="1:188" s="576" customFormat="1" x14ac:dyDescent="0.2">
      <c r="A1713" s="4"/>
      <c r="B1713" s="5"/>
      <c r="C1713" s="5"/>
      <c r="D1713" s="5"/>
      <c r="E1713" s="471"/>
      <c r="F1713" s="579"/>
      <c r="G1713" s="579"/>
      <c r="I1713" s="4"/>
      <c r="J1713" s="4"/>
      <c r="K1713" s="472"/>
      <c r="L1713" s="4"/>
      <c r="M1713" s="83"/>
      <c r="N1713" s="4"/>
      <c r="O1713" s="83"/>
      <c r="P1713" s="84"/>
      <c r="Q1713" s="4"/>
      <c r="R1713" s="4"/>
      <c r="S1713" s="4"/>
      <c r="T1713" s="4"/>
      <c r="U1713" s="4"/>
      <c r="V1713" s="4"/>
      <c r="W1713" s="4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  <c r="FJ1713" s="3"/>
      <c r="FK1713" s="3"/>
      <c r="FL1713" s="3"/>
      <c r="FM1713" s="3"/>
      <c r="FN1713" s="3"/>
      <c r="FO1713" s="3"/>
      <c r="FP1713" s="3"/>
      <c r="FQ1713" s="3"/>
      <c r="FR1713" s="3"/>
      <c r="FS1713" s="3"/>
      <c r="FT1713" s="3"/>
      <c r="FU1713" s="3"/>
      <c r="FV1713" s="3"/>
      <c r="FW1713" s="3"/>
      <c r="FX1713" s="3"/>
      <c r="FY1713" s="3"/>
      <c r="FZ1713" s="3"/>
      <c r="GA1713" s="3"/>
      <c r="GB1713" s="3"/>
      <c r="GC1713" s="3"/>
      <c r="GD1713" s="3"/>
      <c r="GE1713" s="3"/>
      <c r="GF1713" s="3"/>
    </row>
    <row r="1714" spans="1:188" s="576" customFormat="1" x14ac:dyDescent="0.2">
      <c r="A1714" s="4"/>
      <c r="B1714" s="5"/>
      <c r="C1714" s="5"/>
      <c r="D1714" s="5"/>
      <c r="E1714" s="471"/>
      <c r="F1714" s="579"/>
      <c r="G1714" s="579"/>
      <c r="I1714" s="4"/>
      <c r="J1714" s="4"/>
      <c r="K1714" s="472"/>
      <c r="L1714" s="4"/>
      <c r="M1714" s="83"/>
      <c r="N1714" s="4"/>
      <c r="O1714" s="83"/>
      <c r="P1714" s="84"/>
      <c r="Q1714" s="4"/>
      <c r="R1714" s="4"/>
      <c r="S1714" s="4"/>
      <c r="T1714" s="4"/>
      <c r="U1714" s="4"/>
      <c r="V1714" s="4"/>
      <c r="W1714" s="4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  <c r="FJ1714" s="3"/>
      <c r="FK1714" s="3"/>
      <c r="FL1714" s="3"/>
      <c r="FM1714" s="3"/>
      <c r="FN1714" s="3"/>
      <c r="FO1714" s="3"/>
      <c r="FP1714" s="3"/>
      <c r="FQ1714" s="3"/>
      <c r="FR1714" s="3"/>
      <c r="FS1714" s="3"/>
      <c r="FT1714" s="3"/>
      <c r="FU1714" s="3"/>
      <c r="FV1714" s="3"/>
      <c r="FW1714" s="3"/>
      <c r="FX1714" s="3"/>
      <c r="FY1714" s="3"/>
      <c r="FZ1714" s="3"/>
      <c r="GA1714" s="3"/>
      <c r="GB1714" s="3"/>
      <c r="GC1714" s="3"/>
      <c r="GD1714" s="3"/>
      <c r="GE1714" s="3"/>
      <c r="GF1714" s="3"/>
    </row>
    <row r="1715" spans="1:188" s="576" customFormat="1" x14ac:dyDescent="0.2">
      <c r="A1715" s="4"/>
      <c r="B1715" s="5"/>
      <c r="C1715" s="5"/>
      <c r="D1715" s="5"/>
      <c r="E1715" s="471"/>
      <c r="F1715" s="579"/>
      <c r="G1715" s="579"/>
      <c r="I1715" s="4"/>
      <c r="J1715" s="4"/>
      <c r="K1715" s="472"/>
      <c r="L1715" s="4"/>
      <c r="M1715" s="83"/>
      <c r="N1715" s="4"/>
      <c r="O1715" s="83"/>
      <c r="P1715" s="84"/>
      <c r="Q1715" s="4"/>
      <c r="R1715" s="4"/>
      <c r="S1715" s="4"/>
      <c r="T1715" s="4"/>
      <c r="U1715" s="4"/>
      <c r="V1715" s="4"/>
      <c r="W1715" s="4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</row>
    <row r="1716" spans="1:188" s="576" customFormat="1" x14ac:dyDescent="0.2">
      <c r="A1716" s="4"/>
      <c r="B1716" s="5"/>
      <c r="C1716" s="5"/>
      <c r="D1716" s="5"/>
      <c r="E1716" s="471"/>
      <c r="F1716" s="579"/>
      <c r="G1716" s="579"/>
      <c r="I1716" s="4"/>
      <c r="J1716" s="4"/>
      <c r="K1716" s="472"/>
      <c r="L1716" s="4"/>
      <c r="M1716" s="83"/>
      <c r="N1716" s="4"/>
      <c r="O1716" s="83"/>
      <c r="P1716" s="84"/>
      <c r="Q1716" s="4"/>
      <c r="R1716" s="4"/>
      <c r="S1716" s="4"/>
      <c r="T1716" s="4"/>
      <c r="U1716" s="4"/>
      <c r="V1716" s="4"/>
      <c r="W1716" s="4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</row>
    <row r="1717" spans="1:188" s="576" customFormat="1" x14ac:dyDescent="0.2">
      <c r="A1717" s="4"/>
      <c r="B1717" s="5"/>
      <c r="C1717" s="5"/>
      <c r="D1717" s="5"/>
      <c r="E1717" s="471"/>
      <c r="F1717" s="579"/>
      <c r="G1717" s="579"/>
      <c r="I1717" s="4"/>
      <c r="J1717" s="4"/>
      <c r="K1717" s="472"/>
      <c r="L1717" s="4"/>
      <c r="M1717" s="83"/>
      <c r="N1717" s="4"/>
      <c r="O1717" s="83"/>
      <c r="P1717" s="84"/>
      <c r="Q1717" s="4"/>
      <c r="R1717" s="4"/>
      <c r="S1717" s="4"/>
      <c r="T1717" s="4"/>
      <c r="U1717" s="4"/>
      <c r="V1717" s="4"/>
      <c r="W1717" s="4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</row>
    <row r="1718" spans="1:188" s="576" customFormat="1" x14ac:dyDescent="0.2">
      <c r="A1718" s="4"/>
      <c r="B1718" s="5"/>
      <c r="C1718" s="5"/>
      <c r="D1718" s="5"/>
      <c r="E1718" s="471"/>
      <c r="F1718" s="579"/>
      <c r="G1718" s="579"/>
      <c r="I1718" s="4"/>
      <c r="J1718" s="4"/>
      <c r="K1718" s="472"/>
      <c r="L1718" s="4"/>
      <c r="M1718" s="83"/>
      <c r="N1718" s="4"/>
      <c r="O1718" s="83"/>
      <c r="P1718" s="84"/>
      <c r="Q1718" s="4"/>
      <c r="R1718" s="4"/>
      <c r="S1718" s="4"/>
      <c r="T1718" s="4"/>
      <c r="U1718" s="4"/>
      <c r="V1718" s="4"/>
      <c r="W1718" s="4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</row>
    <row r="1719" spans="1:188" s="576" customFormat="1" x14ac:dyDescent="0.2">
      <c r="A1719" s="4"/>
      <c r="B1719" s="5"/>
      <c r="C1719" s="5"/>
      <c r="D1719" s="5"/>
      <c r="E1719" s="471"/>
      <c r="F1719" s="579"/>
      <c r="G1719" s="579"/>
      <c r="I1719" s="4"/>
      <c r="J1719" s="4"/>
      <c r="K1719" s="472"/>
      <c r="L1719" s="4"/>
      <c r="M1719" s="83"/>
      <c r="N1719" s="4"/>
      <c r="O1719" s="83"/>
      <c r="P1719" s="84"/>
      <c r="Q1719" s="4"/>
      <c r="R1719" s="4"/>
      <c r="S1719" s="4"/>
      <c r="T1719" s="4"/>
      <c r="U1719" s="4"/>
      <c r="V1719" s="4"/>
      <c r="W1719" s="4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</row>
    <row r="1720" spans="1:188" s="576" customFormat="1" x14ac:dyDescent="0.2">
      <c r="A1720" s="4"/>
      <c r="B1720" s="5"/>
      <c r="C1720" s="5"/>
      <c r="D1720" s="5"/>
      <c r="E1720" s="471"/>
      <c r="F1720" s="579"/>
      <c r="G1720" s="579"/>
      <c r="I1720" s="4"/>
      <c r="J1720" s="4"/>
      <c r="K1720" s="472"/>
      <c r="L1720" s="4"/>
      <c r="M1720" s="83"/>
      <c r="N1720" s="4"/>
      <c r="O1720" s="83"/>
      <c r="P1720" s="84"/>
      <c r="Q1720" s="4"/>
      <c r="R1720" s="4"/>
      <c r="S1720" s="4"/>
      <c r="T1720" s="4"/>
      <c r="U1720" s="4"/>
      <c r="V1720" s="4"/>
      <c r="W1720" s="4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</row>
    <row r="1721" spans="1:188" s="576" customFormat="1" x14ac:dyDescent="0.2">
      <c r="A1721" s="4"/>
      <c r="B1721" s="5"/>
      <c r="C1721" s="5"/>
      <c r="D1721" s="5"/>
      <c r="E1721" s="471"/>
      <c r="F1721" s="579"/>
      <c r="G1721" s="579"/>
      <c r="I1721" s="4"/>
      <c r="J1721" s="4"/>
      <c r="K1721" s="472"/>
      <c r="L1721" s="4"/>
      <c r="M1721" s="83"/>
      <c r="N1721" s="4"/>
      <c r="O1721" s="83"/>
      <c r="P1721" s="84"/>
      <c r="Q1721" s="4"/>
      <c r="R1721" s="4"/>
      <c r="S1721" s="4"/>
      <c r="T1721" s="4"/>
      <c r="U1721" s="4"/>
      <c r="V1721" s="4"/>
      <c r="W1721" s="4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</row>
    <row r="1722" spans="1:188" s="576" customFormat="1" x14ac:dyDescent="0.2">
      <c r="A1722" s="4"/>
      <c r="B1722" s="5"/>
      <c r="C1722" s="5"/>
      <c r="D1722" s="5"/>
      <c r="E1722" s="471"/>
      <c r="F1722" s="579"/>
      <c r="G1722" s="579"/>
      <c r="I1722" s="4"/>
      <c r="J1722" s="4"/>
      <c r="K1722" s="472"/>
      <c r="L1722" s="4"/>
      <c r="M1722" s="83"/>
      <c r="N1722" s="4"/>
      <c r="O1722" s="83"/>
      <c r="P1722" s="84"/>
      <c r="Q1722" s="4"/>
      <c r="R1722" s="4"/>
      <c r="S1722" s="4"/>
      <c r="T1722" s="4"/>
      <c r="U1722" s="4"/>
      <c r="V1722" s="4"/>
      <c r="W1722" s="4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</row>
    <row r="1723" spans="1:188" s="576" customFormat="1" x14ac:dyDescent="0.2">
      <c r="A1723" s="4"/>
      <c r="B1723" s="5"/>
      <c r="C1723" s="5"/>
      <c r="D1723" s="5"/>
      <c r="E1723" s="471"/>
      <c r="F1723" s="579"/>
      <c r="G1723" s="579"/>
      <c r="I1723" s="4"/>
      <c r="J1723" s="4"/>
      <c r="K1723" s="472"/>
      <c r="L1723" s="4"/>
      <c r="M1723" s="83"/>
      <c r="N1723" s="4"/>
      <c r="O1723" s="83"/>
      <c r="P1723" s="84"/>
      <c r="Q1723" s="4"/>
      <c r="R1723" s="4"/>
      <c r="S1723" s="4"/>
      <c r="T1723" s="4"/>
      <c r="U1723" s="4"/>
      <c r="V1723" s="4"/>
      <c r="W1723" s="4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</row>
    <row r="1724" spans="1:188" s="576" customFormat="1" x14ac:dyDescent="0.2">
      <c r="A1724" s="4"/>
      <c r="B1724" s="5"/>
      <c r="C1724" s="5"/>
      <c r="D1724" s="5"/>
      <c r="E1724" s="471"/>
      <c r="F1724" s="579"/>
      <c r="G1724" s="579"/>
      <c r="I1724" s="4"/>
      <c r="J1724" s="4"/>
      <c r="K1724" s="472"/>
      <c r="L1724" s="4"/>
      <c r="M1724" s="83"/>
      <c r="N1724" s="4"/>
      <c r="O1724" s="83"/>
      <c r="P1724" s="84"/>
      <c r="Q1724" s="4"/>
      <c r="R1724" s="4"/>
      <c r="S1724" s="4"/>
      <c r="T1724" s="4"/>
      <c r="U1724" s="4"/>
      <c r="V1724" s="4"/>
      <c r="W1724" s="4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</row>
    <row r="1725" spans="1:188" s="576" customFormat="1" x14ac:dyDescent="0.2">
      <c r="A1725" s="4"/>
      <c r="B1725" s="5"/>
      <c r="C1725" s="5"/>
      <c r="D1725" s="5"/>
      <c r="E1725" s="471"/>
      <c r="F1725" s="579"/>
      <c r="G1725" s="579"/>
      <c r="I1725" s="4"/>
      <c r="J1725" s="4"/>
      <c r="K1725" s="472"/>
      <c r="L1725" s="4"/>
      <c r="M1725" s="83"/>
      <c r="N1725" s="4"/>
      <c r="O1725" s="83"/>
      <c r="P1725" s="84"/>
      <c r="Q1725" s="4"/>
      <c r="R1725" s="4"/>
      <c r="S1725" s="4"/>
      <c r="T1725" s="4"/>
      <c r="U1725" s="4"/>
      <c r="V1725" s="4"/>
      <c r="W1725" s="4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</row>
    <row r="1726" spans="1:188" s="576" customFormat="1" x14ac:dyDescent="0.2">
      <c r="A1726" s="4"/>
      <c r="B1726" s="5"/>
      <c r="C1726" s="5"/>
      <c r="D1726" s="5"/>
      <c r="E1726" s="471"/>
      <c r="F1726" s="579"/>
      <c r="G1726" s="579"/>
      <c r="I1726" s="4"/>
      <c r="J1726" s="4"/>
      <c r="K1726" s="472"/>
      <c r="L1726" s="4"/>
      <c r="M1726" s="83"/>
      <c r="N1726" s="4"/>
      <c r="O1726" s="83"/>
      <c r="P1726" s="84"/>
      <c r="Q1726" s="4"/>
      <c r="R1726" s="4"/>
      <c r="S1726" s="4"/>
      <c r="T1726" s="4"/>
      <c r="U1726" s="4"/>
      <c r="V1726" s="4"/>
      <c r="W1726" s="4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</row>
    <row r="1727" spans="1:188" s="576" customFormat="1" x14ac:dyDescent="0.2">
      <c r="A1727" s="4"/>
      <c r="B1727" s="5"/>
      <c r="C1727" s="5"/>
      <c r="D1727" s="5"/>
      <c r="E1727" s="471"/>
      <c r="F1727" s="579"/>
      <c r="G1727" s="579"/>
      <c r="I1727" s="4"/>
      <c r="J1727" s="4"/>
      <c r="K1727" s="472"/>
      <c r="L1727" s="4"/>
      <c r="M1727" s="83"/>
      <c r="N1727" s="4"/>
      <c r="O1727" s="83"/>
      <c r="P1727" s="84"/>
      <c r="Q1727" s="4"/>
      <c r="R1727" s="4"/>
      <c r="S1727" s="4"/>
      <c r="T1727" s="4"/>
      <c r="U1727" s="4"/>
      <c r="V1727" s="4"/>
      <c r="W1727" s="4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</row>
    <row r="1728" spans="1:188" s="576" customFormat="1" x14ac:dyDescent="0.2">
      <c r="A1728" s="4"/>
      <c r="B1728" s="5"/>
      <c r="C1728" s="5"/>
      <c r="D1728" s="5"/>
      <c r="E1728" s="471"/>
      <c r="F1728" s="579"/>
      <c r="G1728" s="579"/>
      <c r="I1728" s="4"/>
      <c r="J1728" s="4"/>
      <c r="K1728" s="472"/>
      <c r="L1728" s="4"/>
      <c r="M1728" s="83"/>
      <c r="N1728" s="4"/>
      <c r="O1728" s="83"/>
      <c r="P1728" s="84"/>
      <c r="Q1728" s="4"/>
      <c r="R1728" s="4"/>
      <c r="S1728" s="4"/>
      <c r="T1728" s="4"/>
      <c r="U1728" s="4"/>
      <c r="V1728" s="4"/>
      <c r="W1728" s="4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</row>
    <row r="1729" spans="1:188" s="576" customFormat="1" x14ac:dyDescent="0.2">
      <c r="A1729" s="4"/>
      <c r="B1729" s="5"/>
      <c r="C1729" s="5"/>
      <c r="D1729" s="5"/>
      <c r="E1729" s="471"/>
      <c r="F1729" s="579"/>
      <c r="G1729" s="579"/>
      <c r="I1729" s="4"/>
      <c r="J1729" s="4"/>
      <c r="K1729" s="472"/>
      <c r="L1729" s="4"/>
      <c r="M1729" s="83"/>
      <c r="N1729" s="4"/>
      <c r="O1729" s="83"/>
      <c r="P1729" s="84"/>
      <c r="Q1729" s="4"/>
      <c r="R1729" s="4"/>
      <c r="S1729" s="4"/>
      <c r="T1729" s="4"/>
      <c r="U1729" s="4"/>
      <c r="V1729" s="4"/>
      <c r="W1729" s="4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  <c r="FJ1729" s="3"/>
      <c r="FK1729" s="3"/>
      <c r="FL1729" s="3"/>
      <c r="FM1729" s="3"/>
      <c r="FN1729" s="3"/>
      <c r="FO1729" s="3"/>
      <c r="FP1729" s="3"/>
      <c r="FQ1729" s="3"/>
      <c r="FR1729" s="3"/>
      <c r="FS1729" s="3"/>
      <c r="FT1729" s="3"/>
      <c r="FU1729" s="3"/>
      <c r="FV1729" s="3"/>
      <c r="FW1729" s="3"/>
      <c r="FX1729" s="3"/>
      <c r="FY1729" s="3"/>
      <c r="FZ1729" s="3"/>
      <c r="GA1729" s="3"/>
      <c r="GB1729" s="3"/>
      <c r="GC1729" s="3"/>
      <c r="GD1729" s="3"/>
      <c r="GE1729" s="3"/>
      <c r="GF1729" s="3"/>
    </row>
    <row r="1730" spans="1:188" s="576" customFormat="1" x14ac:dyDescent="0.2">
      <c r="A1730" s="4"/>
      <c r="B1730" s="5"/>
      <c r="C1730" s="5"/>
      <c r="D1730" s="5"/>
      <c r="E1730" s="471"/>
      <c r="F1730" s="579"/>
      <c r="G1730" s="579"/>
      <c r="I1730" s="4"/>
      <c r="J1730" s="4"/>
      <c r="K1730" s="472"/>
      <c r="L1730" s="4"/>
      <c r="M1730" s="83"/>
      <c r="N1730" s="4"/>
      <c r="O1730" s="83"/>
      <c r="P1730" s="84"/>
      <c r="Q1730" s="4"/>
      <c r="R1730" s="4"/>
      <c r="S1730" s="4"/>
      <c r="T1730" s="4"/>
      <c r="U1730" s="4"/>
      <c r="V1730" s="4"/>
      <c r="W1730" s="4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  <c r="FJ1730" s="3"/>
      <c r="FK1730" s="3"/>
      <c r="FL1730" s="3"/>
      <c r="FM1730" s="3"/>
      <c r="FN1730" s="3"/>
      <c r="FO1730" s="3"/>
      <c r="FP1730" s="3"/>
      <c r="FQ1730" s="3"/>
      <c r="FR1730" s="3"/>
      <c r="FS1730" s="3"/>
      <c r="FT1730" s="3"/>
      <c r="FU1730" s="3"/>
      <c r="FV1730" s="3"/>
      <c r="FW1730" s="3"/>
      <c r="FX1730" s="3"/>
      <c r="FY1730" s="3"/>
      <c r="FZ1730" s="3"/>
      <c r="GA1730" s="3"/>
      <c r="GB1730" s="3"/>
      <c r="GC1730" s="3"/>
      <c r="GD1730" s="3"/>
      <c r="GE1730" s="3"/>
      <c r="GF1730" s="3"/>
    </row>
    <row r="1731" spans="1:188" s="576" customFormat="1" x14ac:dyDescent="0.2">
      <c r="A1731" s="4"/>
      <c r="B1731" s="5"/>
      <c r="C1731" s="5"/>
      <c r="D1731" s="5"/>
      <c r="E1731" s="471"/>
      <c r="F1731" s="579"/>
      <c r="G1731" s="579"/>
      <c r="I1731" s="4"/>
      <c r="J1731" s="4"/>
      <c r="K1731" s="472"/>
      <c r="L1731" s="4"/>
      <c r="M1731" s="83"/>
      <c r="N1731" s="4"/>
      <c r="O1731" s="83"/>
      <c r="P1731" s="84"/>
      <c r="Q1731" s="4"/>
      <c r="R1731" s="4"/>
      <c r="S1731" s="4"/>
      <c r="T1731" s="4"/>
      <c r="U1731" s="4"/>
      <c r="V1731" s="4"/>
      <c r="W1731" s="4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  <c r="FJ1731" s="3"/>
      <c r="FK1731" s="3"/>
      <c r="FL1731" s="3"/>
      <c r="FM1731" s="3"/>
      <c r="FN1731" s="3"/>
      <c r="FO1731" s="3"/>
      <c r="FP1731" s="3"/>
      <c r="FQ1731" s="3"/>
      <c r="FR1731" s="3"/>
      <c r="FS1731" s="3"/>
      <c r="FT1731" s="3"/>
      <c r="FU1731" s="3"/>
      <c r="FV1731" s="3"/>
      <c r="FW1731" s="3"/>
      <c r="FX1731" s="3"/>
      <c r="FY1731" s="3"/>
      <c r="FZ1731" s="3"/>
      <c r="GA1731" s="3"/>
      <c r="GB1731" s="3"/>
      <c r="GC1731" s="3"/>
      <c r="GD1731" s="3"/>
      <c r="GE1731" s="3"/>
      <c r="GF1731" s="3"/>
    </row>
    <row r="1732" spans="1:188" s="576" customFormat="1" x14ac:dyDescent="0.2">
      <c r="A1732" s="4"/>
      <c r="B1732" s="5"/>
      <c r="C1732" s="5"/>
      <c r="D1732" s="5"/>
      <c r="E1732" s="471"/>
      <c r="F1732" s="579"/>
      <c r="G1732" s="579"/>
      <c r="I1732" s="4"/>
      <c r="J1732" s="4"/>
      <c r="K1732" s="472"/>
      <c r="L1732" s="4"/>
      <c r="M1732" s="83"/>
      <c r="N1732" s="4"/>
      <c r="O1732" s="83"/>
      <c r="P1732" s="84"/>
      <c r="Q1732" s="4"/>
      <c r="R1732" s="4"/>
      <c r="S1732" s="4"/>
      <c r="T1732" s="4"/>
      <c r="U1732" s="4"/>
      <c r="V1732" s="4"/>
      <c r="W1732" s="4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  <c r="FJ1732" s="3"/>
      <c r="FK1732" s="3"/>
      <c r="FL1732" s="3"/>
      <c r="FM1732" s="3"/>
      <c r="FN1732" s="3"/>
      <c r="FO1732" s="3"/>
      <c r="FP1732" s="3"/>
      <c r="FQ1732" s="3"/>
      <c r="FR1732" s="3"/>
      <c r="FS1732" s="3"/>
      <c r="FT1732" s="3"/>
      <c r="FU1732" s="3"/>
      <c r="FV1732" s="3"/>
      <c r="FW1732" s="3"/>
      <c r="FX1732" s="3"/>
      <c r="FY1732" s="3"/>
      <c r="FZ1732" s="3"/>
      <c r="GA1732" s="3"/>
      <c r="GB1732" s="3"/>
      <c r="GC1732" s="3"/>
      <c r="GD1732" s="3"/>
      <c r="GE1732" s="3"/>
      <c r="GF1732" s="3"/>
    </row>
    <row r="1733" spans="1:188" s="576" customFormat="1" x14ac:dyDescent="0.2">
      <c r="A1733" s="4"/>
      <c r="B1733" s="5"/>
      <c r="C1733" s="5"/>
      <c r="D1733" s="5"/>
      <c r="E1733" s="471"/>
      <c r="F1733" s="579"/>
      <c r="G1733" s="579"/>
      <c r="I1733" s="4"/>
      <c r="J1733" s="4"/>
      <c r="K1733" s="472"/>
      <c r="L1733" s="4"/>
      <c r="M1733" s="83"/>
      <c r="N1733" s="4"/>
      <c r="O1733" s="83"/>
      <c r="P1733" s="84"/>
      <c r="Q1733" s="4"/>
      <c r="R1733" s="4"/>
      <c r="S1733" s="4"/>
      <c r="T1733" s="4"/>
      <c r="U1733" s="4"/>
      <c r="V1733" s="4"/>
      <c r="W1733" s="4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  <c r="FJ1733" s="3"/>
      <c r="FK1733" s="3"/>
      <c r="FL1733" s="3"/>
      <c r="FM1733" s="3"/>
      <c r="FN1733" s="3"/>
      <c r="FO1733" s="3"/>
      <c r="FP1733" s="3"/>
      <c r="FQ1733" s="3"/>
      <c r="FR1733" s="3"/>
      <c r="FS1733" s="3"/>
      <c r="FT1733" s="3"/>
      <c r="FU1733" s="3"/>
      <c r="FV1733" s="3"/>
      <c r="FW1733" s="3"/>
      <c r="FX1733" s="3"/>
      <c r="FY1733" s="3"/>
      <c r="FZ1733" s="3"/>
      <c r="GA1733" s="3"/>
      <c r="GB1733" s="3"/>
      <c r="GC1733" s="3"/>
      <c r="GD1733" s="3"/>
      <c r="GE1733" s="3"/>
      <c r="GF1733" s="3"/>
    </row>
    <row r="1734" spans="1:188" s="576" customFormat="1" x14ac:dyDescent="0.2">
      <c r="A1734" s="4"/>
      <c r="B1734" s="5"/>
      <c r="C1734" s="5"/>
      <c r="D1734" s="5"/>
      <c r="E1734" s="471"/>
      <c r="F1734" s="579"/>
      <c r="G1734" s="579"/>
      <c r="I1734" s="4"/>
      <c r="J1734" s="4"/>
      <c r="K1734" s="472"/>
      <c r="L1734" s="4"/>
      <c r="M1734" s="83"/>
      <c r="N1734" s="4"/>
      <c r="O1734" s="83"/>
      <c r="P1734" s="84"/>
      <c r="Q1734" s="4"/>
      <c r="R1734" s="4"/>
      <c r="S1734" s="4"/>
      <c r="T1734" s="4"/>
      <c r="U1734" s="4"/>
      <c r="V1734" s="4"/>
      <c r="W1734" s="4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</row>
    <row r="1735" spans="1:188" s="576" customFormat="1" x14ac:dyDescent="0.2">
      <c r="A1735" s="4"/>
      <c r="B1735" s="5"/>
      <c r="C1735" s="5"/>
      <c r="D1735" s="5"/>
      <c r="E1735" s="471"/>
      <c r="F1735" s="579"/>
      <c r="G1735" s="579"/>
      <c r="I1735" s="4"/>
      <c r="J1735" s="4"/>
      <c r="K1735" s="472"/>
      <c r="L1735" s="4"/>
      <c r="M1735" s="83"/>
      <c r="N1735" s="4"/>
      <c r="O1735" s="83"/>
      <c r="P1735" s="84"/>
      <c r="Q1735" s="4"/>
      <c r="R1735" s="4"/>
      <c r="S1735" s="4"/>
      <c r="T1735" s="4"/>
      <c r="U1735" s="4"/>
      <c r="V1735" s="4"/>
      <c r="W1735" s="4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</row>
    <row r="1736" spans="1:188" s="576" customFormat="1" x14ac:dyDescent="0.2">
      <c r="A1736" s="4"/>
      <c r="B1736" s="5"/>
      <c r="C1736" s="5"/>
      <c r="D1736" s="5"/>
      <c r="E1736" s="471"/>
      <c r="F1736" s="579"/>
      <c r="G1736" s="579"/>
      <c r="I1736" s="4"/>
      <c r="J1736" s="4"/>
      <c r="K1736" s="472"/>
      <c r="L1736" s="4"/>
      <c r="M1736" s="83"/>
      <c r="N1736" s="4"/>
      <c r="O1736" s="83"/>
      <c r="P1736" s="84"/>
      <c r="Q1736" s="4"/>
      <c r="R1736" s="4"/>
      <c r="S1736" s="4"/>
      <c r="T1736" s="4"/>
      <c r="U1736" s="4"/>
      <c r="V1736" s="4"/>
      <c r="W1736" s="4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</row>
    <row r="1737" spans="1:188" s="576" customFormat="1" x14ac:dyDescent="0.2">
      <c r="A1737" s="4"/>
      <c r="B1737" s="5"/>
      <c r="C1737" s="5"/>
      <c r="D1737" s="5"/>
      <c r="E1737" s="471"/>
      <c r="F1737" s="579"/>
      <c r="G1737" s="579"/>
      <c r="I1737" s="4"/>
      <c r="J1737" s="4"/>
      <c r="K1737" s="472"/>
      <c r="L1737" s="4"/>
      <c r="M1737" s="83"/>
      <c r="N1737" s="4"/>
      <c r="O1737" s="83"/>
      <c r="P1737" s="84"/>
      <c r="Q1737" s="4"/>
      <c r="R1737" s="4"/>
      <c r="S1737" s="4"/>
      <c r="T1737" s="4"/>
      <c r="U1737" s="4"/>
      <c r="V1737" s="4"/>
      <c r="W1737" s="4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  <c r="FJ1737" s="3"/>
      <c r="FK1737" s="3"/>
      <c r="FL1737" s="3"/>
      <c r="FM1737" s="3"/>
      <c r="FN1737" s="3"/>
      <c r="FO1737" s="3"/>
      <c r="FP1737" s="3"/>
      <c r="FQ1737" s="3"/>
      <c r="FR1737" s="3"/>
      <c r="FS1737" s="3"/>
      <c r="FT1737" s="3"/>
      <c r="FU1737" s="3"/>
      <c r="FV1737" s="3"/>
      <c r="FW1737" s="3"/>
      <c r="FX1737" s="3"/>
      <c r="FY1737" s="3"/>
      <c r="FZ1737" s="3"/>
      <c r="GA1737" s="3"/>
      <c r="GB1737" s="3"/>
      <c r="GC1737" s="3"/>
      <c r="GD1737" s="3"/>
      <c r="GE1737" s="3"/>
      <c r="GF1737" s="3"/>
    </row>
    <row r="1738" spans="1:188" s="576" customFormat="1" x14ac:dyDescent="0.2">
      <c r="A1738" s="4"/>
      <c r="B1738" s="5"/>
      <c r="C1738" s="5"/>
      <c r="D1738" s="5"/>
      <c r="E1738" s="471"/>
      <c r="F1738" s="579"/>
      <c r="G1738" s="579"/>
      <c r="I1738" s="4"/>
      <c r="J1738" s="4"/>
      <c r="K1738" s="472"/>
      <c r="L1738" s="4"/>
      <c r="M1738" s="83"/>
      <c r="N1738" s="4"/>
      <c r="O1738" s="83"/>
      <c r="P1738" s="84"/>
      <c r="Q1738" s="4"/>
      <c r="R1738" s="4"/>
      <c r="S1738" s="4"/>
      <c r="T1738" s="4"/>
      <c r="U1738" s="4"/>
      <c r="V1738" s="4"/>
      <c r="W1738" s="4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  <c r="FJ1738" s="3"/>
      <c r="FK1738" s="3"/>
      <c r="FL1738" s="3"/>
      <c r="FM1738" s="3"/>
      <c r="FN1738" s="3"/>
      <c r="FO1738" s="3"/>
      <c r="FP1738" s="3"/>
      <c r="FQ1738" s="3"/>
      <c r="FR1738" s="3"/>
      <c r="FS1738" s="3"/>
      <c r="FT1738" s="3"/>
      <c r="FU1738" s="3"/>
      <c r="FV1738" s="3"/>
      <c r="FW1738" s="3"/>
      <c r="FX1738" s="3"/>
      <c r="FY1738" s="3"/>
      <c r="FZ1738" s="3"/>
      <c r="GA1738" s="3"/>
      <c r="GB1738" s="3"/>
      <c r="GC1738" s="3"/>
      <c r="GD1738" s="3"/>
      <c r="GE1738" s="3"/>
      <c r="GF1738" s="3"/>
    </row>
    <row r="1739" spans="1:188" s="576" customFormat="1" x14ac:dyDescent="0.2">
      <c r="A1739" s="4"/>
      <c r="B1739" s="5"/>
      <c r="C1739" s="5"/>
      <c r="D1739" s="5"/>
      <c r="E1739" s="471"/>
      <c r="F1739" s="579"/>
      <c r="G1739" s="579"/>
      <c r="I1739" s="4"/>
      <c r="J1739" s="4"/>
      <c r="K1739" s="472"/>
      <c r="L1739" s="4"/>
      <c r="M1739" s="83"/>
      <c r="N1739" s="4"/>
      <c r="O1739" s="83"/>
      <c r="P1739" s="84"/>
      <c r="Q1739" s="4"/>
      <c r="R1739" s="4"/>
      <c r="S1739" s="4"/>
      <c r="T1739" s="4"/>
      <c r="U1739" s="4"/>
      <c r="V1739" s="4"/>
      <c r="W1739" s="4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  <c r="FJ1739" s="3"/>
      <c r="FK1739" s="3"/>
      <c r="FL1739" s="3"/>
      <c r="FM1739" s="3"/>
      <c r="FN1739" s="3"/>
      <c r="FO1739" s="3"/>
      <c r="FP1739" s="3"/>
      <c r="FQ1739" s="3"/>
      <c r="FR1739" s="3"/>
      <c r="FS1739" s="3"/>
      <c r="FT1739" s="3"/>
      <c r="FU1739" s="3"/>
      <c r="FV1739" s="3"/>
      <c r="FW1739" s="3"/>
      <c r="FX1739" s="3"/>
      <c r="FY1739" s="3"/>
      <c r="FZ1739" s="3"/>
      <c r="GA1739" s="3"/>
      <c r="GB1739" s="3"/>
      <c r="GC1739" s="3"/>
      <c r="GD1739" s="3"/>
      <c r="GE1739" s="3"/>
      <c r="GF1739" s="3"/>
    </row>
    <row r="1740" spans="1:188" s="576" customFormat="1" x14ac:dyDescent="0.2">
      <c r="A1740" s="4"/>
      <c r="B1740" s="5"/>
      <c r="C1740" s="5"/>
      <c r="D1740" s="5"/>
      <c r="E1740" s="471"/>
      <c r="F1740" s="579"/>
      <c r="G1740" s="579"/>
      <c r="I1740" s="4"/>
      <c r="J1740" s="4"/>
      <c r="K1740" s="472"/>
      <c r="L1740" s="4"/>
      <c r="M1740" s="83"/>
      <c r="N1740" s="4"/>
      <c r="O1740" s="83"/>
      <c r="P1740" s="84"/>
      <c r="Q1740" s="4"/>
      <c r="R1740" s="4"/>
      <c r="S1740" s="4"/>
      <c r="T1740" s="4"/>
      <c r="U1740" s="4"/>
      <c r="V1740" s="4"/>
      <c r="W1740" s="4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  <c r="FJ1740" s="3"/>
      <c r="FK1740" s="3"/>
      <c r="FL1740" s="3"/>
      <c r="FM1740" s="3"/>
      <c r="FN1740" s="3"/>
      <c r="FO1740" s="3"/>
      <c r="FP1740" s="3"/>
      <c r="FQ1740" s="3"/>
      <c r="FR1740" s="3"/>
      <c r="FS1740" s="3"/>
      <c r="FT1740" s="3"/>
      <c r="FU1740" s="3"/>
      <c r="FV1740" s="3"/>
      <c r="FW1740" s="3"/>
      <c r="FX1740" s="3"/>
      <c r="FY1740" s="3"/>
      <c r="FZ1740" s="3"/>
      <c r="GA1740" s="3"/>
      <c r="GB1740" s="3"/>
      <c r="GC1740" s="3"/>
      <c r="GD1740" s="3"/>
      <c r="GE1740" s="3"/>
      <c r="GF1740" s="3"/>
    </row>
    <row r="1741" spans="1:188" s="576" customFormat="1" x14ac:dyDescent="0.2">
      <c r="A1741" s="4"/>
      <c r="B1741" s="5"/>
      <c r="C1741" s="5"/>
      <c r="D1741" s="5"/>
      <c r="E1741" s="471"/>
      <c r="F1741" s="579"/>
      <c r="G1741" s="579"/>
      <c r="I1741" s="4"/>
      <c r="J1741" s="4"/>
      <c r="K1741" s="472"/>
      <c r="L1741" s="4"/>
      <c r="M1741" s="83"/>
      <c r="N1741" s="4"/>
      <c r="O1741" s="83"/>
      <c r="P1741" s="84"/>
      <c r="Q1741" s="4"/>
      <c r="R1741" s="4"/>
      <c r="S1741" s="4"/>
      <c r="T1741" s="4"/>
      <c r="U1741" s="4"/>
      <c r="V1741" s="4"/>
      <c r="W1741" s="4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  <c r="FJ1741" s="3"/>
      <c r="FK1741" s="3"/>
      <c r="FL1741" s="3"/>
      <c r="FM1741" s="3"/>
      <c r="FN1741" s="3"/>
      <c r="FO1741" s="3"/>
      <c r="FP1741" s="3"/>
      <c r="FQ1741" s="3"/>
      <c r="FR1741" s="3"/>
      <c r="FS1741" s="3"/>
      <c r="FT1741" s="3"/>
      <c r="FU1741" s="3"/>
      <c r="FV1741" s="3"/>
      <c r="FW1741" s="3"/>
      <c r="FX1741" s="3"/>
      <c r="FY1741" s="3"/>
      <c r="FZ1741" s="3"/>
      <c r="GA1741" s="3"/>
      <c r="GB1741" s="3"/>
      <c r="GC1741" s="3"/>
      <c r="GD1741" s="3"/>
      <c r="GE1741" s="3"/>
      <c r="GF1741" s="3"/>
    </row>
    <row r="1742" spans="1:188" s="576" customFormat="1" x14ac:dyDescent="0.2">
      <c r="A1742" s="4"/>
      <c r="B1742" s="5"/>
      <c r="C1742" s="5"/>
      <c r="D1742" s="5"/>
      <c r="E1742" s="471"/>
      <c r="F1742" s="579"/>
      <c r="G1742" s="579"/>
      <c r="I1742" s="4"/>
      <c r="J1742" s="4"/>
      <c r="K1742" s="472"/>
      <c r="L1742" s="4"/>
      <c r="M1742" s="83"/>
      <c r="N1742" s="4"/>
      <c r="O1742" s="83"/>
      <c r="P1742" s="84"/>
      <c r="Q1742" s="4"/>
      <c r="R1742" s="4"/>
      <c r="S1742" s="4"/>
      <c r="T1742" s="4"/>
      <c r="U1742" s="4"/>
      <c r="V1742" s="4"/>
      <c r="W1742" s="4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  <c r="FJ1742" s="3"/>
      <c r="FK1742" s="3"/>
      <c r="FL1742" s="3"/>
      <c r="FM1742" s="3"/>
      <c r="FN1742" s="3"/>
      <c r="FO1742" s="3"/>
      <c r="FP1742" s="3"/>
      <c r="FQ1742" s="3"/>
      <c r="FR1742" s="3"/>
      <c r="FS1742" s="3"/>
      <c r="FT1742" s="3"/>
      <c r="FU1742" s="3"/>
      <c r="FV1742" s="3"/>
      <c r="FW1742" s="3"/>
      <c r="FX1742" s="3"/>
      <c r="FY1742" s="3"/>
      <c r="FZ1742" s="3"/>
      <c r="GA1742" s="3"/>
      <c r="GB1742" s="3"/>
      <c r="GC1742" s="3"/>
      <c r="GD1742" s="3"/>
      <c r="GE1742" s="3"/>
      <c r="GF1742" s="3"/>
    </row>
    <row r="1743" spans="1:188" s="576" customFormat="1" x14ac:dyDescent="0.2">
      <c r="A1743" s="4"/>
      <c r="B1743" s="5"/>
      <c r="C1743" s="5"/>
      <c r="D1743" s="5"/>
      <c r="E1743" s="471"/>
      <c r="F1743" s="579"/>
      <c r="G1743" s="579"/>
      <c r="I1743" s="4"/>
      <c r="J1743" s="4"/>
      <c r="K1743" s="472"/>
      <c r="L1743" s="4"/>
      <c r="M1743" s="83"/>
      <c r="N1743" s="4"/>
      <c r="O1743" s="83"/>
      <c r="P1743" s="84"/>
      <c r="Q1743" s="4"/>
      <c r="R1743" s="4"/>
      <c r="S1743" s="4"/>
      <c r="T1743" s="4"/>
      <c r="U1743" s="4"/>
      <c r="V1743" s="4"/>
      <c r="W1743" s="4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  <c r="FJ1743" s="3"/>
      <c r="FK1743" s="3"/>
      <c r="FL1743" s="3"/>
      <c r="FM1743" s="3"/>
      <c r="FN1743" s="3"/>
      <c r="FO1743" s="3"/>
      <c r="FP1743" s="3"/>
      <c r="FQ1743" s="3"/>
      <c r="FR1743" s="3"/>
      <c r="FS1743" s="3"/>
      <c r="FT1743" s="3"/>
      <c r="FU1743" s="3"/>
      <c r="FV1743" s="3"/>
      <c r="FW1743" s="3"/>
      <c r="FX1743" s="3"/>
      <c r="FY1743" s="3"/>
      <c r="FZ1743" s="3"/>
      <c r="GA1743" s="3"/>
      <c r="GB1743" s="3"/>
      <c r="GC1743" s="3"/>
      <c r="GD1743" s="3"/>
      <c r="GE1743" s="3"/>
      <c r="GF1743" s="3"/>
    </row>
    <row r="1744" spans="1:188" s="576" customFormat="1" x14ac:dyDescent="0.2">
      <c r="A1744" s="4"/>
      <c r="B1744" s="5"/>
      <c r="C1744" s="5"/>
      <c r="D1744" s="5"/>
      <c r="E1744" s="471"/>
      <c r="F1744" s="579"/>
      <c r="G1744" s="579"/>
      <c r="I1744" s="4"/>
      <c r="J1744" s="4"/>
      <c r="K1744" s="472"/>
      <c r="L1744" s="4"/>
      <c r="M1744" s="83"/>
      <c r="N1744" s="4"/>
      <c r="O1744" s="83"/>
      <c r="P1744" s="84"/>
      <c r="Q1744" s="4"/>
      <c r="R1744" s="4"/>
      <c r="S1744" s="4"/>
      <c r="T1744" s="4"/>
      <c r="U1744" s="4"/>
      <c r="V1744" s="4"/>
      <c r="W1744" s="4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</row>
    <row r="1745" spans="1:188" s="576" customFormat="1" x14ac:dyDescent="0.2">
      <c r="A1745" s="4"/>
      <c r="B1745" s="5"/>
      <c r="C1745" s="5"/>
      <c r="D1745" s="5"/>
      <c r="E1745" s="471"/>
      <c r="F1745" s="579"/>
      <c r="G1745" s="579"/>
      <c r="I1745" s="4"/>
      <c r="J1745" s="4"/>
      <c r="K1745" s="472"/>
      <c r="L1745" s="4"/>
      <c r="M1745" s="83"/>
      <c r="N1745" s="4"/>
      <c r="O1745" s="83"/>
      <c r="P1745" s="84"/>
      <c r="Q1745" s="4"/>
      <c r="R1745" s="4"/>
      <c r="S1745" s="4"/>
      <c r="T1745" s="4"/>
      <c r="U1745" s="4"/>
      <c r="V1745" s="4"/>
      <c r="W1745" s="4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  <c r="FJ1745" s="3"/>
      <c r="FK1745" s="3"/>
      <c r="FL1745" s="3"/>
      <c r="FM1745" s="3"/>
      <c r="FN1745" s="3"/>
      <c r="FO1745" s="3"/>
      <c r="FP1745" s="3"/>
      <c r="FQ1745" s="3"/>
      <c r="FR1745" s="3"/>
      <c r="FS1745" s="3"/>
      <c r="FT1745" s="3"/>
      <c r="FU1745" s="3"/>
      <c r="FV1745" s="3"/>
      <c r="FW1745" s="3"/>
      <c r="FX1745" s="3"/>
      <c r="FY1745" s="3"/>
      <c r="FZ1745" s="3"/>
      <c r="GA1745" s="3"/>
      <c r="GB1745" s="3"/>
      <c r="GC1745" s="3"/>
      <c r="GD1745" s="3"/>
      <c r="GE1745" s="3"/>
      <c r="GF1745" s="3"/>
    </row>
    <row r="1746" spans="1:188" s="576" customFormat="1" x14ac:dyDescent="0.2">
      <c r="A1746" s="4"/>
      <c r="B1746" s="5"/>
      <c r="C1746" s="5"/>
      <c r="D1746" s="5"/>
      <c r="E1746" s="471"/>
      <c r="F1746" s="579"/>
      <c r="G1746" s="579"/>
      <c r="I1746" s="4"/>
      <c r="J1746" s="4"/>
      <c r="K1746" s="472"/>
      <c r="L1746" s="4"/>
      <c r="M1746" s="83"/>
      <c r="N1746" s="4"/>
      <c r="O1746" s="83"/>
      <c r="P1746" s="84"/>
      <c r="Q1746" s="4"/>
      <c r="R1746" s="4"/>
      <c r="S1746" s="4"/>
      <c r="T1746" s="4"/>
      <c r="U1746" s="4"/>
      <c r="V1746" s="4"/>
      <c r="W1746" s="4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</row>
    <row r="1747" spans="1:188" s="576" customFormat="1" x14ac:dyDescent="0.2">
      <c r="A1747" s="4"/>
      <c r="B1747" s="5"/>
      <c r="C1747" s="5"/>
      <c r="D1747" s="5"/>
      <c r="E1747" s="471"/>
      <c r="F1747" s="579"/>
      <c r="G1747" s="579"/>
      <c r="I1747" s="4"/>
      <c r="J1747" s="4"/>
      <c r="K1747" s="472"/>
      <c r="L1747" s="4"/>
      <c r="M1747" s="83"/>
      <c r="N1747" s="4"/>
      <c r="O1747" s="83"/>
      <c r="P1747" s="84"/>
      <c r="Q1747" s="4"/>
      <c r="R1747" s="4"/>
      <c r="S1747" s="4"/>
      <c r="T1747" s="4"/>
      <c r="U1747" s="4"/>
      <c r="V1747" s="4"/>
      <c r="W1747" s="4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</row>
    <row r="1748" spans="1:188" s="576" customFormat="1" x14ac:dyDescent="0.2">
      <c r="A1748" s="4"/>
      <c r="B1748" s="5"/>
      <c r="C1748" s="5"/>
      <c r="D1748" s="5"/>
      <c r="E1748" s="471"/>
      <c r="F1748" s="579"/>
      <c r="G1748" s="579"/>
      <c r="I1748" s="4"/>
      <c r="J1748" s="4"/>
      <c r="K1748" s="472"/>
      <c r="L1748" s="4"/>
      <c r="M1748" s="83"/>
      <c r="N1748" s="4"/>
      <c r="O1748" s="83"/>
      <c r="P1748" s="84"/>
      <c r="Q1748" s="4"/>
      <c r="R1748" s="4"/>
      <c r="S1748" s="4"/>
      <c r="T1748" s="4"/>
      <c r="U1748" s="4"/>
      <c r="V1748" s="4"/>
      <c r="W1748" s="4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  <c r="FJ1748" s="3"/>
      <c r="FK1748" s="3"/>
      <c r="FL1748" s="3"/>
      <c r="FM1748" s="3"/>
      <c r="FN1748" s="3"/>
      <c r="FO1748" s="3"/>
      <c r="FP1748" s="3"/>
      <c r="FQ1748" s="3"/>
      <c r="FR1748" s="3"/>
      <c r="FS1748" s="3"/>
      <c r="FT1748" s="3"/>
      <c r="FU1748" s="3"/>
      <c r="FV1748" s="3"/>
      <c r="FW1748" s="3"/>
      <c r="FX1748" s="3"/>
      <c r="FY1748" s="3"/>
      <c r="FZ1748" s="3"/>
      <c r="GA1748" s="3"/>
      <c r="GB1748" s="3"/>
      <c r="GC1748" s="3"/>
      <c r="GD1748" s="3"/>
      <c r="GE1748" s="3"/>
      <c r="GF1748" s="3"/>
    </row>
    <row r="1749" spans="1:188" s="576" customFormat="1" x14ac:dyDescent="0.2">
      <c r="A1749" s="4"/>
      <c r="B1749" s="5"/>
      <c r="C1749" s="5"/>
      <c r="D1749" s="5"/>
      <c r="E1749" s="471"/>
      <c r="F1749" s="579"/>
      <c r="G1749" s="579"/>
      <c r="I1749" s="4"/>
      <c r="J1749" s="4"/>
      <c r="K1749" s="472"/>
      <c r="L1749" s="4"/>
      <c r="M1749" s="83"/>
      <c r="N1749" s="4"/>
      <c r="O1749" s="83"/>
      <c r="P1749" s="84"/>
      <c r="Q1749" s="4"/>
      <c r="R1749" s="4"/>
      <c r="S1749" s="4"/>
      <c r="T1749" s="4"/>
      <c r="U1749" s="4"/>
      <c r="V1749" s="4"/>
      <c r="W1749" s="4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  <c r="FJ1749" s="3"/>
      <c r="FK1749" s="3"/>
      <c r="FL1749" s="3"/>
      <c r="FM1749" s="3"/>
      <c r="FN1749" s="3"/>
      <c r="FO1749" s="3"/>
      <c r="FP1749" s="3"/>
      <c r="FQ1749" s="3"/>
      <c r="FR1749" s="3"/>
      <c r="FS1749" s="3"/>
      <c r="FT1749" s="3"/>
      <c r="FU1749" s="3"/>
      <c r="FV1749" s="3"/>
      <c r="FW1749" s="3"/>
      <c r="FX1749" s="3"/>
      <c r="FY1749" s="3"/>
      <c r="FZ1749" s="3"/>
      <c r="GA1749" s="3"/>
      <c r="GB1749" s="3"/>
      <c r="GC1749" s="3"/>
      <c r="GD1749" s="3"/>
      <c r="GE1749" s="3"/>
      <c r="GF1749" s="3"/>
    </row>
    <row r="1750" spans="1:188" s="576" customFormat="1" x14ac:dyDescent="0.2">
      <c r="A1750" s="4"/>
      <c r="B1750" s="5"/>
      <c r="C1750" s="5"/>
      <c r="D1750" s="5"/>
      <c r="E1750" s="471"/>
      <c r="F1750" s="579"/>
      <c r="G1750" s="579"/>
      <c r="I1750" s="4"/>
      <c r="J1750" s="4"/>
      <c r="K1750" s="472"/>
      <c r="L1750" s="4"/>
      <c r="M1750" s="83"/>
      <c r="N1750" s="4"/>
      <c r="O1750" s="83"/>
      <c r="P1750" s="84"/>
      <c r="Q1750" s="4"/>
      <c r="R1750" s="4"/>
      <c r="S1750" s="4"/>
      <c r="T1750" s="4"/>
      <c r="U1750" s="4"/>
      <c r="V1750" s="4"/>
      <c r="W1750" s="4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  <c r="FJ1750" s="3"/>
      <c r="FK1750" s="3"/>
      <c r="FL1750" s="3"/>
      <c r="FM1750" s="3"/>
      <c r="FN1750" s="3"/>
      <c r="FO1750" s="3"/>
      <c r="FP1750" s="3"/>
      <c r="FQ1750" s="3"/>
      <c r="FR1750" s="3"/>
      <c r="FS1750" s="3"/>
      <c r="FT1750" s="3"/>
      <c r="FU1750" s="3"/>
      <c r="FV1750" s="3"/>
      <c r="FW1750" s="3"/>
      <c r="FX1750" s="3"/>
      <c r="FY1750" s="3"/>
      <c r="FZ1750" s="3"/>
      <c r="GA1750" s="3"/>
      <c r="GB1750" s="3"/>
      <c r="GC1750" s="3"/>
      <c r="GD1750" s="3"/>
      <c r="GE1750" s="3"/>
      <c r="GF1750" s="3"/>
    </row>
    <row r="1751" spans="1:188" s="576" customFormat="1" x14ac:dyDescent="0.2">
      <c r="A1751" s="4"/>
      <c r="B1751" s="5"/>
      <c r="C1751" s="5"/>
      <c r="D1751" s="5"/>
      <c r="E1751" s="471"/>
      <c r="F1751" s="579"/>
      <c r="G1751" s="579"/>
      <c r="I1751" s="4"/>
      <c r="J1751" s="4"/>
      <c r="K1751" s="472"/>
      <c r="L1751" s="4"/>
      <c r="M1751" s="83"/>
      <c r="N1751" s="4"/>
      <c r="O1751" s="83"/>
      <c r="P1751" s="84"/>
      <c r="Q1751" s="4"/>
      <c r="R1751" s="4"/>
      <c r="S1751" s="4"/>
      <c r="T1751" s="4"/>
      <c r="U1751" s="4"/>
      <c r="V1751" s="4"/>
      <c r="W1751" s="4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  <c r="FJ1751" s="3"/>
      <c r="FK1751" s="3"/>
      <c r="FL1751" s="3"/>
      <c r="FM1751" s="3"/>
      <c r="FN1751" s="3"/>
      <c r="FO1751" s="3"/>
      <c r="FP1751" s="3"/>
      <c r="FQ1751" s="3"/>
      <c r="FR1751" s="3"/>
      <c r="FS1751" s="3"/>
      <c r="FT1751" s="3"/>
      <c r="FU1751" s="3"/>
      <c r="FV1751" s="3"/>
      <c r="FW1751" s="3"/>
      <c r="FX1751" s="3"/>
      <c r="FY1751" s="3"/>
      <c r="FZ1751" s="3"/>
      <c r="GA1751" s="3"/>
      <c r="GB1751" s="3"/>
      <c r="GC1751" s="3"/>
      <c r="GD1751" s="3"/>
      <c r="GE1751" s="3"/>
      <c r="GF1751" s="3"/>
    </row>
    <row r="1752" spans="1:188" s="576" customFormat="1" x14ac:dyDescent="0.2">
      <c r="A1752" s="4"/>
      <c r="B1752" s="5"/>
      <c r="C1752" s="5"/>
      <c r="D1752" s="5"/>
      <c r="E1752" s="471"/>
      <c r="F1752" s="579"/>
      <c r="G1752" s="579"/>
      <c r="I1752" s="4"/>
      <c r="J1752" s="4"/>
      <c r="K1752" s="472"/>
      <c r="L1752" s="4"/>
      <c r="M1752" s="83"/>
      <c r="N1752" s="4"/>
      <c r="O1752" s="83"/>
      <c r="P1752" s="84"/>
      <c r="Q1752" s="4"/>
      <c r="R1752" s="4"/>
      <c r="S1752" s="4"/>
      <c r="T1752" s="4"/>
      <c r="U1752" s="4"/>
      <c r="V1752" s="4"/>
      <c r="W1752" s="4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  <c r="FJ1752" s="3"/>
      <c r="FK1752" s="3"/>
      <c r="FL1752" s="3"/>
      <c r="FM1752" s="3"/>
      <c r="FN1752" s="3"/>
      <c r="FO1752" s="3"/>
      <c r="FP1752" s="3"/>
      <c r="FQ1752" s="3"/>
      <c r="FR1752" s="3"/>
      <c r="FS1752" s="3"/>
      <c r="FT1752" s="3"/>
      <c r="FU1752" s="3"/>
      <c r="FV1752" s="3"/>
      <c r="FW1752" s="3"/>
      <c r="FX1752" s="3"/>
      <c r="FY1752" s="3"/>
      <c r="FZ1752" s="3"/>
      <c r="GA1752" s="3"/>
      <c r="GB1752" s="3"/>
      <c r="GC1752" s="3"/>
      <c r="GD1752" s="3"/>
      <c r="GE1752" s="3"/>
      <c r="GF1752" s="3"/>
    </row>
    <row r="1753" spans="1:188" s="576" customFormat="1" x14ac:dyDescent="0.2">
      <c r="A1753" s="4"/>
      <c r="B1753" s="5"/>
      <c r="C1753" s="5"/>
      <c r="D1753" s="5"/>
      <c r="E1753" s="471"/>
      <c r="F1753" s="579"/>
      <c r="G1753" s="579"/>
      <c r="I1753" s="4"/>
      <c r="J1753" s="4"/>
      <c r="K1753" s="472"/>
      <c r="L1753" s="4"/>
      <c r="M1753" s="83"/>
      <c r="N1753" s="4"/>
      <c r="O1753" s="83"/>
      <c r="P1753" s="84"/>
      <c r="Q1753" s="4"/>
      <c r="R1753" s="4"/>
      <c r="S1753" s="4"/>
      <c r="T1753" s="4"/>
      <c r="U1753" s="4"/>
      <c r="V1753" s="4"/>
      <c r="W1753" s="4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  <c r="FJ1753" s="3"/>
      <c r="FK1753" s="3"/>
      <c r="FL1753" s="3"/>
      <c r="FM1753" s="3"/>
      <c r="FN1753" s="3"/>
      <c r="FO1753" s="3"/>
      <c r="FP1753" s="3"/>
      <c r="FQ1753" s="3"/>
      <c r="FR1753" s="3"/>
      <c r="FS1753" s="3"/>
      <c r="FT1753" s="3"/>
      <c r="FU1753" s="3"/>
      <c r="FV1753" s="3"/>
      <c r="FW1753" s="3"/>
      <c r="FX1753" s="3"/>
      <c r="FY1753" s="3"/>
      <c r="FZ1753" s="3"/>
      <c r="GA1753" s="3"/>
      <c r="GB1753" s="3"/>
      <c r="GC1753" s="3"/>
      <c r="GD1753" s="3"/>
      <c r="GE1753" s="3"/>
      <c r="GF1753" s="3"/>
    </row>
    <row r="1754" spans="1:188" s="576" customFormat="1" x14ac:dyDescent="0.2">
      <c r="A1754" s="4"/>
      <c r="B1754" s="5"/>
      <c r="C1754" s="5"/>
      <c r="D1754" s="5"/>
      <c r="E1754" s="471"/>
      <c r="F1754" s="579"/>
      <c r="G1754" s="579"/>
      <c r="I1754" s="4"/>
      <c r="J1754" s="4"/>
      <c r="K1754" s="472"/>
      <c r="L1754" s="4"/>
      <c r="M1754" s="83"/>
      <c r="N1754" s="4"/>
      <c r="O1754" s="83"/>
      <c r="P1754" s="84"/>
      <c r="Q1754" s="4"/>
      <c r="R1754" s="4"/>
      <c r="S1754" s="4"/>
      <c r="T1754" s="4"/>
      <c r="U1754" s="4"/>
      <c r="V1754" s="4"/>
      <c r="W1754" s="4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  <c r="FJ1754" s="3"/>
      <c r="FK1754" s="3"/>
      <c r="FL1754" s="3"/>
      <c r="FM1754" s="3"/>
      <c r="FN1754" s="3"/>
      <c r="FO1754" s="3"/>
      <c r="FP1754" s="3"/>
      <c r="FQ1754" s="3"/>
      <c r="FR1754" s="3"/>
      <c r="FS1754" s="3"/>
      <c r="FT1754" s="3"/>
      <c r="FU1754" s="3"/>
      <c r="FV1754" s="3"/>
      <c r="FW1754" s="3"/>
      <c r="FX1754" s="3"/>
      <c r="FY1754" s="3"/>
      <c r="FZ1754" s="3"/>
      <c r="GA1754" s="3"/>
      <c r="GB1754" s="3"/>
      <c r="GC1754" s="3"/>
      <c r="GD1754" s="3"/>
      <c r="GE1754" s="3"/>
      <c r="GF1754" s="3"/>
    </row>
    <row r="1755" spans="1:188" s="576" customFormat="1" x14ac:dyDescent="0.2">
      <c r="A1755" s="4"/>
      <c r="B1755" s="5"/>
      <c r="C1755" s="5"/>
      <c r="D1755" s="5"/>
      <c r="E1755" s="471"/>
      <c r="F1755" s="579"/>
      <c r="G1755" s="579"/>
      <c r="I1755" s="4"/>
      <c r="J1755" s="4"/>
      <c r="K1755" s="472"/>
      <c r="L1755" s="4"/>
      <c r="M1755" s="83"/>
      <c r="N1755" s="4"/>
      <c r="O1755" s="83"/>
      <c r="P1755" s="84"/>
      <c r="Q1755" s="4"/>
      <c r="R1755" s="4"/>
      <c r="S1755" s="4"/>
      <c r="T1755" s="4"/>
      <c r="U1755" s="4"/>
      <c r="V1755" s="4"/>
      <c r="W1755" s="4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</row>
    <row r="1756" spans="1:188" s="576" customFormat="1" x14ac:dyDescent="0.2">
      <c r="A1756" s="4"/>
      <c r="B1756" s="5"/>
      <c r="C1756" s="5"/>
      <c r="D1756" s="5"/>
      <c r="E1756" s="471"/>
      <c r="F1756" s="579"/>
      <c r="G1756" s="579"/>
      <c r="I1756" s="4"/>
      <c r="J1756" s="4"/>
      <c r="K1756" s="472"/>
      <c r="L1756" s="4"/>
      <c r="M1756" s="83"/>
      <c r="N1756" s="4"/>
      <c r="O1756" s="83"/>
      <c r="P1756" s="84"/>
      <c r="Q1756" s="4"/>
      <c r="R1756" s="4"/>
      <c r="S1756" s="4"/>
      <c r="T1756" s="4"/>
      <c r="U1756" s="4"/>
      <c r="V1756" s="4"/>
      <c r="W1756" s="4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</row>
    <row r="1757" spans="1:188" s="576" customFormat="1" x14ac:dyDescent="0.2">
      <c r="A1757" s="4"/>
      <c r="B1757" s="5"/>
      <c r="C1757" s="5"/>
      <c r="D1757" s="5"/>
      <c r="E1757" s="471"/>
      <c r="F1757" s="579"/>
      <c r="G1757" s="579"/>
      <c r="I1757" s="4"/>
      <c r="J1757" s="4"/>
      <c r="K1757" s="472"/>
      <c r="L1757" s="4"/>
      <c r="M1757" s="83"/>
      <c r="N1757" s="4"/>
      <c r="O1757" s="83"/>
      <c r="P1757" s="84"/>
      <c r="Q1757" s="4"/>
      <c r="R1757" s="4"/>
      <c r="S1757" s="4"/>
      <c r="T1757" s="4"/>
      <c r="U1757" s="4"/>
      <c r="V1757" s="4"/>
      <c r="W1757" s="4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  <c r="FJ1757" s="3"/>
      <c r="FK1757" s="3"/>
      <c r="FL1757" s="3"/>
      <c r="FM1757" s="3"/>
      <c r="FN1757" s="3"/>
      <c r="FO1757" s="3"/>
      <c r="FP1757" s="3"/>
      <c r="FQ1757" s="3"/>
      <c r="FR1757" s="3"/>
      <c r="FS1757" s="3"/>
      <c r="FT1757" s="3"/>
      <c r="FU1757" s="3"/>
      <c r="FV1757" s="3"/>
      <c r="FW1757" s="3"/>
      <c r="FX1757" s="3"/>
      <c r="FY1757" s="3"/>
      <c r="FZ1757" s="3"/>
      <c r="GA1757" s="3"/>
      <c r="GB1757" s="3"/>
      <c r="GC1757" s="3"/>
      <c r="GD1757" s="3"/>
      <c r="GE1757" s="3"/>
      <c r="GF1757" s="3"/>
    </row>
    <row r="1758" spans="1:188" s="576" customFormat="1" x14ac:dyDescent="0.2">
      <c r="A1758" s="4"/>
      <c r="B1758" s="5"/>
      <c r="C1758" s="5"/>
      <c r="D1758" s="5"/>
      <c r="E1758" s="471"/>
      <c r="F1758" s="579"/>
      <c r="G1758" s="579"/>
      <c r="I1758" s="4"/>
      <c r="J1758" s="4"/>
      <c r="K1758" s="472"/>
      <c r="L1758" s="4"/>
      <c r="M1758" s="83"/>
      <c r="N1758" s="4"/>
      <c r="O1758" s="83"/>
      <c r="P1758" s="84"/>
      <c r="Q1758" s="4"/>
      <c r="R1758" s="4"/>
      <c r="S1758" s="4"/>
      <c r="T1758" s="4"/>
      <c r="U1758" s="4"/>
      <c r="V1758" s="4"/>
      <c r="W1758" s="4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  <c r="FJ1758" s="3"/>
      <c r="FK1758" s="3"/>
      <c r="FL1758" s="3"/>
      <c r="FM1758" s="3"/>
      <c r="FN1758" s="3"/>
      <c r="FO1758" s="3"/>
      <c r="FP1758" s="3"/>
      <c r="FQ1758" s="3"/>
      <c r="FR1758" s="3"/>
      <c r="FS1758" s="3"/>
      <c r="FT1758" s="3"/>
      <c r="FU1758" s="3"/>
      <c r="FV1758" s="3"/>
      <c r="FW1758" s="3"/>
      <c r="FX1758" s="3"/>
      <c r="FY1758" s="3"/>
      <c r="FZ1758" s="3"/>
      <c r="GA1758" s="3"/>
      <c r="GB1758" s="3"/>
      <c r="GC1758" s="3"/>
      <c r="GD1758" s="3"/>
      <c r="GE1758" s="3"/>
      <c r="GF1758" s="3"/>
    </row>
    <row r="1759" spans="1:188" s="576" customFormat="1" x14ac:dyDescent="0.2">
      <c r="A1759" s="4"/>
      <c r="B1759" s="5"/>
      <c r="C1759" s="5"/>
      <c r="D1759" s="5"/>
      <c r="E1759" s="471"/>
      <c r="F1759" s="579"/>
      <c r="G1759" s="579"/>
      <c r="I1759" s="4"/>
      <c r="J1759" s="4"/>
      <c r="K1759" s="472"/>
      <c r="L1759" s="4"/>
      <c r="M1759" s="83"/>
      <c r="N1759" s="4"/>
      <c r="O1759" s="83"/>
      <c r="P1759" s="84"/>
      <c r="Q1759" s="4"/>
      <c r="R1759" s="4"/>
      <c r="S1759" s="4"/>
      <c r="T1759" s="4"/>
      <c r="U1759" s="4"/>
      <c r="V1759" s="4"/>
      <c r="W1759" s="4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  <c r="FJ1759" s="3"/>
      <c r="FK1759" s="3"/>
      <c r="FL1759" s="3"/>
      <c r="FM1759" s="3"/>
      <c r="FN1759" s="3"/>
      <c r="FO1759" s="3"/>
      <c r="FP1759" s="3"/>
      <c r="FQ1759" s="3"/>
      <c r="FR1759" s="3"/>
      <c r="FS1759" s="3"/>
      <c r="FT1759" s="3"/>
      <c r="FU1759" s="3"/>
      <c r="FV1759" s="3"/>
      <c r="FW1759" s="3"/>
      <c r="FX1759" s="3"/>
      <c r="FY1759" s="3"/>
      <c r="FZ1759" s="3"/>
      <c r="GA1759" s="3"/>
      <c r="GB1759" s="3"/>
      <c r="GC1759" s="3"/>
      <c r="GD1759" s="3"/>
      <c r="GE1759" s="3"/>
      <c r="GF1759" s="3"/>
    </row>
    <row r="1760" spans="1:188" s="576" customFormat="1" x14ac:dyDescent="0.2">
      <c r="A1760" s="4"/>
      <c r="B1760" s="5"/>
      <c r="C1760" s="5"/>
      <c r="D1760" s="5"/>
      <c r="E1760" s="471"/>
      <c r="F1760" s="579"/>
      <c r="G1760" s="579"/>
      <c r="I1760" s="4"/>
      <c r="J1760" s="4"/>
      <c r="K1760" s="472"/>
      <c r="L1760" s="4"/>
      <c r="M1760" s="83"/>
      <c r="N1760" s="4"/>
      <c r="O1760" s="83"/>
      <c r="P1760" s="84"/>
      <c r="Q1760" s="4"/>
      <c r="R1760" s="4"/>
      <c r="S1760" s="4"/>
      <c r="T1760" s="4"/>
      <c r="U1760" s="4"/>
      <c r="V1760" s="4"/>
      <c r="W1760" s="4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  <c r="FJ1760" s="3"/>
      <c r="FK1760" s="3"/>
      <c r="FL1760" s="3"/>
      <c r="FM1760" s="3"/>
      <c r="FN1760" s="3"/>
      <c r="FO1760" s="3"/>
      <c r="FP1760" s="3"/>
      <c r="FQ1760" s="3"/>
      <c r="FR1760" s="3"/>
      <c r="FS1760" s="3"/>
      <c r="FT1760" s="3"/>
      <c r="FU1760" s="3"/>
      <c r="FV1760" s="3"/>
      <c r="FW1760" s="3"/>
      <c r="FX1760" s="3"/>
      <c r="FY1760" s="3"/>
      <c r="FZ1760" s="3"/>
      <c r="GA1760" s="3"/>
      <c r="GB1760" s="3"/>
      <c r="GC1760" s="3"/>
      <c r="GD1760" s="3"/>
      <c r="GE1760" s="3"/>
      <c r="GF1760" s="3"/>
    </row>
    <row r="1761" spans="1:188" s="576" customFormat="1" x14ac:dyDescent="0.2">
      <c r="A1761" s="4"/>
      <c r="B1761" s="5"/>
      <c r="C1761" s="5"/>
      <c r="D1761" s="5"/>
      <c r="E1761" s="471"/>
      <c r="F1761" s="579"/>
      <c r="G1761" s="579"/>
      <c r="I1761" s="4"/>
      <c r="J1761" s="4"/>
      <c r="K1761" s="472"/>
      <c r="L1761" s="4"/>
      <c r="M1761" s="83"/>
      <c r="N1761" s="4"/>
      <c r="O1761" s="83"/>
      <c r="P1761" s="84"/>
      <c r="Q1761" s="4"/>
      <c r="R1761" s="4"/>
      <c r="S1761" s="4"/>
      <c r="T1761" s="4"/>
      <c r="U1761" s="4"/>
      <c r="V1761" s="4"/>
      <c r="W1761" s="4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  <c r="FJ1761" s="3"/>
      <c r="FK1761" s="3"/>
      <c r="FL1761" s="3"/>
      <c r="FM1761" s="3"/>
      <c r="FN1761" s="3"/>
      <c r="FO1761" s="3"/>
      <c r="FP1761" s="3"/>
      <c r="FQ1761" s="3"/>
      <c r="FR1761" s="3"/>
      <c r="FS1761" s="3"/>
      <c r="FT1761" s="3"/>
      <c r="FU1761" s="3"/>
      <c r="FV1761" s="3"/>
      <c r="FW1761" s="3"/>
      <c r="FX1761" s="3"/>
      <c r="FY1761" s="3"/>
      <c r="FZ1761" s="3"/>
      <c r="GA1761" s="3"/>
      <c r="GB1761" s="3"/>
      <c r="GC1761" s="3"/>
      <c r="GD1761" s="3"/>
      <c r="GE1761" s="3"/>
      <c r="GF1761" s="3"/>
    </row>
    <row r="1762" spans="1:188" s="576" customFormat="1" x14ac:dyDescent="0.2">
      <c r="A1762" s="4"/>
      <c r="B1762" s="5"/>
      <c r="C1762" s="5"/>
      <c r="D1762" s="5"/>
      <c r="E1762" s="471"/>
      <c r="F1762" s="579"/>
      <c r="G1762" s="579"/>
      <c r="I1762" s="4"/>
      <c r="J1762" s="4"/>
      <c r="K1762" s="472"/>
      <c r="L1762" s="4"/>
      <c r="M1762" s="83"/>
      <c r="N1762" s="4"/>
      <c r="O1762" s="83"/>
      <c r="P1762" s="84"/>
      <c r="Q1762" s="4"/>
      <c r="R1762" s="4"/>
      <c r="S1762" s="4"/>
      <c r="T1762" s="4"/>
      <c r="U1762" s="4"/>
      <c r="V1762" s="4"/>
      <c r="W1762" s="4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  <c r="FJ1762" s="3"/>
      <c r="FK1762" s="3"/>
      <c r="FL1762" s="3"/>
      <c r="FM1762" s="3"/>
      <c r="FN1762" s="3"/>
      <c r="FO1762" s="3"/>
      <c r="FP1762" s="3"/>
      <c r="FQ1762" s="3"/>
      <c r="FR1762" s="3"/>
      <c r="FS1762" s="3"/>
      <c r="FT1762" s="3"/>
      <c r="FU1762" s="3"/>
      <c r="FV1762" s="3"/>
      <c r="FW1762" s="3"/>
      <c r="FX1762" s="3"/>
      <c r="FY1762" s="3"/>
      <c r="FZ1762" s="3"/>
      <c r="GA1762" s="3"/>
      <c r="GB1762" s="3"/>
      <c r="GC1762" s="3"/>
      <c r="GD1762" s="3"/>
      <c r="GE1762" s="3"/>
      <c r="GF1762" s="3"/>
    </row>
    <row r="1763" spans="1:188" s="576" customFormat="1" x14ac:dyDescent="0.2">
      <c r="A1763" s="4"/>
      <c r="B1763" s="5"/>
      <c r="C1763" s="5"/>
      <c r="D1763" s="5"/>
      <c r="E1763" s="471"/>
      <c r="F1763" s="579"/>
      <c r="G1763" s="579"/>
      <c r="I1763" s="4"/>
      <c r="J1763" s="4"/>
      <c r="K1763" s="472"/>
      <c r="L1763" s="4"/>
      <c r="M1763" s="83"/>
      <c r="N1763" s="4"/>
      <c r="O1763" s="83"/>
      <c r="P1763" s="84"/>
      <c r="Q1763" s="4"/>
      <c r="R1763" s="4"/>
      <c r="S1763" s="4"/>
      <c r="T1763" s="4"/>
      <c r="U1763" s="4"/>
      <c r="V1763" s="4"/>
      <c r="W1763" s="4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  <c r="FJ1763" s="3"/>
      <c r="FK1763" s="3"/>
      <c r="FL1763" s="3"/>
      <c r="FM1763" s="3"/>
      <c r="FN1763" s="3"/>
      <c r="FO1763" s="3"/>
      <c r="FP1763" s="3"/>
      <c r="FQ1763" s="3"/>
      <c r="FR1763" s="3"/>
      <c r="FS1763" s="3"/>
      <c r="FT1763" s="3"/>
      <c r="FU1763" s="3"/>
      <c r="FV1763" s="3"/>
      <c r="FW1763" s="3"/>
      <c r="FX1763" s="3"/>
      <c r="FY1763" s="3"/>
      <c r="FZ1763" s="3"/>
      <c r="GA1763" s="3"/>
      <c r="GB1763" s="3"/>
      <c r="GC1763" s="3"/>
      <c r="GD1763" s="3"/>
      <c r="GE1763" s="3"/>
      <c r="GF1763" s="3"/>
    </row>
    <row r="1764" spans="1:188" s="576" customFormat="1" x14ac:dyDescent="0.2">
      <c r="A1764" s="4"/>
      <c r="B1764" s="5"/>
      <c r="C1764" s="5"/>
      <c r="D1764" s="5"/>
      <c r="E1764" s="471"/>
      <c r="F1764" s="579"/>
      <c r="G1764" s="579"/>
      <c r="I1764" s="4"/>
      <c r="J1764" s="4"/>
      <c r="K1764" s="472"/>
      <c r="L1764" s="4"/>
      <c r="M1764" s="83"/>
      <c r="N1764" s="4"/>
      <c r="O1764" s="83"/>
      <c r="P1764" s="84"/>
      <c r="Q1764" s="4"/>
      <c r="R1764" s="4"/>
      <c r="S1764" s="4"/>
      <c r="T1764" s="4"/>
      <c r="U1764" s="4"/>
      <c r="V1764" s="4"/>
      <c r="W1764" s="4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  <c r="FJ1764" s="3"/>
      <c r="FK1764" s="3"/>
      <c r="FL1764" s="3"/>
      <c r="FM1764" s="3"/>
      <c r="FN1764" s="3"/>
      <c r="FO1764" s="3"/>
      <c r="FP1764" s="3"/>
      <c r="FQ1764" s="3"/>
      <c r="FR1764" s="3"/>
      <c r="FS1764" s="3"/>
      <c r="FT1764" s="3"/>
      <c r="FU1764" s="3"/>
      <c r="FV1764" s="3"/>
      <c r="FW1764" s="3"/>
      <c r="FX1764" s="3"/>
      <c r="FY1764" s="3"/>
      <c r="FZ1764" s="3"/>
      <c r="GA1764" s="3"/>
      <c r="GB1764" s="3"/>
      <c r="GC1764" s="3"/>
      <c r="GD1764" s="3"/>
      <c r="GE1764" s="3"/>
      <c r="GF1764" s="3"/>
    </row>
    <row r="1765" spans="1:188" s="576" customFormat="1" x14ac:dyDescent="0.2">
      <c r="A1765" s="4"/>
      <c r="B1765" s="5"/>
      <c r="C1765" s="5"/>
      <c r="D1765" s="5"/>
      <c r="E1765" s="471"/>
      <c r="F1765" s="579"/>
      <c r="G1765" s="579"/>
      <c r="I1765" s="4"/>
      <c r="J1765" s="4"/>
      <c r="K1765" s="472"/>
      <c r="L1765" s="4"/>
      <c r="M1765" s="83"/>
      <c r="N1765" s="4"/>
      <c r="O1765" s="83"/>
      <c r="P1765" s="84"/>
      <c r="Q1765" s="4"/>
      <c r="R1765" s="4"/>
      <c r="S1765" s="4"/>
      <c r="T1765" s="4"/>
      <c r="U1765" s="4"/>
      <c r="V1765" s="4"/>
      <c r="W1765" s="4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  <c r="FJ1765" s="3"/>
      <c r="FK1765" s="3"/>
      <c r="FL1765" s="3"/>
      <c r="FM1765" s="3"/>
      <c r="FN1765" s="3"/>
      <c r="FO1765" s="3"/>
      <c r="FP1765" s="3"/>
      <c r="FQ1765" s="3"/>
      <c r="FR1765" s="3"/>
      <c r="FS1765" s="3"/>
      <c r="FT1765" s="3"/>
      <c r="FU1765" s="3"/>
      <c r="FV1765" s="3"/>
      <c r="FW1765" s="3"/>
      <c r="FX1765" s="3"/>
      <c r="FY1765" s="3"/>
      <c r="FZ1765" s="3"/>
      <c r="GA1765" s="3"/>
      <c r="GB1765" s="3"/>
      <c r="GC1765" s="3"/>
      <c r="GD1765" s="3"/>
      <c r="GE1765" s="3"/>
      <c r="GF1765" s="3"/>
    </row>
    <row r="1766" spans="1:188" s="576" customFormat="1" x14ac:dyDescent="0.2">
      <c r="A1766" s="4"/>
      <c r="B1766" s="5"/>
      <c r="C1766" s="5"/>
      <c r="D1766" s="5"/>
      <c r="E1766" s="471"/>
      <c r="F1766" s="579"/>
      <c r="G1766" s="579"/>
      <c r="I1766" s="4"/>
      <c r="J1766" s="4"/>
      <c r="K1766" s="472"/>
      <c r="L1766" s="4"/>
      <c r="M1766" s="83"/>
      <c r="N1766" s="4"/>
      <c r="O1766" s="83"/>
      <c r="P1766" s="84"/>
      <c r="Q1766" s="4"/>
      <c r="R1766" s="4"/>
      <c r="S1766" s="4"/>
      <c r="T1766" s="4"/>
      <c r="U1766" s="4"/>
      <c r="V1766" s="4"/>
      <c r="W1766" s="4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  <c r="FJ1766" s="3"/>
      <c r="FK1766" s="3"/>
      <c r="FL1766" s="3"/>
      <c r="FM1766" s="3"/>
      <c r="FN1766" s="3"/>
      <c r="FO1766" s="3"/>
      <c r="FP1766" s="3"/>
      <c r="FQ1766" s="3"/>
      <c r="FR1766" s="3"/>
      <c r="FS1766" s="3"/>
      <c r="FT1766" s="3"/>
      <c r="FU1766" s="3"/>
      <c r="FV1766" s="3"/>
      <c r="FW1766" s="3"/>
      <c r="FX1766" s="3"/>
      <c r="FY1766" s="3"/>
      <c r="FZ1766" s="3"/>
      <c r="GA1766" s="3"/>
      <c r="GB1766" s="3"/>
      <c r="GC1766" s="3"/>
      <c r="GD1766" s="3"/>
      <c r="GE1766" s="3"/>
      <c r="GF1766" s="3"/>
    </row>
    <row r="1767" spans="1:188" s="576" customFormat="1" x14ac:dyDescent="0.2">
      <c r="A1767" s="4"/>
      <c r="B1767" s="5"/>
      <c r="C1767" s="5"/>
      <c r="D1767" s="5"/>
      <c r="E1767" s="471"/>
      <c r="F1767" s="579"/>
      <c r="G1767" s="579"/>
      <c r="I1767" s="4"/>
      <c r="J1767" s="4"/>
      <c r="K1767" s="472"/>
      <c r="L1767" s="4"/>
      <c r="M1767" s="83"/>
      <c r="N1767" s="4"/>
      <c r="O1767" s="83"/>
      <c r="P1767" s="84"/>
      <c r="Q1767" s="4"/>
      <c r="R1767" s="4"/>
      <c r="S1767" s="4"/>
      <c r="T1767" s="4"/>
      <c r="U1767" s="4"/>
      <c r="V1767" s="4"/>
      <c r="W1767" s="4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  <c r="FJ1767" s="3"/>
      <c r="FK1767" s="3"/>
      <c r="FL1767" s="3"/>
      <c r="FM1767" s="3"/>
      <c r="FN1767" s="3"/>
      <c r="FO1767" s="3"/>
      <c r="FP1767" s="3"/>
      <c r="FQ1767" s="3"/>
      <c r="FR1767" s="3"/>
      <c r="FS1767" s="3"/>
      <c r="FT1767" s="3"/>
      <c r="FU1767" s="3"/>
      <c r="FV1767" s="3"/>
      <c r="FW1767" s="3"/>
      <c r="FX1767" s="3"/>
      <c r="FY1767" s="3"/>
      <c r="FZ1767" s="3"/>
      <c r="GA1767" s="3"/>
      <c r="GB1767" s="3"/>
      <c r="GC1767" s="3"/>
      <c r="GD1767" s="3"/>
      <c r="GE1767" s="3"/>
      <c r="GF1767" s="3"/>
    </row>
    <row r="1768" spans="1:188" s="576" customFormat="1" x14ac:dyDescent="0.2">
      <c r="A1768" s="4"/>
      <c r="B1768" s="5"/>
      <c r="C1768" s="5"/>
      <c r="D1768" s="5"/>
      <c r="E1768" s="471"/>
      <c r="F1768" s="579"/>
      <c r="G1768" s="579"/>
      <c r="I1768" s="4"/>
      <c r="J1768" s="4"/>
      <c r="K1768" s="472"/>
      <c r="L1768" s="4"/>
      <c r="M1768" s="83"/>
      <c r="N1768" s="4"/>
      <c r="O1768" s="83"/>
      <c r="P1768" s="84"/>
      <c r="Q1768" s="4"/>
      <c r="R1768" s="4"/>
      <c r="S1768" s="4"/>
      <c r="T1768" s="4"/>
      <c r="U1768" s="4"/>
      <c r="V1768" s="4"/>
      <c r="W1768" s="4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  <c r="FJ1768" s="3"/>
      <c r="FK1768" s="3"/>
      <c r="FL1768" s="3"/>
      <c r="FM1768" s="3"/>
      <c r="FN1768" s="3"/>
      <c r="FO1768" s="3"/>
      <c r="FP1768" s="3"/>
      <c r="FQ1768" s="3"/>
      <c r="FR1768" s="3"/>
      <c r="FS1768" s="3"/>
      <c r="FT1768" s="3"/>
      <c r="FU1768" s="3"/>
      <c r="FV1768" s="3"/>
      <c r="FW1768" s="3"/>
      <c r="FX1768" s="3"/>
      <c r="FY1768" s="3"/>
      <c r="FZ1768" s="3"/>
      <c r="GA1768" s="3"/>
      <c r="GB1768" s="3"/>
      <c r="GC1768" s="3"/>
      <c r="GD1768" s="3"/>
      <c r="GE1768" s="3"/>
      <c r="GF1768" s="3"/>
    </row>
    <row r="1769" spans="1:188" s="576" customFormat="1" x14ac:dyDescent="0.2">
      <c r="A1769" s="4"/>
      <c r="B1769" s="5"/>
      <c r="C1769" s="5"/>
      <c r="D1769" s="5"/>
      <c r="E1769" s="471"/>
      <c r="F1769" s="579"/>
      <c r="G1769" s="579"/>
      <c r="I1769" s="4"/>
      <c r="J1769" s="4"/>
      <c r="K1769" s="472"/>
      <c r="L1769" s="4"/>
      <c r="M1769" s="83"/>
      <c r="N1769" s="4"/>
      <c r="O1769" s="83"/>
      <c r="P1769" s="84"/>
      <c r="Q1769" s="4"/>
      <c r="R1769" s="4"/>
      <c r="S1769" s="4"/>
      <c r="T1769" s="4"/>
      <c r="U1769" s="4"/>
      <c r="V1769" s="4"/>
      <c r="W1769" s="4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</row>
    <row r="1770" spans="1:188" s="576" customFormat="1" x14ac:dyDescent="0.2">
      <c r="A1770" s="4"/>
      <c r="B1770" s="5"/>
      <c r="C1770" s="5"/>
      <c r="D1770" s="5"/>
      <c r="E1770" s="471"/>
      <c r="F1770" s="579"/>
      <c r="G1770" s="579"/>
      <c r="I1770" s="4"/>
      <c r="J1770" s="4"/>
      <c r="K1770" s="472"/>
      <c r="L1770" s="4"/>
      <c r="M1770" s="83"/>
      <c r="N1770" s="4"/>
      <c r="O1770" s="83"/>
      <c r="P1770" s="84"/>
      <c r="Q1770" s="4"/>
      <c r="R1770" s="4"/>
      <c r="S1770" s="4"/>
      <c r="T1770" s="4"/>
      <c r="U1770" s="4"/>
      <c r="V1770" s="4"/>
      <c r="W1770" s="4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  <c r="FJ1770" s="3"/>
      <c r="FK1770" s="3"/>
      <c r="FL1770" s="3"/>
      <c r="FM1770" s="3"/>
      <c r="FN1770" s="3"/>
      <c r="FO1770" s="3"/>
      <c r="FP1770" s="3"/>
      <c r="FQ1770" s="3"/>
      <c r="FR1770" s="3"/>
      <c r="FS1770" s="3"/>
      <c r="FT1770" s="3"/>
      <c r="FU1770" s="3"/>
      <c r="FV1770" s="3"/>
      <c r="FW1770" s="3"/>
      <c r="FX1770" s="3"/>
      <c r="FY1770" s="3"/>
      <c r="FZ1770" s="3"/>
      <c r="GA1770" s="3"/>
      <c r="GB1770" s="3"/>
      <c r="GC1770" s="3"/>
      <c r="GD1770" s="3"/>
      <c r="GE1770" s="3"/>
      <c r="GF1770" s="3"/>
    </row>
    <row r="1771" spans="1:188" s="576" customFormat="1" x14ac:dyDescent="0.2">
      <c r="A1771" s="4"/>
      <c r="B1771" s="5"/>
      <c r="C1771" s="5"/>
      <c r="D1771" s="5"/>
      <c r="E1771" s="471"/>
      <c r="F1771" s="579"/>
      <c r="G1771" s="579"/>
      <c r="I1771" s="4"/>
      <c r="J1771" s="4"/>
      <c r="K1771" s="472"/>
      <c r="L1771" s="4"/>
      <c r="M1771" s="83"/>
      <c r="N1771" s="4"/>
      <c r="O1771" s="83"/>
      <c r="P1771" s="84"/>
      <c r="Q1771" s="4"/>
      <c r="R1771" s="4"/>
      <c r="S1771" s="4"/>
      <c r="T1771" s="4"/>
      <c r="U1771" s="4"/>
      <c r="V1771" s="4"/>
      <c r="W1771" s="4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  <c r="FJ1771" s="3"/>
      <c r="FK1771" s="3"/>
      <c r="FL1771" s="3"/>
      <c r="FM1771" s="3"/>
      <c r="FN1771" s="3"/>
      <c r="FO1771" s="3"/>
      <c r="FP1771" s="3"/>
      <c r="FQ1771" s="3"/>
      <c r="FR1771" s="3"/>
      <c r="FS1771" s="3"/>
      <c r="FT1771" s="3"/>
      <c r="FU1771" s="3"/>
      <c r="FV1771" s="3"/>
      <c r="FW1771" s="3"/>
      <c r="FX1771" s="3"/>
      <c r="FY1771" s="3"/>
      <c r="FZ1771" s="3"/>
      <c r="GA1771" s="3"/>
      <c r="GB1771" s="3"/>
      <c r="GC1771" s="3"/>
      <c r="GD1771" s="3"/>
      <c r="GE1771" s="3"/>
      <c r="GF1771" s="3"/>
    </row>
    <row r="1772" spans="1:188" s="576" customFormat="1" x14ac:dyDescent="0.2">
      <c r="A1772" s="4"/>
      <c r="B1772" s="5"/>
      <c r="C1772" s="5"/>
      <c r="D1772" s="5"/>
      <c r="E1772" s="471"/>
      <c r="F1772" s="579"/>
      <c r="G1772" s="579"/>
      <c r="I1772" s="4"/>
      <c r="J1772" s="4"/>
      <c r="K1772" s="472"/>
      <c r="L1772" s="4"/>
      <c r="M1772" s="83"/>
      <c r="N1772" s="4"/>
      <c r="O1772" s="83"/>
      <c r="P1772" s="84"/>
      <c r="Q1772" s="4"/>
      <c r="R1772" s="4"/>
      <c r="S1772" s="4"/>
      <c r="T1772" s="4"/>
      <c r="U1772" s="4"/>
      <c r="V1772" s="4"/>
      <c r="W1772" s="4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  <c r="FJ1772" s="3"/>
      <c r="FK1772" s="3"/>
      <c r="FL1772" s="3"/>
      <c r="FM1772" s="3"/>
      <c r="FN1772" s="3"/>
      <c r="FO1772" s="3"/>
      <c r="FP1772" s="3"/>
      <c r="FQ1772" s="3"/>
      <c r="FR1772" s="3"/>
      <c r="FS1772" s="3"/>
      <c r="FT1772" s="3"/>
      <c r="FU1772" s="3"/>
      <c r="FV1772" s="3"/>
      <c r="FW1772" s="3"/>
      <c r="FX1772" s="3"/>
      <c r="FY1772" s="3"/>
      <c r="FZ1772" s="3"/>
      <c r="GA1772" s="3"/>
      <c r="GB1772" s="3"/>
      <c r="GC1772" s="3"/>
      <c r="GD1772" s="3"/>
      <c r="GE1772" s="3"/>
      <c r="GF1772" s="3"/>
    </row>
    <row r="1773" spans="1:188" s="576" customFormat="1" x14ac:dyDescent="0.2">
      <c r="A1773" s="4"/>
      <c r="B1773" s="5"/>
      <c r="C1773" s="5"/>
      <c r="D1773" s="5"/>
      <c r="E1773" s="471"/>
      <c r="F1773" s="579"/>
      <c r="G1773" s="579"/>
      <c r="I1773" s="4"/>
      <c r="J1773" s="4"/>
      <c r="K1773" s="472"/>
      <c r="L1773" s="4"/>
      <c r="M1773" s="83"/>
      <c r="N1773" s="4"/>
      <c r="O1773" s="83"/>
      <c r="P1773" s="84"/>
      <c r="Q1773" s="4"/>
      <c r="R1773" s="4"/>
      <c r="S1773" s="4"/>
      <c r="T1773" s="4"/>
      <c r="U1773" s="4"/>
      <c r="V1773" s="4"/>
      <c r="W1773" s="4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  <c r="FJ1773" s="3"/>
      <c r="FK1773" s="3"/>
      <c r="FL1773" s="3"/>
      <c r="FM1773" s="3"/>
      <c r="FN1773" s="3"/>
      <c r="FO1773" s="3"/>
      <c r="FP1773" s="3"/>
      <c r="FQ1773" s="3"/>
      <c r="FR1773" s="3"/>
      <c r="FS1773" s="3"/>
      <c r="FT1773" s="3"/>
      <c r="FU1773" s="3"/>
      <c r="FV1773" s="3"/>
      <c r="FW1773" s="3"/>
      <c r="FX1773" s="3"/>
      <c r="FY1773" s="3"/>
      <c r="FZ1773" s="3"/>
      <c r="GA1773" s="3"/>
      <c r="GB1773" s="3"/>
      <c r="GC1773" s="3"/>
      <c r="GD1773" s="3"/>
      <c r="GE1773" s="3"/>
      <c r="GF1773" s="3"/>
    </row>
    <row r="1774" spans="1:188" s="576" customFormat="1" x14ac:dyDescent="0.2">
      <c r="A1774" s="4"/>
      <c r="B1774" s="5"/>
      <c r="C1774" s="5"/>
      <c r="D1774" s="5"/>
      <c r="E1774" s="471"/>
      <c r="F1774" s="579"/>
      <c r="G1774" s="579"/>
      <c r="I1774" s="4"/>
      <c r="J1774" s="4"/>
      <c r="K1774" s="472"/>
      <c r="L1774" s="4"/>
      <c r="M1774" s="83"/>
      <c r="N1774" s="4"/>
      <c r="O1774" s="83"/>
      <c r="P1774" s="84"/>
      <c r="Q1774" s="4"/>
      <c r="R1774" s="4"/>
      <c r="S1774" s="4"/>
      <c r="T1774" s="4"/>
      <c r="U1774" s="4"/>
      <c r="V1774" s="4"/>
      <c r="W1774" s="4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  <c r="FJ1774" s="3"/>
      <c r="FK1774" s="3"/>
      <c r="FL1774" s="3"/>
      <c r="FM1774" s="3"/>
      <c r="FN1774" s="3"/>
      <c r="FO1774" s="3"/>
      <c r="FP1774" s="3"/>
      <c r="FQ1774" s="3"/>
      <c r="FR1774" s="3"/>
      <c r="FS1774" s="3"/>
      <c r="FT1774" s="3"/>
      <c r="FU1774" s="3"/>
      <c r="FV1774" s="3"/>
      <c r="FW1774" s="3"/>
      <c r="FX1774" s="3"/>
      <c r="FY1774" s="3"/>
      <c r="FZ1774" s="3"/>
      <c r="GA1774" s="3"/>
      <c r="GB1774" s="3"/>
      <c r="GC1774" s="3"/>
      <c r="GD1774" s="3"/>
      <c r="GE1774" s="3"/>
      <c r="GF1774" s="3"/>
    </row>
    <row r="1775" spans="1:188" s="576" customFormat="1" x14ac:dyDescent="0.2">
      <c r="A1775" s="4"/>
      <c r="B1775" s="5"/>
      <c r="C1775" s="5"/>
      <c r="D1775" s="5"/>
      <c r="E1775" s="471"/>
      <c r="F1775" s="579"/>
      <c r="G1775" s="579"/>
      <c r="I1775" s="4"/>
      <c r="J1775" s="4"/>
      <c r="K1775" s="472"/>
      <c r="L1775" s="4"/>
      <c r="M1775" s="83"/>
      <c r="N1775" s="4"/>
      <c r="O1775" s="83"/>
      <c r="P1775" s="84"/>
      <c r="Q1775" s="4"/>
      <c r="R1775" s="4"/>
      <c r="S1775" s="4"/>
      <c r="T1775" s="4"/>
      <c r="U1775" s="4"/>
      <c r="V1775" s="4"/>
      <c r="W1775" s="4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  <c r="FJ1775" s="3"/>
      <c r="FK1775" s="3"/>
      <c r="FL1775" s="3"/>
      <c r="FM1775" s="3"/>
      <c r="FN1775" s="3"/>
      <c r="FO1775" s="3"/>
      <c r="FP1775" s="3"/>
      <c r="FQ1775" s="3"/>
      <c r="FR1775" s="3"/>
      <c r="FS1775" s="3"/>
      <c r="FT1775" s="3"/>
      <c r="FU1775" s="3"/>
      <c r="FV1775" s="3"/>
      <c r="FW1775" s="3"/>
      <c r="FX1775" s="3"/>
      <c r="FY1775" s="3"/>
      <c r="FZ1775" s="3"/>
      <c r="GA1775" s="3"/>
      <c r="GB1775" s="3"/>
      <c r="GC1775" s="3"/>
      <c r="GD1775" s="3"/>
      <c r="GE1775" s="3"/>
      <c r="GF1775" s="3"/>
    </row>
    <row r="1776" spans="1:188" s="576" customFormat="1" x14ac:dyDescent="0.2">
      <c r="A1776" s="4"/>
      <c r="B1776" s="5"/>
      <c r="C1776" s="5"/>
      <c r="D1776" s="5"/>
      <c r="E1776" s="471"/>
      <c r="F1776" s="579"/>
      <c r="G1776" s="579"/>
      <c r="I1776" s="4"/>
      <c r="J1776" s="4"/>
      <c r="K1776" s="472"/>
      <c r="L1776" s="4"/>
      <c r="M1776" s="83"/>
      <c r="N1776" s="4"/>
      <c r="O1776" s="83"/>
      <c r="P1776" s="84"/>
      <c r="Q1776" s="4"/>
      <c r="R1776" s="4"/>
      <c r="S1776" s="4"/>
      <c r="T1776" s="4"/>
      <c r="U1776" s="4"/>
      <c r="V1776" s="4"/>
      <c r="W1776" s="4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  <c r="FJ1776" s="3"/>
      <c r="FK1776" s="3"/>
      <c r="FL1776" s="3"/>
      <c r="FM1776" s="3"/>
      <c r="FN1776" s="3"/>
      <c r="FO1776" s="3"/>
      <c r="FP1776" s="3"/>
      <c r="FQ1776" s="3"/>
      <c r="FR1776" s="3"/>
      <c r="FS1776" s="3"/>
      <c r="FT1776" s="3"/>
      <c r="FU1776" s="3"/>
      <c r="FV1776" s="3"/>
      <c r="FW1776" s="3"/>
      <c r="FX1776" s="3"/>
      <c r="FY1776" s="3"/>
      <c r="FZ1776" s="3"/>
      <c r="GA1776" s="3"/>
      <c r="GB1776" s="3"/>
      <c r="GC1776" s="3"/>
      <c r="GD1776" s="3"/>
      <c r="GE1776" s="3"/>
      <c r="GF1776" s="3"/>
    </row>
    <row r="1777" spans="1:188" s="576" customFormat="1" x14ac:dyDescent="0.2">
      <c r="A1777" s="4"/>
      <c r="B1777" s="5"/>
      <c r="C1777" s="5"/>
      <c r="D1777" s="5"/>
      <c r="E1777" s="471"/>
      <c r="F1777" s="579"/>
      <c r="G1777" s="579"/>
      <c r="I1777" s="4"/>
      <c r="J1777" s="4"/>
      <c r="K1777" s="472"/>
      <c r="L1777" s="4"/>
      <c r="M1777" s="83"/>
      <c r="N1777" s="4"/>
      <c r="O1777" s="83"/>
      <c r="P1777" s="84"/>
      <c r="Q1777" s="4"/>
      <c r="R1777" s="4"/>
      <c r="S1777" s="4"/>
      <c r="T1777" s="4"/>
      <c r="U1777" s="4"/>
      <c r="V1777" s="4"/>
      <c r="W1777" s="4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  <c r="FJ1777" s="3"/>
      <c r="FK1777" s="3"/>
      <c r="FL1777" s="3"/>
      <c r="FM1777" s="3"/>
      <c r="FN1777" s="3"/>
      <c r="FO1777" s="3"/>
      <c r="FP1777" s="3"/>
      <c r="FQ1777" s="3"/>
      <c r="FR1777" s="3"/>
      <c r="FS1777" s="3"/>
      <c r="FT1777" s="3"/>
      <c r="FU1777" s="3"/>
      <c r="FV1777" s="3"/>
      <c r="FW1777" s="3"/>
      <c r="FX1777" s="3"/>
      <c r="FY1777" s="3"/>
      <c r="FZ1777" s="3"/>
      <c r="GA1777" s="3"/>
      <c r="GB1777" s="3"/>
      <c r="GC1777" s="3"/>
      <c r="GD1777" s="3"/>
      <c r="GE1777" s="3"/>
      <c r="GF1777" s="3"/>
    </row>
    <row r="1778" spans="1:188" s="576" customFormat="1" x14ac:dyDescent="0.2">
      <c r="A1778" s="4"/>
      <c r="B1778" s="5"/>
      <c r="C1778" s="5"/>
      <c r="D1778" s="5"/>
      <c r="E1778" s="471"/>
      <c r="F1778" s="579"/>
      <c r="G1778" s="579"/>
      <c r="I1778" s="4"/>
      <c r="J1778" s="4"/>
      <c r="K1778" s="472"/>
      <c r="L1778" s="4"/>
      <c r="M1778" s="83"/>
      <c r="N1778" s="4"/>
      <c r="O1778" s="83"/>
      <c r="P1778" s="84"/>
      <c r="Q1778" s="4"/>
      <c r="R1778" s="4"/>
      <c r="S1778" s="4"/>
      <c r="T1778" s="4"/>
      <c r="U1778" s="4"/>
      <c r="V1778" s="4"/>
      <c r="W1778" s="4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  <c r="FJ1778" s="3"/>
      <c r="FK1778" s="3"/>
      <c r="FL1778" s="3"/>
      <c r="FM1778" s="3"/>
      <c r="FN1778" s="3"/>
      <c r="FO1778" s="3"/>
      <c r="FP1778" s="3"/>
      <c r="FQ1778" s="3"/>
      <c r="FR1778" s="3"/>
      <c r="FS1778" s="3"/>
      <c r="FT1778" s="3"/>
      <c r="FU1778" s="3"/>
      <c r="FV1778" s="3"/>
      <c r="FW1778" s="3"/>
      <c r="FX1778" s="3"/>
      <c r="FY1778" s="3"/>
      <c r="FZ1778" s="3"/>
      <c r="GA1778" s="3"/>
      <c r="GB1778" s="3"/>
      <c r="GC1778" s="3"/>
      <c r="GD1778" s="3"/>
      <c r="GE1778" s="3"/>
      <c r="GF1778" s="3"/>
    </row>
    <row r="1779" spans="1:188" s="576" customFormat="1" x14ac:dyDescent="0.2">
      <c r="A1779" s="4"/>
      <c r="B1779" s="5"/>
      <c r="C1779" s="5"/>
      <c r="D1779" s="5"/>
      <c r="E1779" s="471"/>
      <c r="F1779" s="579"/>
      <c r="G1779" s="579"/>
      <c r="I1779" s="4"/>
      <c r="J1779" s="4"/>
      <c r="K1779" s="472"/>
      <c r="L1779" s="4"/>
      <c r="M1779" s="83"/>
      <c r="N1779" s="4"/>
      <c r="O1779" s="83"/>
      <c r="P1779" s="84"/>
      <c r="Q1779" s="4"/>
      <c r="R1779" s="4"/>
      <c r="S1779" s="4"/>
      <c r="T1779" s="4"/>
      <c r="U1779" s="4"/>
      <c r="V1779" s="4"/>
      <c r="W1779" s="4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  <c r="FJ1779" s="3"/>
      <c r="FK1779" s="3"/>
      <c r="FL1779" s="3"/>
      <c r="FM1779" s="3"/>
      <c r="FN1779" s="3"/>
      <c r="FO1779" s="3"/>
      <c r="FP1779" s="3"/>
      <c r="FQ1779" s="3"/>
      <c r="FR1779" s="3"/>
      <c r="FS1779" s="3"/>
      <c r="FT1779" s="3"/>
      <c r="FU1779" s="3"/>
      <c r="FV1779" s="3"/>
      <c r="FW1779" s="3"/>
      <c r="FX1779" s="3"/>
      <c r="FY1779" s="3"/>
      <c r="FZ1779" s="3"/>
      <c r="GA1779" s="3"/>
      <c r="GB1779" s="3"/>
      <c r="GC1779" s="3"/>
      <c r="GD1779" s="3"/>
      <c r="GE1779" s="3"/>
      <c r="GF1779" s="3"/>
    </row>
    <row r="1780" spans="1:188" s="576" customFormat="1" x14ac:dyDescent="0.2">
      <c r="A1780" s="4"/>
      <c r="B1780" s="5"/>
      <c r="C1780" s="5"/>
      <c r="D1780" s="5"/>
      <c r="E1780" s="471"/>
      <c r="F1780" s="579"/>
      <c r="G1780" s="579"/>
      <c r="I1780" s="4"/>
      <c r="J1780" s="4"/>
      <c r="K1780" s="472"/>
      <c r="L1780" s="4"/>
      <c r="M1780" s="83"/>
      <c r="N1780" s="4"/>
      <c r="O1780" s="83"/>
      <c r="P1780" s="84"/>
      <c r="Q1780" s="4"/>
      <c r="R1780" s="4"/>
      <c r="S1780" s="4"/>
      <c r="T1780" s="4"/>
      <c r="U1780" s="4"/>
      <c r="V1780" s="4"/>
      <c r="W1780" s="4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  <c r="FJ1780" s="3"/>
      <c r="FK1780" s="3"/>
      <c r="FL1780" s="3"/>
      <c r="FM1780" s="3"/>
      <c r="FN1780" s="3"/>
      <c r="FO1780" s="3"/>
      <c r="FP1780" s="3"/>
      <c r="FQ1780" s="3"/>
      <c r="FR1780" s="3"/>
      <c r="FS1780" s="3"/>
      <c r="FT1780" s="3"/>
      <c r="FU1780" s="3"/>
      <c r="FV1780" s="3"/>
      <c r="FW1780" s="3"/>
      <c r="FX1780" s="3"/>
      <c r="FY1780" s="3"/>
      <c r="FZ1780" s="3"/>
      <c r="GA1780" s="3"/>
      <c r="GB1780" s="3"/>
      <c r="GC1780" s="3"/>
      <c r="GD1780" s="3"/>
      <c r="GE1780" s="3"/>
      <c r="GF1780" s="3"/>
    </row>
    <row r="1781" spans="1:188" s="576" customFormat="1" x14ac:dyDescent="0.2">
      <c r="A1781" s="4"/>
      <c r="B1781" s="5"/>
      <c r="C1781" s="5"/>
      <c r="D1781" s="5"/>
      <c r="E1781" s="471"/>
      <c r="F1781" s="579"/>
      <c r="G1781" s="579"/>
      <c r="I1781" s="4"/>
      <c r="J1781" s="4"/>
      <c r="K1781" s="472"/>
      <c r="L1781" s="4"/>
      <c r="M1781" s="83"/>
      <c r="N1781" s="4"/>
      <c r="O1781" s="83"/>
      <c r="P1781" s="84"/>
      <c r="Q1781" s="4"/>
      <c r="R1781" s="4"/>
      <c r="S1781" s="4"/>
      <c r="T1781" s="4"/>
      <c r="U1781" s="4"/>
      <c r="V1781" s="4"/>
      <c r="W1781" s="4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  <c r="FJ1781" s="3"/>
      <c r="FK1781" s="3"/>
      <c r="FL1781" s="3"/>
      <c r="FM1781" s="3"/>
      <c r="FN1781" s="3"/>
      <c r="FO1781" s="3"/>
      <c r="FP1781" s="3"/>
      <c r="FQ1781" s="3"/>
      <c r="FR1781" s="3"/>
      <c r="FS1781" s="3"/>
      <c r="FT1781" s="3"/>
      <c r="FU1781" s="3"/>
      <c r="FV1781" s="3"/>
      <c r="FW1781" s="3"/>
      <c r="FX1781" s="3"/>
      <c r="FY1781" s="3"/>
      <c r="FZ1781" s="3"/>
      <c r="GA1781" s="3"/>
      <c r="GB1781" s="3"/>
      <c r="GC1781" s="3"/>
      <c r="GD1781" s="3"/>
      <c r="GE1781" s="3"/>
      <c r="GF1781" s="3"/>
    </row>
    <row r="1782" spans="1:188" s="576" customFormat="1" x14ac:dyDescent="0.2">
      <c r="A1782" s="4"/>
      <c r="B1782" s="5"/>
      <c r="C1782" s="5"/>
      <c r="D1782" s="5"/>
      <c r="E1782" s="471"/>
      <c r="F1782" s="579"/>
      <c r="G1782" s="579"/>
      <c r="I1782" s="4"/>
      <c r="J1782" s="4"/>
      <c r="K1782" s="472"/>
      <c r="L1782" s="4"/>
      <c r="M1782" s="83"/>
      <c r="N1782" s="4"/>
      <c r="O1782" s="83"/>
      <c r="P1782" s="84"/>
      <c r="Q1782" s="4"/>
      <c r="R1782" s="4"/>
      <c r="S1782" s="4"/>
      <c r="T1782" s="4"/>
      <c r="U1782" s="4"/>
      <c r="V1782" s="4"/>
      <c r="W1782" s="4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</row>
    <row r="1783" spans="1:188" s="576" customFormat="1" x14ac:dyDescent="0.2">
      <c r="A1783" s="4"/>
      <c r="B1783" s="5"/>
      <c r="C1783" s="5"/>
      <c r="D1783" s="5"/>
      <c r="E1783" s="471"/>
      <c r="F1783" s="579"/>
      <c r="G1783" s="579"/>
      <c r="I1783" s="4"/>
      <c r="J1783" s="4"/>
      <c r="K1783" s="472"/>
      <c r="L1783" s="4"/>
      <c r="M1783" s="83"/>
      <c r="N1783" s="4"/>
      <c r="O1783" s="83"/>
      <c r="P1783" s="84"/>
      <c r="Q1783" s="4"/>
      <c r="R1783" s="4"/>
      <c r="S1783" s="4"/>
      <c r="T1783" s="4"/>
      <c r="U1783" s="4"/>
      <c r="V1783" s="4"/>
      <c r="W1783" s="4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  <c r="FJ1783" s="3"/>
      <c r="FK1783" s="3"/>
      <c r="FL1783" s="3"/>
      <c r="FM1783" s="3"/>
      <c r="FN1783" s="3"/>
      <c r="FO1783" s="3"/>
      <c r="FP1783" s="3"/>
      <c r="FQ1783" s="3"/>
      <c r="FR1783" s="3"/>
      <c r="FS1783" s="3"/>
      <c r="FT1783" s="3"/>
      <c r="FU1783" s="3"/>
      <c r="FV1783" s="3"/>
      <c r="FW1783" s="3"/>
      <c r="FX1783" s="3"/>
      <c r="FY1783" s="3"/>
      <c r="FZ1783" s="3"/>
      <c r="GA1783" s="3"/>
      <c r="GB1783" s="3"/>
      <c r="GC1783" s="3"/>
      <c r="GD1783" s="3"/>
      <c r="GE1783" s="3"/>
      <c r="GF1783" s="3"/>
    </row>
    <row r="1784" spans="1:188" s="576" customFormat="1" x14ac:dyDescent="0.2">
      <c r="A1784" s="4"/>
      <c r="B1784" s="5"/>
      <c r="C1784" s="5"/>
      <c r="D1784" s="5"/>
      <c r="E1784" s="471"/>
      <c r="F1784" s="579"/>
      <c r="G1784" s="579"/>
      <c r="I1784" s="4"/>
      <c r="J1784" s="4"/>
      <c r="K1784" s="472"/>
      <c r="L1784" s="4"/>
      <c r="M1784" s="83"/>
      <c r="N1784" s="4"/>
      <c r="O1784" s="83"/>
      <c r="P1784" s="84"/>
      <c r="Q1784" s="4"/>
      <c r="R1784" s="4"/>
      <c r="S1784" s="4"/>
      <c r="T1784" s="4"/>
      <c r="U1784" s="4"/>
      <c r="V1784" s="4"/>
      <c r="W1784" s="4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</row>
    <row r="1785" spans="1:188" s="576" customFormat="1" x14ac:dyDescent="0.2">
      <c r="A1785" s="4"/>
      <c r="B1785" s="5"/>
      <c r="C1785" s="5"/>
      <c r="D1785" s="5"/>
      <c r="E1785" s="471"/>
      <c r="F1785" s="579"/>
      <c r="G1785" s="579"/>
      <c r="I1785" s="4"/>
      <c r="J1785" s="4"/>
      <c r="K1785" s="472"/>
      <c r="L1785" s="4"/>
      <c r="M1785" s="83"/>
      <c r="N1785" s="4"/>
      <c r="O1785" s="83"/>
      <c r="P1785" s="84"/>
      <c r="Q1785" s="4"/>
      <c r="R1785" s="4"/>
      <c r="S1785" s="4"/>
      <c r="T1785" s="4"/>
      <c r="U1785" s="4"/>
      <c r="V1785" s="4"/>
      <c r="W1785" s="4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</row>
    <row r="1786" spans="1:188" s="576" customFormat="1" x14ac:dyDescent="0.2">
      <c r="A1786" s="4"/>
      <c r="B1786" s="5"/>
      <c r="C1786" s="5"/>
      <c r="D1786" s="5"/>
      <c r="E1786" s="471"/>
      <c r="F1786" s="579"/>
      <c r="G1786" s="579"/>
      <c r="I1786" s="4"/>
      <c r="J1786" s="4"/>
      <c r="K1786" s="472"/>
      <c r="L1786" s="4"/>
      <c r="M1786" s="83"/>
      <c r="N1786" s="4"/>
      <c r="O1786" s="83"/>
      <c r="P1786" s="84"/>
      <c r="Q1786" s="4"/>
      <c r="R1786" s="4"/>
      <c r="S1786" s="4"/>
      <c r="T1786" s="4"/>
      <c r="U1786" s="4"/>
      <c r="V1786" s="4"/>
      <c r="W1786" s="4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</row>
    <row r="1787" spans="1:188" s="576" customFormat="1" x14ac:dyDescent="0.2">
      <c r="A1787" s="4"/>
      <c r="B1787" s="5"/>
      <c r="C1787" s="5"/>
      <c r="D1787" s="5"/>
      <c r="E1787" s="471"/>
      <c r="F1787" s="579"/>
      <c r="G1787" s="579"/>
      <c r="I1787" s="4"/>
      <c r="J1787" s="4"/>
      <c r="K1787" s="472"/>
      <c r="L1787" s="4"/>
      <c r="M1787" s="83"/>
      <c r="N1787" s="4"/>
      <c r="O1787" s="83"/>
      <c r="P1787" s="84"/>
      <c r="Q1787" s="4"/>
      <c r="R1787" s="4"/>
      <c r="S1787" s="4"/>
      <c r="T1787" s="4"/>
      <c r="U1787" s="4"/>
      <c r="V1787" s="4"/>
      <c r="W1787" s="4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</row>
    <row r="1788" spans="1:188" s="576" customFormat="1" x14ac:dyDescent="0.2">
      <c r="A1788" s="4"/>
      <c r="B1788" s="5"/>
      <c r="C1788" s="5"/>
      <c r="D1788" s="5"/>
      <c r="E1788" s="471"/>
      <c r="F1788" s="579"/>
      <c r="G1788" s="579"/>
      <c r="I1788" s="4"/>
      <c r="J1788" s="4"/>
      <c r="K1788" s="472"/>
      <c r="L1788" s="4"/>
      <c r="M1788" s="83"/>
      <c r="N1788" s="4"/>
      <c r="O1788" s="83"/>
      <c r="P1788" s="84"/>
      <c r="Q1788" s="4"/>
      <c r="R1788" s="4"/>
      <c r="S1788" s="4"/>
      <c r="T1788" s="4"/>
      <c r="U1788" s="4"/>
      <c r="V1788" s="4"/>
      <c r="W1788" s="4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</row>
    <row r="1789" spans="1:188" s="576" customFormat="1" x14ac:dyDescent="0.2">
      <c r="A1789" s="4"/>
      <c r="B1789" s="5"/>
      <c r="C1789" s="5"/>
      <c r="D1789" s="5"/>
      <c r="E1789" s="471"/>
      <c r="F1789" s="579"/>
      <c r="G1789" s="579"/>
      <c r="I1789" s="4"/>
      <c r="J1789" s="4"/>
      <c r="K1789" s="472"/>
      <c r="L1789" s="4"/>
      <c r="M1789" s="83"/>
      <c r="N1789" s="4"/>
      <c r="O1789" s="83"/>
      <c r="P1789" s="84"/>
      <c r="Q1789" s="4"/>
      <c r="R1789" s="4"/>
      <c r="S1789" s="4"/>
      <c r="T1789" s="4"/>
      <c r="U1789" s="4"/>
      <c r="V1789" s="4"/>
      <c r="W1789" s="4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  <c r="FJ1789" s="3"/>
      <c r="FK1789" s="3"/>
      <c r="FL1789" s="3"/>
      <c r="FM1789" s="3"/>
      <c r="FN1789" s="3"/>
      <c r="FO1789" s="3"/>
      <c r="FP1789" s="3"/>
      <c r="FQ1789" s="3"/>
      <c r="FR1789" s="3"/>
      <c r="FS1789" s="3"/>
      <c r="FT1789" s="3"/>
      <c r="FU1789" s="3"/>
      <c r="FV1789" s="3"/>
      <c r="FW1789" s="3"/>
      <c r="FX1789" s="3"/>
      <c r="FY1789" s="3"/>
      <c r="FZ1789" s="3"/>
      <c r="GA1789" s="3"/>
      <c r="GB1789" s="3"/>
      <c r="GC1789" s="3"/>
      <c r="GD1789" s="3"/>
      <c r="GE1789" s="3"/>
      <c r="GF1789" s="3"/>
    </row>
    <row r="1790" spans="1:188" s="576" customFormat="1" x14ac:dyDescent="0.2">
      <c r="A1790" s="4"/>
      <c r="B1790" s="5"/>
      <c r="C1790" s="5"/>
      <c r="D1790" s="5"/>
      <c r="E1790" s="471"/>
      <c r="F1790" s="579"/>
      <c r="G1790" s="579"/>
      <c r="I1790" s="4"/>
      <c r="J1790" s="4"/>
      <c r="K1790" s="472"/>
      <c r="L1790" s="4"/>
      <c r="M1790" s="83"/>
      <c r="N1790" s="4"/>
      <c r="O1790" s="83"/>
      <c r="P1790" s="84"/>
      <c r="Q1790" s="4"/>
      <c r="R1790" s="4"/>
      <c r="S1790" s="4"/>
      <c r="T1790" s="4"/>
      <c r="U1790" s="4"/>
      <c r="V1790" s="4"/>
      <c r="W1790" s="4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  <c r="FJ1790" s="3"/>
      <c r="FK1790" s="3"/>
      <c r="FL1790" s="3"/>
      <c r="FM1790" s="3"/>
      <c r="FN1790" s="3"/>
      <c r="FO1790" s="3"/>
      <c r="FP1790" s="3"/>
      <c r="FQ1790" s="3"/>
      <c r="FR1790" s="3"/>
      <c r="FS1790" s="3"/>
      <c r="FT1790" s="3"/>
      <c r="FU1790" s="3"/>
      <c r="FV1790" s="3"/>
      <c r="FW1790" s="3"/>
      <c r="FX1790" s="3"/>
      <c r="FY1790" s="3"/>
      <c r="FZ1790" s="3"/>
      <c r="GA1790" s="3"/>
      <c r="GB1790" s="3"/>
      <c r="GC1790" s="3"/>
      <c r="GD1790" s="3"/>
      <c r="GE1790" s="3"/>
      <c r="GF1790" s="3"/>
    </row>
    <row r="1791" spans="1:188" s="576" customFormat="1" x14ac:dyDescent="0.2">
      <c r="A1791" s="4"/>
      <c r="B1791" s="5"/>
      <c r="C1791" s="5"/>
      <c r="D1791" s="5"/>
      <c r="E1791" s="471"/>
      <c r="F1791" s="579"/>
      <c r="G1791" s="579"/>
      <c r="I1791" s="4"/>
      <c r="J1791" s="4"/>
      <c r="K1791" s="472"/>
      <c r="L1791" s="4"/>
      <c r="M1791" s="83"/>
      <c r="N1791" s="4"/>
      <c r="O1791" s="83"/>
      <c r="P1791" s="84"/>
      <c r="Q1791" s="4"/>
      <c r="R1791" s="4"/>
      <c r="S1791" s="4"/>
      <c r="T1791" s="4"/>
      <c r="U1791" s="4"/>
      <c r="V1791" s="4"/>
      <c r="W1791" s="4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  <c r="FJ1791" s="3"/>
      <c r="FK1791" s="3"/>
      <c r="FL1791" s="3"/>
      <c r="FM1791" s="3"/>
      <c r="FN1791" s="3"/>
      <c r="FO1791" s="3"/>
      <c r="FP1791" s="3"/>
      <c r="FQ1791" s="3"/>
      <c r="FR1791" s="3"/>
      <c r="FS1791" s="3"/>
      <c r="FT1791" s="3"/>
      <c r="FU1791" s="3"/>
      <c r="FV1791" s="3"/>
      <c r="FW1791" s="3"/>
      <c r="FX1791" s="3"/>
      <c r="FY1791" s="3"/>
      <c r="FZ1791" s="3"/>
      <c r="GA1791" s="3"/>
      <c r="GB1791" s="3"/>
      <c r="GC1791" s="3"/>
      <c r="GD1791" s="3"/>
      <c r="GE1791" s="3"/>
      <c r="GF1791" s="3"/>
    </row>
    <row r="1792" spans="1:188" s="576" customFormat="1" x14ac:dyDescent="0.2">
      <c r="A1792" s="4"/>
      <c r="B1792" s="5"/>
      <c r="C1792" s="5"/>
      <c r="D1792" s="5"/>
      <c r="E1792" s="471"/>
      <c r="F1792" s="579"/>
      <c r="G1792" s="579"/>
      <c r="I1792" s="4"/>
      <c r="J1792" s="4"/>
      <c r="K1792" s="472"/>
      <c r="L1792" s="4"/>
      <c r="M1792" s="83"/>
      <c r="N1792" s="4"/>
      <c r="O1792" s="83"/>
      <c r="P1792" s="84"/>
      <c r="Q1792" s="4"/>
      <c r="R1792" s="4"/>
      <c r="S1792" s="4"/>
      <c r="T1792" s="4"/>
      <c r="U1792" s="4"/>
      <c r="V1792" s="4"/>
      <c r="W1792" s="4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  <c r="FJ1792" s="3"/>
      <c r="FK1792" s="3"/>
      <c r="FL1792" s="3"/>
      <c r="FM1792" s="3"/>
      <c r="FN1792" s="3"/>
      <c r="FO1792" s="3"/>
      <c r="FP1792" s="3"/>
      <c r="FQ1792" s="3"/>
      <c r="FR1792" s="3"/>
      <c r="FS1792" s="3"/>
      <c r="FT1792" s="3"/>
      <c r="FU1792" s="3"/>
      <c r="FV1792" s="3"/>
      <c r="FW1792" s="3"/>
      <c r="FX1792" s="3"/>
      <c r="FY1792" s="3"/>
      <c r="FZ1792" s="3"/>
      <c r="GA1792" s="3"/>
      <c r="GB1792" s="3"/>
      <c r="GC1792" s="3"/>
      <c r="GD1792" s="3"/>
      <c r="GE1792" s="3"/>
      <c r="GF1792" s="3"/>
    </row>
    <row r="1793" spans="1:188" s="576" customFormat="1" x14ac:dyDescent="0.2">
      <c r="A1793" s="4"/>
      <c r="B1793" s="5"/>
      <c r="C1793" s="5"/>
      <c r="D1793" s="5"/>
      <c r="E1793" s="471"/>
      <c r="F1793" s="579"/>
      <c r="G1793" s="579"/>
      <c r="I1793" s="4"/>
      <c r="J1793" s="4"/>
      <c r="K1793" s="472"/>
      <c r="L1793" s="4"/>
      <c r="M1793" s="83"/>
      <c r="N1793" s="4"/>
      <c r="O1793" s="83"/>
      <c r="P1793" s="84"/>
      <c r="Q1793" s="4"/>
      <c r="R1793" s="4"/>
      <c r="S1793" s="4"/>
      <c r="T1793" s="4"/>
      <c r="U1793" s="4"/>
      <c r="V1793" s="4"/>
      <c r="W1793" s="4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  <c r="FJ1793" s="3"/>
      <c r="FK1793" s="3"/>
      <c r="FL1793" s="3"/>
      <c r="FM1793" s="3"/>
      <c r="FN1793" s="3"/>
      <c r="FO1793" s="3"/>
      <c r="FP1793" s="3"/>
      <c r="FQ1793" s="3"/>
      <c r="FR1793" s="3"/>
      <c r="FS1793" s="3"/>
      <c r="FT1793" s="3"/>
      <c r="FU1793" s="3"/>
      <c r="FV1793" s="3"/>
      <c r="FW1793" s="3"/>
      <c r="FX1793" s="3"/>
      <c r="FY1793" s="3"/>
      <c r="FZ1793" s="3"/>
      <c r="GA1793" s="3"/>
      <c r="GB1793" s="3"/>
      <c r="GC1793" s="3"/>
      <c r="GD1793" s="3"/>
      <c r="GE1793" s="3"/>
      <c r="GF1793" s="3"/>
    </row>
    <row r="1794" spans="1:188" s="576" customFormat="1" x14ac:dyDescent="0.2">
      <c r="A1794" s="4"/>
      <c r="B1794" s="5"/>
      <c r="C1794" s="5"/>
      <c r="D1794" s="5"/>
      <c r="E1794" s="471"/>
      <c r="F1794" s="579"/>
      <c r="G1794" s="579"/>
      <c r="I1794" s="4"/>
      <c r="J1794" s="4"/>
      <c r="K1794" s="472"/>
      <c r="L1794" s="4"/>
      <c r="M1794" s="83"/>
      <c r="N1794" s="4"/>
      <c r="O1794" s="83"/>
      <c r="P1794" s="84"/>
      <c r="Q1794" s="4"/>
      <c r="R1794" s="4"/>
      <c r="S1794" s="4"/>
      <c r="T1794" s="4"/>
      <c r="U1794" s="4"/>
      <c r="V1794" s="4"/>
      <c r="W1794" s="4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</row>
    <row r="1795" spans="1:188" s="576" customFormat="1" x14ac:dyDescent="0.2">
      <c r="A1795" s="4"/>
      <c r="B1795" s="5"/>
      <c r="C1795" s="5"/>
      <c r="D1795" s="5"/>
      <c r="E1795" s="471"/>
      <c r="F1795" s="579"/>
      <c r="G1795" s="579"/>
      <c r="I1795" s="4"/>
      <c r="J1795" s="4"/>
      <c r="K1795" s="472"/>
      <c r="L1795" s="4"/>
      <c r="M1795" s="83"/>
      <c r="N1795" s="4"/>
      <c r="O1795" s="83"/>
      <c r="P1795" s="84"/>
      <c r="Q1795" s="4"/>
      <c r="R1795" s="4"/>
      <c r="S1795" s="4"/>
      <c r="T1795" s="4"/>
      <c r="U1795" s="4"/>
      <c r="V1795" s="4"/>
      <c r="W1795" s="4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</row>
    <row r="1796" spans="1:188" s="576" customFormat="1" x14ac:dyDescent="0.2">
      <c r="A1796" s="4"/>
      <c r="B1796" s="5"/>
      <c r="C1796" s="5"/>
      <c r="D1796" s="5"/>
      <c r="E1796" s="471"/>
      <c r="F1796" s="579"/>
      <c r="G1796" s="579"/>
      <c r="I1796" s="4"/>
      <c r="J1796" s="4"/>
      <c r="K1796" s="472"/>
      <c r="L1796" s="4"/>
      <c r="M1796" s="83"/>
      <c r="N1796" s="4"/>
      <c r="O1796" s="83"/>
      <c r="P1796" s="84"/>
      <c r="Q1796" s="4"/>
      <c r="R1796" s="4"/>
      <c r="S1796" s="4"/>
      <c r="T1796" s="4"/>
      <c r="U1796" s="4"/>
      <c r="V1796" s="4"/>
      <c r="W1796" s="4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</row>
    <row r="1797" spans="1:188" s="576" customFormat="1" x14ac:dyDescent="0.2">
      <c r="A1797" s="4"/>
      <c r="B1797" s="5"/>
      <c r="C1797" s="5"/>
      <c r="D1797" s="5"/>
      <c r="E1797" s="471"/>
      <c r="F1797" s="579"/>
      <c r="G1797" s="579"/>
      <c r="I1797" s="4"/>
      <c r="J1797" s="4"/>
      <c r="K1797" s="472"/>
      <c r="L1797" s="4"/>
      <c r="M1797" s="83"/>
      <c r="N1797" s="4"/>
      <c r="O1797" s="83"/>
      <c r="P1797" s="84"/>
      <c r="Q1797" s="4"/>
      <c r="R1797" s="4"/>
      <c r="S1797" s="4"/>
      <c r="T1797" s="4"/>
      <c r="U1797" s="4"/>
      <c r="V1797" s="4"/>
      <c r="W1797" s="4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</row>
    <row r="1798" spans="1:188" s="576" customFormat="1" x14ac:dyDescent="0.2">
      <c r="A1798" s="4"/>
      <c r="B1798" s="5"/>
      <c r="C1798" s="5"/>
      <c r="D1798" s="5"/>
      <c r="E1798" s="471"/>
      <c r="F1798" s="579"/>
      <c r="G1798" s="579"/>
      <c r="I1798" s="4"/>
      <c r="J1798" s="4"/>
      <c r="K1798" s="472"/>
      <c r="L1798" s="4"/>
      <c r="M1798" s="83"/>
      <c r="N1798" s="4"/>
      <c r="O1798" s="83"/>
      <c r="P1798" s="84"/>
      <c r="Q1798" s="4"/>
      <c r="R1798" s="4"/>
      <c r="S1798" s="4"/>
      <c r="T1798" s="4"/>
      <c r="U1798" s="4"/>
      <c r="V1798" s="4"/>
      <c r="W1798" s="4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  <c r="FJ1798" s="3"/>
      <c r="FK1798" s="3"/>
      <c r="FL1798" s="3"/>
      <c r="FM1798" s="3"/>
      <c r="FN1798" s="3"/>
      <c r="FO1798" s="3"/>
      <c r="FP1798" s="3"/>
      <c r="FQ1798" s="3"/>
      <c r="FR1798" s="3"/>
      <c r="FS1798" s="3"/>
      <c r="FT1798" s="3"/>
      <c r="FU1798" s="3"/>
      <c r="FV1798" s="3"/>
      <c r="FW1798" s="3"/>
      <c r="FX1798" s="3"/>
      <c r="FY1798" s="3"/>
      <c r="FZ1798" s="3"/>
      <c r="GA1798" s="3"/>
      <c r="GB1798" s="3"/>
      <c r="GC1798" s="3"/>
      <c r="GD1798" s="3"/>
      <c r="GE1798" s="3"/>
      <c r="GF1798" s="3"/>
    </row>
    <row r="1799" spans="1:188" s="576" customFormat="1" x14ac:dyDescent="0.2">
      <c r="A1799" s="4"/>
      <c r="B1799" s="5"/>
      <c r="C1799" s="5"/>
      <c r="D1799" s="5"/>
      <c r="E1799" s="471"/>
      <c r="F1799" s="579"/>
      <c r="G1799" s="579"/>
      <c r="I1799" s="4"/>
      <c r="J1799" s="4"/>
      <c r="K1799" s="472"/>
      <c r="L1799" s="4"/>
      <c r="M1799" s="83"/>
      <c r="N1799" s="4"/>
      <c r="O1799" s="83"/>
      <c r="P1799" s="84"/>
      <c r="Q1799" s="4"/>
      <c r="R1799" s="4"/>
      <c r="S1799" s="4"/>
      <c r="T1799" s="4"/>
      <c r="U1799" s="4"/>
      <c r="V1799" s="4"/>
      <c r="W1799" s="4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  <c r="FJ1799" s="3"/>
      <c r="FK1799" s="3"/>
      <c r="FL1799" s="3"/>
      <c r="FM1799" s="3"/>
      <c r="FN1799" s="3"/>
      <c r="FO1799" s="3"/>
      <c r="FP1799" s="3"/>
      <c r="FQ1799" s="3"/>
      <c r="FR1799" s="3"/>
      <c r="FS1799" s="3"/>
      <c r="FT1799" s="3"/>
      <c r="FU1799" s="3"/>
      <c r="FV1799" s="3"/>
      <c r="FW1799" s="3"/>
      <c r="FX1799" s="3"/>
      <c r="FY1799" s="3"/>
      <c r="FZ1799" s="3"/>
      <c r="GA1799" s="3"/>
      <c r="GB1799" s="3"/>
      <c r="GC1799" s="3"/>
      <c r="GD1799" s="3"/>
      <c r="GE1799" s="3"/>
      <c r="GF1799" s="3"/>
    </row>
    <row r="1800" spans="1:188" s="576" customFormat="1" x14ac:dyDescent="0.2">
      <c r="A1800" s="4"/>
      <c r="B1800" s="5"/>
      <c r="C1800" s="5"/>
      <c r="D1800" s="5"/>
      <c r="E1800" s="471"/>
      <c r="F1800" s="579"/>
      <c r="G1800" s="579"/>
      <c r="I1800" s="4"/>
      <c r="J1800" s="4"/>
      <c r="K1800" s="472"/>
      <c r="L1800" s="4"/>
      <c r="M1800" s="83"/>
      <c r="N1800" s="4"/>
      <c r="O1800" s="83"/>
      <c r="P1800" s="84"/>
      <c r="Q1800" s="4"/>
      <c r="R1800" s="4"/>
      <c r="S1800" s="4"/>
      <c r="T1800" s="4"/>
      <c r="U1800" s="4"/>
      <c r="V1800" s="4"/>
      <c r="W1800" s="4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</row>
    <row r="1801" spans="1:188" s="576" customFormat="1" x14ac:dyDescent="0.2">
      <c r="A1801" s="4"/>
      <c r="B1801" s="5"/>
      <c r="C1801" s="5"/>
      <c r="D1801" s="5"/>
      <c r="E1801" s="471"/>
      <c r="F1801" s="579"/>
      <c r="G1801" s="579"/>
      <c r="I1801" s="4"/>
      <c r="J1801" s="4"/>
      <c r="K1801" s="472"/>
      <c r="L1801" s="4"/>
      <c r="M1801" s="83"/>
      <c r="N1801" s="4"/>
      <c r="O1801" s="83"/>
      <c r="P1801" s="84"/>
      <c r="Q1801" s="4"/>
      <c r="R1801" s="4"/>
      <c r="S1801" s="4"/>
      <c r="T1801" s="4"/>
      <c r="U1801" s="4"/>
      <c r="V1801" s="4"/>
      <c r="W1801" s="4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</row>
    <row r="1802" spans="1:188" s="576" customFormat="1" x14ac:dyDescent="0.2">
      <c r="A1802" s="4"/>
      <c r="B1802" s="5"/>
      <c r="C1802" s="5"/>
      <c r="D1802" s="5"/>
      <c r="E1802" s="471"/>
      <c r="F1802" s="579"/>
      <c r="G1802" s="579"/>
      <c r="I1802" s="4"/>
      <c r="J1802" s="4"/>
      <c r="K1802" s="472"/>
      <c r="L1802" s="4"/>
      <c r="M1802" s="83"/>
      <c r="N1802" s="4"/>
      <c r="O1802" s="83"/>
      <c r="P1802" s="84"/>
      <c r="Q1802" s="4"/>
      <c r="R1802" s="4"/>
      <c r="S1802" s="4"/>
      <c r="T1802" s="4"/>
      <c r="U1802" s="4"/>
      <c r="V1802" s="4"/>
      <c r="W1802" s="4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</row>
    <row r="1803" spans="1:188" s="576" customFormat="1" x14ac:dyDescent="0.2">
      <c r="A1803" s="4"/>
      <c r="B1803" s="5"/>
      <c r="C1803" s="5"/>
      <c r="D1803" s="5"/>
      <c r="E1803" s="471"/>
      <c r="F1803" s="579"/>
      <c r="G1803" s="579"/>
      <c r="I1803" s="4"/>
      <c r="J1803" s="4"/>
      <c r="K1803" s="472"/>
      <c r="L1803" s="4"/>
      <c r="M1803" s="83"/>
      <c r="N1803" s="4"/>
      <c r="O1803" s="83"/>
      <c r="P1803" s="84"/>
      <c r="Q1803" s="4"/>
      <c r="R1803" s="4"/>
      <c r="S1803" s="4"/>
      <c r="T1803" s="4"/>
      <c r="U1803" s="4"/>
      <c r="V1803" s="4"/>
      <c r="W1803" s="4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</row>
    <row r="1804" spans="1:188" s="576" customFormat="1" x14ac:dyDescent="0.2">
      <c r="A1804" s="4"/>
      <c r="B1804" s="5"/>
      <c r="C1804" s="5"/>
      <c r="D1804" s="5"/>
      <c r="E1804" s="471"/>
      <c r="F1804" s="579"/>
      <c r="G1804" s="579"/>
      <c r="I1804" s="4"/>
      <c r="J1804" s="4"/>
      <c r="K1804" s="472"/>
      <c r="L1804" s="4"/>
      <c r="M1804" s="83"/>
      <c r="N1804" s="4"/>
      <c r="O1804" s="83"/>
      <c r="P1804" s="84"/>
      <c r="Q1804" s="4"/>
      <c r="R1804" s="4"/>
      <c r="S1804" s="4"/>
      <c r="T1804" s="4"/>
      <c r="U1804" s="4"/>
      <c r="V1804" s="4"/>
      <c r="W1804" s="4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  <c r="FJ1804" s="3"/>
      <c r="FK1804" s="3"/>
      <c r="FL1804" s="3"/>
      <c r="FM1804" s="3"/>
      <c r="FN1804" s="3"/>
      <c r="FO1804" s="3"/>
      <c r="FP1804" s="3"/>
      <c r="FQ1804" s="3"/>
      <c r="FR1804" s="3"/>
      <c r="FS1804" s="3"/>
      <c r="FT1804" s="3"/>
      <c r="FU1804" s="3"/>
      <c r="FV1804" s="3"/>
      <c r="FW1804" s="3"/>
      <c r="FX1804" s="3"/>
      <c r="FY1804" s="3"/>
      <c r="FZ1804" s="3"/>
      <c r="GA1804" s="3"/>
      <c r="GB1804" s="3"/>
      <c r="GC1804" s="3"/>
      <c r="GD1804" s="3"/>
      <c r="GE1804" s="3"/>
      <c r="GF1804" s="3"/>
    </row>
    <row r="1805" spans="1:188" s="576" customFormat="1" x14ac:dyDescent="0.2">
      <c r="A1805" s="4"/>
      <c r="B1805" s="5"/>
      <c r="C1805" s="5"/>
      <c r="D1805" s="5"/>
      <c r="E1805" s="471"/>
      <c r="F1805" s="579"/>
      <c r="G1805" s="579"/>
      <c r="I1805" s="4"/>
      <c r="J1805" s="4"/>
      <c r="K1805" s="472"/>
      <c r="L1805" s="4"/>
      <c r="M1805" s="83"/>
      <c r="N1805" s="4"/>
      <c r="O1805" s="83"/>
      <c r="P1805" s="84"/>
      <c r="Q1805" s="4"/>
      <c r="R1805" s="4"/>
      <c r="S1805" s="4"/>
      <c r="T1805" s="4"/>
      <c r="U1805" s="4"/>
      <c r="V1805" s="4"/>
      <c r="W1805" s="4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</row>
    <row r="1806" spans="1:188" s="576" customFormat="1" x14ac:dyDescent="0.2">
      <c r="A1806" s="4"/>
      <c r="B1806" s="5"/>
      <c r="C1806" s="5"/>
      <c r="D1806" s="5"/>
      <c r="E1806" s="471"/>
      <c r="F1806" s="579"/>
      <c r="G1806" s="579"/>
      <c r="I1806" s="4"/>
      <c r="J1806" s="4"/>
      <c r="K1806" s="472"/>
      <c r="L1806" s="4"/>
      <c r="M1806" s="83"/>
      <c r="N1806" s="4"/>
      <c r="O1806" s="83"/>
      <c r="P1806" s="84"/>
      <c r="Q1806" s="4"/>
      <c r="R1806" s="4"/>
      <c r="S1806" s="4"/>
      <c r="T1806" s="4"/>
      <c r="U1806" s="4"/>
      <c r="V1806" s="4"/>
      <c r="W1806" s="4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</row>
    <row r="1807" spans="1:188" s="576" customFormat="1" x14ac:dyDescent="0.2">
      <c r="A1807" s="4"/>
      <c r="B1807" s="5"/>
      <c r="C1807" s="5"/>
      <c r="D1807" s="5"/>
      <c r="E1807" s="471"/>
      <c r="F1807" s="579"/>
      <c r="G1807" s="579"/>
      <c r="I1807" s="4"/>
      <c r="J1807" s="4"/>
      <c r="K1807" s="472"/>
      <c r="L1807" s="4"/>
      <c r="M1807" s="83"/>
      <c r="N1807" s="4"/>
      <c r="O1807" s="83"/>
      <c r="P1807" s="84"/>
      <c r="Q1807" s="4"/>
      <c r="R1807" s="4"/>
      <c r="S1807" s="4"/>
      <c r="T1807" s="4"/>
      <c r="U1807" s="4"/>
      <c r="V1807" s="4"/>
      <c r="W1807" s="4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</row>
    <row r="1808" spans="1:188" s="576" customFormat="1" x14ac:dyDescent="0.2">
      <c r="A1808" s="4"/>
      <c r="B1808" s="5"/>
      <c r="C1808" s="5"/>
      <c r="D1808" s="5"/>
      <c r="E1808" s="471"/>
      <c r="F1808" s="579"/>
      <c r="G1808" s="579"/>
      <c r="I1808" s="4"/>
      <c r="J1808" s="4"/>
      <c r="K1808" s="472"/>
      <c r="L1808" s="4"/>
      <c r="M1808" s="83"/>
      <c r="N1808" s="4"/>
      <c r="O1808" s="83"/>
      <c r="P1808" s="84"/>
      <c r="Q1808" s="4"/>
      <c r="R1808" s="4"/>
      <c r="S1808" s="4"/>
      <c r="T1808" s="4"/>
      <c r="U1808" s="4"/>
      <c r="V1808" s="4"/>
      <c r="W1808" s="4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</row>
    <row r="1809" spans="1:188" s="576" customFormat="1" x14ac:dyDescent="0.2">
      <c r="A1809" s="4"/>
      <c r="B1809" s="5"/>
      <c r="C1809" s="5"/>
      <c r="D1809" s="5"/>
      <c r="E1809" s="471"/>
      <c r="F1809" s="579"/>
      <c r="G1809" s="579"/>
      <c r="I1809" s="4"/>
      <c r="J1809" s="4"/>
      <c r="K1809" s="472"/>
      <c r="L1809" s="4"/>
      <c r="M1809" s="83"/>
      <c r="N1809" s="4"/>
      <c r="O1809" s="83"/>
      <c r="P1809" s="84"/>
      <c r="Q1809" s="4"/>
      <c r="R1809" s="4"/>
      <c r="S1809" s="4"/>
      <c r="T1809" s="4"/>
      <c r="U1809" s="4"/>
      <c r="V1809" s="4"/>
      <c r="W1809" s="4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</row>
    <row r="1810" spans="1:188" s="576" customFormat="1" x14ac:dyDescent="0.2">
      <c r="A1810" s="4"/>
      <c r="B1810" s="5"/>
      <c r="C1810" s="5"/>
      <c r="D1810" s="5"/>
      <c r="E1810" s="471"/>
      <c r="F1810" s="579"/>
      <c r="G1810" s="579"/>
      <c r="I1810" s="4"/>
      <c r="J1810" s="4"/>
      <c r="K1810" s="472"/>
      <c r="L1810" s="4"/>
      <c r="M1810" s="83"/>
      <c r="N1810" s="4"/>
      <c r="O1810" s="83"/>
      <c r="P1810" s="84"/>
      <c r="Q1810" s="4"/>
      <c r="R1810" s="4"/>
      <c r="S1810" s="4"/>
      <c r="T1810" s="4"/>
      <c r="U1810" s="4"/>
      <c r="V1810" s="4"/>
      <c r="W1810" s="4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</row>
    <row r="1811" spans="1:188" s="576" customFormat="1" x14ac:dyDescent="0.2">
      <c r="A1811" s="4"/>
      <c r="B1811" s="5"/>
      <c r="C1811" s="5"/>
      <c r="D1811" s="5"/>
      <c r="E1811" s="471"/>
      <c r="F1811" s="579"/>
      <c r="G1811" s="579"/>
      <c r="I1811" s="4"/>
      <c r="J1811" s="4"/>
      <c r="K1811" s="472"/>
      <c r="L1811" s="4"/>
      <c r="M1811" s="83"/>
      <c r="N1811" s="4"/>
      <c r="O1811" s="83"/>
      <c r="P1811" s="84"/>
      <c r="Q1811" s="4"/>
      <c r="R1811" s="4"/>
      <c r="S1811" s="4"/>
      <c r="T1811" s="4"/>
      <c r="U1811" s="4"/>
      <c r="V1811" s="4"/>
      <c r="W1811" s="4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</row>
    <row r="1812" spans="1:188" s="576" customFormat="1" x14ac:dyDescent="0.2">
      <c r="A1812" s="4"/>
      <c r="B1812" s="5"/>
      <c r="C1812" s="5"/>
      <c r="D1812" s="5"/>
      <c r="E1812" s="471"/>
      <c r="F1812" s="579"/>
      <c r="G1812" s="579"/>
      <c r="I1812" s="4"/>
      <c r="J1812" s="4"/>
      <c r="K1812" s="472"/>
      <c r="L1812" s="4"/>
      <c r="M1812" s="83"/>
      <c r="N1812" s="4"/>
      <c r="O1812" s="83"/>
      <c r="P1812" s="84"/>
      <c r="Q1812" s="4"/>
      <c r="R1812" s="4"/>
      <c r="S1812" s="4"/>
      <c r="T1812" s="4"/>
      <c r="U1812" s="4"/>
      <c r="V1812" s="4"/>
      <c r="W1812" s="4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</row>
    <row r="1813" spans="1:188" s="576" customFormat="1" x14ac:dyDescent="0.2">
      <c r="A1813" s="4"/>
      <c r="B1813" s="5"/>
      <c r="C1813" s="5"/>
      <c r="D1813" s="5"/>
      <c r="E1813" s="471"/>
      <c r="F1813" s="579"/>
      <c r="G1813" s="579"/>
      <c r="I1813" s="4"/>
      <c r="J1813" s="4"/>
      <c r="K1813" s="472"/>
      <c r="L1813" s="4"/>
      <c r="M1813" s="83"/>
      <c r="N1813" s="4"/>
      <c r="O1813" s="83"/>
      <c r="P1813" s="84"/>
      <c r="Q1813" s="4"/>
      <c r="R1813" s="4"/>
      <c r="S1813" s="4"/>
      <c r="T1813" s="4"/>
      <c r="U1813" s="4"/>
      <c r="V1813" s="4"/>
      <c r="W1813" s="4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</row>
    <row r="1814" spans="1:188" s="576" customFormat="1" x14ac:dyDescent="0.2">
      <c r="A1814" s="4"/>
      <c r="B1814" s="5"/>
      <c r="C1814" s="5"/>
      <c r="D1814" s="5"/>
      <c r="E1814" s="471"/>
      <c r="F1814" s="579"/>
      <c r="G1814" s="579"/>
      <c r="I1814" s="4"/>
      <c r="J1814" s="4"/>
      <c r="K1814" s="472"/>
      <c r="L1814" s="4"/>
      <c r="M1814" s="83"/>
      <c r="N1814" s="4"/>
      <c r="O1814" s="83"/>
      <c r="P1814" s="84"/>
      <c r="Q1814" s="4"/>
      <c r="R1814" s="4"/>
      <c r="S1814" s="4"/>
      <c r="T1814" s="4"/>
      <c r="U1814" s="4"/>
      <c r="V1814" s="4"/>
      <c r="W1814" s="4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</row>
    <row r="1815" spans="1:188" s="576" customFormat="1" x14ac:dyDescent="0.2">
      <c r="A1815" s="4"/>
      <c r="B1815" s="5"/>
      <c r="C1815" s="5"/>
      <c r="D1815" s="5"/>
      <c r="E1815" s="471"/>
      <c r="F1815" s="579"/>
      <c r="G1815" s="579"/>
      <c r="I1815" s="4"/>
      <c r="J1815" s="4"/>
      <c r="K1815" s="472"/>
      <c r="L1815" s="4"/>
      <c r="M1815" s="83"/>
      <c r="N1815" s="4"/>
      <c r="O1815" s="83"/>
      <c r="P1815" s="84"/>
      <c r="Q1815" s="4"/>
      <c r="R1815" s="4"/>
      <c r="S1815" s="4"/>
      <c r="T1815" s="4"/>
      <c r="U1815" s="4"/>
      <c r="V1815" s="4"/>
      <c r="W1815" s="4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</row>
    <row r="1816" spans="1:188" s="576" customFormat="1" x14ac:dyDescent="0.2">
      <c r="A1816" s="4"/>
      <c r="B1816" s="5"/>
      <c r="C1816" s="5"/>
      <c r="D1816" s="5"/>
      <c r="E1816" s="471"/>
      <c r="F1816" s="579"/>
      <c r="G1816" s="579"/>
      <c r="I1816" s="4"/>
      <c r="J1816" s="4"/>
      <c r="K1816" s="472"/>
      <c r="L1816" s="4"/>
      <c r="M1816" s="83"/>
      <c r="N1816" s="4"/>
      <c r="O1816" s="83"/>
      <c r="P1816" s="84"/>
      <c r="Q1816" s="4"/>
      <c r="R1816" s="4"/>
      <c r="S1816" s="4"/>
      <c r="T1816" s="4"/>
      <c r="U1816" s="4"/>
      <c r="V1816" s="4"/>
      <c r="W1816" s="4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</row>
    <row r="1817" spans="1:188" s="576" customFormat="1" x14ac:dyDescent="0.2">
      <c r="A1817" s="4"/>
      <c r="B1817" s="5"/>
      <c r="C1817" s="5"/>
      <c r="D1817" s="5"/>
      <c r="E1817" s="471"/>
      <c r="F1817" s="579"/>
      <c r="G1817" s="579"/>
      <c r="I1817" s="4"/>
      <c r="J1817" s="4"/>
      <c r="K1817" s="472"/>
      <c r="L1817" s="4"/>
      <c r="M1817" s="83"/>
      <c r="N1817" s="4"/>
      <c r="O1817" s="83"/>
      <c r="P1817" s="84"/>
      <c r="Q1817" s="4"/>
      <c r="R1817" s="4"/>
      <c r="S1817" s="4"/>
      <c r="T1817" s="4"/>
      <c r="U1817" s="4"/>
      <c r="V1817" s="4"/>
      <c r="W1817" s="4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</row>
    <row r="1818" spans="1:188" s="576" customFormat="1" x14ac:dyDescent="0.2">
      <c r="A1818" s="4"/>
      <c r="B1818" s="5"/>
      <c r="C1818" s="5"/>
      <c r="D1818" s="5"/>
      <c r="E1818" s="471"/>
      <c r="F1818" s="579"/>
      <c r="G1818" s="579"/>
      <c r="I1818" s="4"/>
      <c r="J1818" s="4"/>
      <c r="K1818" s="472"/>
      <c r="L1818" s="4"/>
      <c r="M1818" s="83"/>
      <c r="N1818" s="4"/>
      <c r="O1818" s="83"/>
      <c r="P1818" s="84"/>
      <c r="Q1818" s="4"/>
      <c r="R1818" s="4"/>
      <c r="S1818" s="4"/>
      <c r="T1818" s="4"/>
      <c r="U1818" s="4"/>
      <c r="V1818" s="4"/>
      <c r="W1818" s="4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</row>
    <row r="1819" spans="1:188" s="576" customFormat="1" x14ac:dyDescent="0.2">
      <c r="A1819" s="4"/>
      <c r="B1819" s="5"/>
      <c r="C1819" s="5"/>
      <c r="D1819" s="5"/>
      <c r="E1819" s="471"/>
      <c r="F1819" s="579"/>
      <c r="G1819" s="579"/>
      <c r="I1819" s="4"/>
      <c r="J1819" s="4"/>
      <c r="K1819" s="472"/>
      <c r="L1819" s="4"/>
      <c r="M1819" s="83"/>
      <c r="N1819" s="4"/>
      <c r="O1819" s="83"/>
      <c r="P1819" s="84"/>
      <c r="Q1819" s="4"/>
      <c r="R1819" s="4"/>
      <c r="S1819" s="4"/>
      <c r="T1819" s="4"/>
      <c r="U1819" s="4"/>
      <c r="V1819" s="4"/>
      <c r="W1819" s="4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</row>
    <row r="1820" spans="1:188" s="576" customFormat="1" x14ac:dyDescent="0.2">
      <c r="A1820" s="4"/>
      <c r="B1820" s="5"/>
      <c r="C1820" s="5"/>
      <c r="D1820" s="5"/>
      <c r="E1820" s="471"/>
      <c r="F1820" s="579"/>
      <c r="G1820" s="579"/>
      <c r="I1820" s="4"/>
      <c r="J1820" s="4"/>
      <c r="K1820" s="472"/>
      <c r="L1820" s="4"/>
      <c r="M1820" s="83"/>
      <c r="N1820" s="4"/>
      <c r="O1820" s="83"/>
      <c r="P1820" s="84"/>
      <c r="Q1820" s="4"/>
      <c r="R1820" s="4"/>
      <c r="S1820" s="4"/>
      <c r="T1820" s="4"/>
      <c r="U1820" s="4"/>
      <c r="V1820" s="4"/>
      <c r="W1820" s="4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</row>
    <row r="1821" spans="1:188" s="576" customFormat="1" x14ac:dyDescent="0.2">
      <c r="A1821" s="4"/>
      <c r="B1821" s="5"/>
      <c r="C1821" s="5"/>
      <c r="D1821" s="5"/>
      <c r="E1821" s="471"/>
      <c r="F1821" s="579"/>
      <c r="G1821" s="579"/>
      <c r="I1821" s="4"/>
      <c r="J1821" s="4"/>
      <c r="K1821" s="472"/>
      <c r="L1821" s="4"/>
      <c r="M1821" s="83"/>
      <c r="N1821" s="4"/>
      <c r="O1821" s="83"/>
      <c r="P1821" s="84"/>
      <c r="Q1821" s="4"/>
      <c r="R1821" s="4"/>
      <c r="S1821" s="4"/>
      <c r="T1821" s="4"/>
      <c r="U1821" s="4"/>
      <c r="V1821" s="4"/>
      <c r="W1821" s="4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</row>
    <row r="1822" spans="1:188" s="576" customFormat="1" x14ac:dyDescent="0.2">
      <c r="A1822" s="4"/>
      <c r="B1822" s="5"/>
      <c r="C1822" s="5"/>
      <c r="D1822" s="5"/>
      <c r="E1822" s="471"/>
      <c r="F1822" s="579"/>
      <c r="G1822" s="579"/>
      <c r="I1822" s="4"/>
      <c r="J1822" s="4"/>
      <c r="K1822" s="472"/>
      <c r="L1822" s="4"/>
      <c r="M1822" s="83"/>
      <c r="N1822" s="4"/>
      <c r="O1822" s="83"/>
      <c r="P1822" s="84"/>
      <c r="Q1822" s="4"/>
      <c r="R1822" s="4"/>
      <c r="S1822" s="4"/>
      <c r="T1822" s="4"/>
      <c r="U1822" s="4"/>
      <c r="V1822" s="4"/>
      <c r="W1822" s="4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</row>
    <row r="1823" spans="1:188" s="576" customFormat="1" x14ac:dyDescent="0.2">
      <c r="A1823" s="4"/>
      <c r="B1823" s="5"/>
      <c r="C1823" s="5"/>
      <c r="D1823" s="5"/>
      <c r="E1823" s="471"/>
      <c r="F1823" s="579"/>
      <c r="G1823" s="579"/>
      <c r="I1823" s="4"/>
      <c r="J1823" s="4"/>
      <c r="K1823" s="472"/>
      <c r="L1823" s="4"/>
      <c r="M1823" s="83"/>
      <c r="N1823" s="4"/>
      <c r="O1823" s="83"/>
      <c r="P1823" s="84"/>
      <c r="Q1823" s="4"/>
      <c r="R1823" s="4"/>
      <c r="S1823" s="4"/>
      <c r="T1823" s="4"/>
      <c r="U1823" s="4"/>
      <c r="V1823" s="4"/>
      <c r="W1823" s="4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</row>
    <row r="1824" spans="1:188" s="576" customFormat="1" x14ac:dyDescent="0.2">
      <c r="A1824" s="4"/>
      <c r="B1824" s="5"/>
      <c r="C1824" s="5"/>
      <c r="D1824" s="5"/>
      <c r="E1824" s="471"/>
      <c r="F1824" s="579"/>
      <c r="G1824" s="579"/>
      <c r="I1824" s="4"/>
      <c r="J1824" s="4"/>
      <c r="K1824" s="472"/>
      <c r="L1824" s="4"/>
      <c r="M1824" s="83"/>
      <c r="N1824" s="4"/>
      <c r="O1824" s="83"/>
      <c r="P1824" s="84"/>
      <c r="Q1824" s="4"/>
      <c r="R1824" s="4"/>
      <c r="S1824" s="4"/>
      <c r="T1824" s="4"/>
      <c r="U1824" s="4"/>
      <c r="V1824" s="4"/>
      <c r="W1824" s="4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</row>
    <row r="1825" spans="1:188" s="576" customFormat="1" x14ac:dyDescent="0.2">
      <c r="A1825" s="4"/>
      <c r="B1825" s="5"/>
      <c r="C1825" s="5"/>
      <c r="D1825" s="5"/>
      <c r="E1825" s="471"/>
      <c r="F1825" s="579"/>
      <c r="G1825" s="579"/>
      <c r="I1825" s="4"/>
      <c r="J1825" s="4"/>
      <c r="K1825" s="472"/>
      <c r="L1825" s="4"/>
      <c r="M1825" s="83"/>
      <c r="N1825" s="4"/>
      <c r="O1825" s="83"/>
      <c r="P1825" s="84"/>
      <c r="Q1825" s="4"/>
      <c r="R1825" s="4"/>
      <c r="S1825" s="4"/>
      <c r="T1825" s="4"/>
      <c r="U1825" s="4"/>
      <c r="V1825" s="4"/>
      <c r="W1825" s="4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</row>
    <row r="1826" spans="1:188" s="576" customFormat="1" x14ac:dyDescent="0.2">
      <c r="A1826" s="4"/>
      <c r="B1826" s="5"/>
      <c r="C1826" s="5"/>
      <c r="D1826" s="5"/>
      <c r="E1826" s="471"/>
      <c r="F1826" s="579"/>
      <c r="G1826" s="579"/>
      <c r="I1826" s="4"/>
      <c r="J1826" s="4"/>
      <c r="K1826" s="472"/>
      <c r="L1826" s="4"/>
      <c r="M1826" s="83"/>
      <c r="N1826" s="4"/>
      <c r="O1826" s="83"/>
      <c r="P1826" s="84"/>
      <c r="Q1826" s="4"/>
      <c r="R1826" s="4"/>
      <c r="S1826" s="4"/>
      <c r="T1826" s="4"/>
      <c r="U1826" s="4"/>
      <c r="V1826" s="4"/>
      <c r="W1826" s="4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</row>
    <row r="1827" spans="1:188" s="576" customFormat="1" x14ac:dyDescent="0.2">
      <c r="A1827" s="4"/>
      <c r="B1827" s="5"/>
      <c r="C1827" s="5"/>
      <c r="D1827" s="5"/>
      <c r="E1827" s="471"/>
      <c r="F1827" s="579"/>
      <c r="G1827" s="579"/>
      <c r="I1827" s="4"/>
      <c r="J1827" s="4"/>
      <c r="K1827" s="472"/>
      <c r="L1827" s="4"/>
      <c r="M1827" s="83"/>
      <c r="N1827" s="4"/>
      <c r="O1827" s="83"/>
      <c r="P1827" s="84"/>
      <c r="Q1827" s="4"/>
      <c r="R1827" s="4"/>
      <c r="S1827" s="4"/>
      <c r="T1827" s="4"/>
      <c r="U1827" s="4"/>
      <c r="V1827" s="4"/>
      <c r="W1827" s="4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</row>
    <row r="1828" spans="1:188" s="576" customFormat="1" x14ac:dyDescent="0.2">
      <c r="A1828" s="4"/>
      <c r="B1828" s="5"/>
      <c r="C1828" s="5"/>
      <c r="D1828" s="5"/>
      <c r="E1828" s="471"/>
      <c r="F1828" s="579"/>
      <c r="G1828" s="579"/>
      <c r="I1828" s="4"/>
      <c r="J1828" s="4"/>
      <c r="K1828" s="472"/>
      <c r="L1828" s="4"/>
      <c r="M1828" s="83"/>
      <c r="N1828" s="4"/>
      <c r="O1828" s="83"/>
      <c r="P1828" s="84"/>
      <c r="Q1828" s="4"/>
      <c r="R1828" s="4"/>
      <c r="S1828" s="4"/>
      <c r="T1828" s="4"/>
      <c r="U1828" s="4"/>
      <c r="V1828" s="4"/>
      <c r="W1828" s="4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</row>
    <row r="1829" spans="1:188" s="576" customFormat="1" x14ac:dyDescent="0.2">
      <c r="A1829" s="4"/>
      <c r="B1829" s="5"/>
      <c r="C1829" s="5"/>
      <c r="D1829" s="5"/>
      <c r="E1829" s="471"/>
      <c r="F1829" s="579"/>
      <c r="G1829" s="579"/>
      <c r="I1829" s="4"/>
      <c r="J1829" s="4"/>
      <c r="K1829" s="472"/>
      <c r="L1829" s="4"/>
      <c r="M1829" s="83"/>
      <c r="N1829" s="4"/>
      <c r="O1829" s="83"/>
      <c r="P1829" s="84"/>
      <c r="Q1829" s="4"/>
      <c r="R1829" s="4"/>
      <c r="S1829" s="4"/>
      <c r="T1829" s="4"/>
      <c r="U1829" s="4"/>
      <c r="V1829" s="4"/>
      <c r="W1829" s="4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</row>
    <row r="1830" spans="1:188" s="576" customFormat="1" x14ac:dyDescent="0.2">
      <c r="A1830" s="4"/>
      <c r="B1830" s="5"/>
      <c r="C1830" s="5"/>
      <c r="D1830" s="5"/>
      <c r="E1830" s="471"/>
      <c r="F1830" s="579"/>
      <c r="G1830" s="579"/>
      <c r="I1830" s="4"/>
      <c r="J1830" s="4"/>
      <c r="K1830" s="472"/>
      <c r="L1830" s="4"/>
      <c r="M1830" s="83"/>
      <c r="N1830" s="4"/>
      <c r="O1830" s="83"/>
      <c r="P1830" s="84"/>
      <c r="Q1830" s="4"/>
      <c r="R1830" s="4"/>
      <c r="S1830" s="4"/>
      <c r="T1830" s="4"/>
      <c r="U1830" s="4"/>
      <c r="V1830" s="4"/>
      <c r="W1830" s="4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</row>
    <row r="1831" spans="1:188" s="576" customFormat="1" x14ac:dyDescent="0.2">
      <c r="A1831" s="4"/>
      <c r="B1831" s="5"/>
      <c r="C1831" s="5"/>
      <c r="D1831" s="5"/>
      <c r="E1831" s="471"/>
      <c r="F1831" s="579"/>
      <c r="G1831" s="579"/>
      <c r="I1831" s="4"/>
      <c r="J1831" s="4"/>
      <c r="K1831" s="472"/>
      <c r="L1831" s="4"/>
      <c r="M1831" s="83"/>
      <c r="N1831" s="4"/>
      <c r="O1831" s="83"/>
      <c r="P1831" s="84"/>
      <c r="Q1831" s="4"/>
      <c r="R1831" s="4"/>
      <c r="S1831" s="4"/>
      <c r="T1831" s="4"/>
      <c r="U1831" s="4"/>
      <c r="V1831" s="4"/>
      <c r="W1831" s="4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</row>
    <row r="1832" spans="1:188" s="576" customFormat="1" x14ac:dyDescent="0.2">
      <c r="A1832" s="4"/>
      <c r="B1832" s="5"/>
      <c r="C1832" s="5"/>
      <c r="D1832" s="5"/>
      <c r="E1832" s="471"/>
      <c r="F1832" s="579"/>
      <c r="G1832" s="579"/>
      <c r="I1832" s="4"/>
      <c r="J1832" s="4"/>
      <c r="K1832" s="472"/>
      <c r="L1832" s="4"/>
      <c r="M1832" s="83"/>
      <c r="N1832" s="4"/>
      <c r="O1832" s="83"/>
      <c r="P1832" s="84"/>
      <c r="Q1832" s="4"/>
      <c r="R1832" s="4"/>
      <c r="S1832" s="4"/>
      <c r="T1832" s="4"/>
      <c r="U1832" s="4"/>
      <c r="V1832" s="4"/>
      <c r="W1832" s="4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</row>
    <row r="1833" spans="1:188" s="576" customFormat="1" x14ac:dyDescent="0.2">
      <c r="A1833" s="4"/>
      <c r="B1833" s="5"/>
      <c r="C1833" s="5"/>
      <c r="D1833" s="5"/>
      <c r="E1833" s="471"/>
      <c r="F1833" s="579"/>
      <c r="G1833" s="579"/>
      <c r="I1833" s="4"/>
      <c r="J1833" s="4"/>
      <c r="K1833" s="472"/>
      <c r="L1833" s="4"/>
      <c r="M1833" s="83"/>
      <c r="N1833" s="4"/>
      <c r="O1833" s="83"/>
      <c r="P1833" s="84"/>
      <c r="Q1833" s="4"/>
      <c r="R1833" s="4"/>
      <c r="S1833" s="4"/>
      <c r="T1833" s="4"/>
      <c r="U1833" s="4"/>
      <c r="V1833" s="4"/>
      <c r="W1833" s="4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</row>
    <row r="1834" spans="1:188" s="576" customFormat="1" x14ac:dyDescent="0.2">
      <c r="A1834" s="4"/>
      <c r="B1834" s="5"/>
      <c r="C1834" s="5"/>
      <c r="D1834" s="5"/>
      <c r="E1834" s="471"/>
      <c r="F1834" s="579"/>
      <c r="G1834" s="579"/>
      <c r="I1834" s="4"/>
      <c r="J1834" s="4"/>
      <c r="K1834" s="472"/>
      <c r="L1834" s="4"/>
      <c r="M1834" s="83"/>
      <c r="N1834" s="4"/>
      <c r="O1834" s="83"/>
      <c r="P1834" s="84"/>
      <c r="Q1834" s="4"/>
      <c r="R1834" s="4"/>
      <c r="S1834" s="4"/>
      <c r="T1834" s="4"/>
      <c r="U1834" s="4"/>
      <c r="V1834" s="4"/>
      <c r="W1834" s="4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</row>
    <row r="1835" spans="1:188" s="576" customFormat="1" x14ac:dyDescent="0.2">
      <c r="A1835" s="4"/>
      <c r="B1835" s="5"/>
      <c r="C1835" s="5"/>
      <c r="D1835" s="5"/>
      <c r="E1835" s="471"/>
      <c r="F1835" s="579"/>
      <c r="G1835" s="579"/>
      <c r="I1835" s="4"/>
      <c r="J1835" s="4"/>
      <c r="K1835" s="472"/>
      <c r="L1835" s="4"/>
      <c r="M1835" s="83"/>
      <c r="N1835" s="4"/>
      <c r="O1835" s="83"/>
      <c r="P1835" s="84"/>
      <c r="Q1835" s="4"/>
      <c r="R1835" s="4"/>
      <c r="S1835" s="4"/>
      <c r="T1835" s="4"/>
      <c r="U1835" s="4"/>
      <c r="V1835" s="4"/>
      <c r="W1835" s="4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</row>
    <row r="1836" spans="1:188" s="576" customFormat="1" x14ac:dyDescent="0.2">
      <c r="A1836" s="4"/>
      <c r="B1836" s="5"/>
      <c r="C1836" s="5"/>
      <c r="D1836" s="5"/>
      <c r="E1836" s="471"/>
      <c r="F1836" s="579"/>
      <c r="G1836" s="579"/>
      <c r="I1836" s="4"/>
      <c r="J1836" s="4"/>
      <c r="K1836" s="472"/>
      <c r="L1836" s="4"/>
      <c r="M1836" s="83"/>
      <c r="N1836" s="4"/>
      <c r="O1836" s="83"/>
      <c r="P1836" s="84"/>
      <c r="Q1836" s="4"/>
      <c r="R1836" s="4"/>
      <c r="S1836" s="4"/>
      <c r="T1836" s="4"/>
      <c r="U1836" s="4"/>
      <c r="V1836" s="4"/>
      <c r="W1836" s="4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</row>
    <row r="1837" spans="1:188" s="576" customFormat="1" x14ac:dyDescent="0.2">
      <c r="A1837" s="4"/>
      <c r="B1837" s="5"/>
      <c r="C1837" s="5"/>
      <c r="D1837" s="5"/>
      <c r="E1837" s="471"/>
      <c r="F1837" s="579"/>
      <c r="G1837" s="579"/>
      <c r="I1837" s="4"/>
      <c r="J1837" s="4"/>
      <c r="K1837" s="472"/>
      <c r="L1837" s="4"/>
      <c r="M1837" s="83"/>
      <c r="N1837" s="4"/>
      <c r="O1837" s="83"/>
      <c r="P1837" s="84"/>
      <c r="Q1837" s="4"/>
      <c r="R1837" s="4"/>
      <c r="S1837" s="4"/>
      <c r="T1837" s="4"/>
      <c r="U1837" s="4"/>
      <c r="V1837" s="4"/>
      <c r="W1837" s="4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</row>
    <row r="1838" spans="1:188" s="576" customFormat="1" x14ac:dyDescent="0.2">
      <c r="A1838" s="4"/>
      <c r="B1838" s="5"/>
      <c r="C1838" s="5"/>
      <c r="D1838" s="5"/>
      <c r="E1838" s="471"/>
      <c r="F1838" s="579"/>
      <c r="G1838" s="579"/>
      <c r="I1838" s="4"/>
      <c r="J1838" s="4"/>
      <c r="K1838" s="472"/>
      <c r="L1838" s="4"/>
      <c r="M1838" s="83"/>
      <c r="N1838" s="4"/>
      <c r="O1838" s="83"/>
      <c r="P1838" s="84"/>
      <c r="Q1838" s="4"/>
      <c r="R1838" s="4"/>
      <c r="S1838" s="4"/>
      <c r="T1838" s="4"/>
      <c r="U1838" s="4"/>
      <c r="V1838" s="4"/>
      <c r="W1838" s="4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</row>
    <row r="1839" spans="1:188" s="576" customFormat="1" x14ac:dyDescent="0.2">
      <c r="A1839" s="4"/>
      <c r="B1839" s="5"/>
      <c r="C1839" s="5"/>
      <c r="D1839" s="5"/>
      <c r="E1839" s="471"/>
      <c r="F1839" s="579"/>
      <c r="G1839" s="579"/>
      <c r="I1839" s="4"/>
      <c r="J1839" s="4"/>
      <c r="K1839" s="472"/>
      <c r="L1839" s="4"/>
      <c r="M1839" s="83"/>
      <c r="N1839" s="4"/>
      <c r="O1839" s="83"/>
      <c r="P1839" s="84"/>
      <c r="Q1839" s="4"/>
      <c r="R1839" s="4"/>
      <c r="S1839" s="4"/>
      <c r="T1839" s="4"/>
      <c r="U1839" s="4"/>
      <c r="V1839" s="4"/>
      <c r="W1839" s="4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</row>
    <row r="1840" spans="1:188" s="576" customFormat="1" x14ac:dyDescent="0.2">
      <c r="A1840" s="4"/>
      <c r="B1840" s="5"/>
      <c r="C1840" s="5"/>
      <c r="D1840" s="5"/>
      <c r="E1840" s="471"/>
      <c r="F1840" s="579"/>
      <c r="G1840" s="579"/>
      <c r="I1840" s="4"/>
      <c r="J1840" s="4"/>
      <c r="K1840" s="472"/>
      <c r="L1840" s="4"/>
      <c r="M1840" s="83"/>
      <c r="N1840" s="4"/>
      <c r="O1840" s="83"/>
      <c r="P1840" s="84"/>
      <c r="Q1840" s="4"/>
      <c r="R1840" s="4"/>
      <c r="S1840" s="4"/>
      <c r="T1840" s="4"/>
      <c r="U1840" s="4"/>
      <c r="V1840" s="4"/>
      <c r="W1840" s="4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</row>
    <row r="1841" spans="1:188" s="576" customFormat="1" x14ac:dyDescent="0.2">
      <c r="A1841" s="4"/>
      <c r="B1841" s="5"/>
      <c r="C1841" s="5"/>
      <c r="D1841" s="5"/>
      <c r="E1841" s="471"/>
      <c r="F1841" s="579"/>
      <c r="G1841" s="579"/>
      <c r="I1841" s="4"/>
      <c r="J1841" s="4"/>
      <c r="K1841" s="472"/>
      <c r="L1841" s="4"/>
      <c r="M1841" s="83"/>
      <c r="N1841" s="4"/>
      <c r="O1841" s="83"/>
      <c r="P1841" s="84"/>
      <c r="Q1841" s="4"/>
      <c r="R1841" s="4"/>
      <c r="S1841" s="4"/>
      <c r="T1841" s="4"/>
      <c r="U1841" s="4"/>
      <c r="V1841" s="4"/>
      <c r="W1841" s="4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</row>
    <row r="1842" spans="1:188" s="576" customFormat="1" x14ac:dyDescent="0.2">
      <c r="A1842" s="4"/>
      <c r="B1842" s="5"/>
      <c r="C1842" s="5"/>
      <c r="D1842" s="5"/>
      <c r="E1842" s="471"/>
      <c r="F1842" s="579"/>
      <c r="G1842" s="579"/>
      <c r="I1842" s="4"/>
      <c r="J1842" s="4"/>
      <c r="K1842" s="472"/>
      <c r="L1842" s="4"/>
      <c r="M1842" s="83"/>
      <c r="N1842" s="4"/>
      <c r="O1842" s="83"/>
      <c r="P1842" s="84"/>
      <c r="Q1842" s="4"/>
      <c r="R1842" s="4"/>
      <c r="S1842" s="4"/>
      <c r="T1842" s="4"/>
      <c r="U1842" s="4"/>
      <c r="V1842" s="4"/>
      <c r="W1842" s="4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</row>
    <row r="1843" spans="1:188" s="576" customFormat="1" x14ac:dyDescent="0.2">
      <c r="A1843" s="4"/>
      <c r="B1843" s="5"/>
      <c r="C1843" s="5"/>
      <c r="D1843" s="5"/>
      <c r="E1843" s="471"/>
      <c r="F1843" s="579"/>
      <c r="G1843" s="579"/>
      <c r="I1843" s="4"/>
      <c r="J1843" s="4"/>
      <c r="K1843" s="472"/>
      <c r="L1843" s="4"/>
      <c r="M1843" s="83"/>
      <c r="N1843" s="4"/>
      <c r="O1843" s="83"/>
      <c r="P1843" s="84"/>
      <c r="Q1843" s="4"/>
      <c r="R1843" s="4"/>
      <c r="S1843" s="4"/>
      <c r="T1843" s="4"/>
      <c r="U1843" s="4"/>
      <c r="V1843" s="4"/>
      <c r="W1843" s="4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</row>
    <row r="1844" spans="1:188" s="576" customFormat="1" x14ac:dyDescent="0.2">
      <c r="A1844" s="4"/>
      <c r="B1844" s="5"/>
      <c r="C1844" s="5"/>
      <c r="D1844" s="5"/>
      <c r="E1844" s="471"/>
      <c r="F1844" s="579"/>
      <c r="G1844" s="579"/>
      <c r="I1844" s="4"/>
      <c r="J1844" s="4"/>
      <c r="K1844" s="472"/>
      <c r="L1844" s="4"/>
      <c r="M1844" s="83"/>
      <c r="N1844" s="4"/>
      <c r="O1844" s="83"/>
      <c r="P1844" s="84"/>
      <c r="Q1844" s="4"/>
      <c r="R1844" s="4"/>
      <c r="S1844" s="4"/>
      <c r="T1844" s="4"/>
      <c r="U1844" s="4"/>
      <c r="V1844" s="4"/>
      <c r="W1844" s="4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</row>
    <row r="1845" spans="1:188" s="576" customFormat="1" x14ac:dyDescent="0.2">
      <c r="A1845" s="4"/>
      <c r="B1845" s="5"/>
      <c r="C1845" s="5"/>
      <c r="D1845" s="5"/>
      <c r="E1845" s="471"/>
      <c r="F1845" s="579"/>
      <c r="G1845" s="579"/>
      <c r="I1845" s="4"/>
      <c r="J1845" s="4"/>
      <c r="K1845" s="472"/>
      <c r="L1845" s="4"/>
      <c r="M1845" s="83"/>
      <c r="N1845" s="4"/>
      <c r="O1845" s="83"/>
      <c r="P1845" s="84"/>
      <c r="Q1845" s="4"/>
      <c r="R1845" s="4"/>
      <c r="S1845" s="4"/>
      <c r="T1845" s="4"/>
      <c r="U1845" s="4"/>
      <c r="V1845" s="4"/>
      <c r="W1845" s="4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</row>
    <row r="1846" spans="1:188" s="576" customFormat="1" x14ac:dyDescent="0.2">
      <c r="A1846" s="4"/>
      <c r="B1846" s="5"/>
      <c r="C1846" s="5"/>
      <c r="D1846" s="5"/>
      <c r="E1846" s="471"/>
      <c r="F1846" s="579"/>
      <c r="G1846" s="579"/>
      <c r="I1846" s="4"/>
      <c r="J1846" s="4"/>
      <c r="K1846" s="472"/>
      <c r="L1846" s="4"/>
      <c r="M1846" s="83"/>
      <c r="N1846" s="4"/>
      <c r="O1846" s="83"/>
      <c r="P1846" s="84"/>
      <c r="Q1846" s="4"/>
      <c r="R1846" s="4"/>
      <c r="S1846" s="4"/>
      <c r="T1846" s="4"/>
      <c r="U1846" s="4"/>
      <c r="V1846" s="4"/>
      <c r="W1846" s="4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</row>
    <row r="1847" spans="1:188" s="576" customFormat="1" x14ac:dyDescent="0.2">
      <c r="A1847" s="4"/>
      <c r="B1847" s="5"/>
      <c r="C1847" s="5"/>
      <c r="D1847" s="5"/>
      <c r="E1847" s="471"/>
      <c r="F1847" s="579"/>
      <c r="G1847" s="579"/>
      <c r="I1847" s="4"/>
      <c r="J1847" s="4"/>
      <c r="K1847" s="472"/>
      <c r="L1847" s="4"/>
      <c r="M1847" s="83"/>
      <c r="N1847" s="4"/>
      <c r="O1847" s="83"/>
      <c r="P1847" s="84"/>
      <c r="Q1847" s="4"/>
      <c r="R1847" s="4"/>
      <c r="S1847" s="4"/>
      <c r="T1847" s="4"/>
      <c r="U1847" s="4"/>
      <c r="V1847" s="4"/>
      <c r="W1847" s="4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</row>
    <row r="1848" spans="1:188" s="576" customFormat="1" x14ac:dyDescent="0.2">
      <c r="A1848" s="4"/>
      <c r="B1848" s="5"/>
      <c r="C1848" s="5"/>
      <c r="D1848" s="5"/>
      <c r="E1848" s="471"/>
      <c r="F1848" s="579"/>
      <c r="G1848" s="579"/>
      <c r="I1848" s="4"/>
      <c r="J1848" s="4"/>
      <c r="K1848" s="472"/>
      <c r="L1848" s="4"/>
      <c r="M1848" s="83"/>
      <c r="N1848" s="4"/>
      <c r="O1848" s="83"/>
      <c r="P1848" s="84"/>
      <c r="Q1848" s="4"/>
      <c r="R1848" s="4"/>
      <c r="S1848" s="4"/>
      <c r="T1848" s="4"/>
      <c r="U1848" s="4"/>
      <c r="V1848" s="4"/>
      <c r="W1848" s="4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</row>
    <row r="1849" spans="1:188" s="576" customFormat="1" x14ac:dyDescent="0.2">
      <c r="A1849" s="4"/>
      <c r="B1849" s="5"/>
      <c r="C1849" s="5"/>
      <c r="D1849" s="5"/>
      <c r="E1849" s="471"/>
      <c r="F1849" s="579"/>
      <c r="G1849" s="579"/>
      <c r="I1849" s="4"/>
      <c r="J1849" s="4"/>
      <c r="K1849" s="472"/>
      <c r="L1849" s="4"/>
      <c r="M1849" s="83"/>
      <c r="N1849" s="4"/>
      <c r="O1849" s="83"/>
      <c r="P1849" s="84"/>
      <c r="Q1849" s="4"/>
      <c r="R1849" s="4"/>
      <c r="S1849" s="4"/>
      <c r="T1849" s="4"/>
      <c r="U1849" s="4"/>
      <c r="V1849" s="4"/>
      <c r="W1849" s="4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</row>
    <row r="1850" spans="1:188" s="576" customFormat="1" x14ac:dyDescent="0.2">
      <c r="A1850" s="4"/>
      <c r="B1850" s="5"/>
      <c r="C1850" s="5"/>
      <c r="D1850" s="5"/>
      <c r="E1850" s="471"/>
      <c r="F1850" s="579"/>
      <c r="G1850" s="579"/>
      <c r="I1850" s="4"/>
      <c r="J1850" s="4"/>
      <c r="K1850" s="472"/>
      <c r="L1850" s="4"/>
      <c r="M1850" s="83"/>
      <c r="N1850" s="4"/>
      <c r="O1850" s="83"/>
      <c r="P1850" s="84"/>
      <c r="Q1850" s="4"/>
      <c r="R1850" s="4"/>
      <c r="S1850" s="4"/>
      <c r="T1850" s="4"/>
      <c r="U1850" s="4"/>
      <c r="V1850" s="4"/>
      <c r="W1850" s="4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</row>
    <row r="1851" spans="1:188" s="576" customFormat="1" x14ac:dyDescent="0.2">
      <c r="A1851" s="4"/>
      <c r="B1851" s="5"/>
      <c r="C1851" s="5"/>
      <c r="D1851" s="5"/>
      <c r="E1851" s="471"/>
      <c r="F1851" s="579"/>
      <c r="G1851" s="579"/>
      <c r="I1851" s="4"/>
      <c r="J1851" s="4"/>
      <c r="K1851" s="472"/>
      <c r="L1851" s="4"/>
      <c r="M1851" s="83"/>
      <c r="N1851" s="4"/>
      <c r="O1851" s="83"/>
      <c r="P1851" s="84"/>
      <c r="Q1851" s="4"/>
      <c r="R1851" s="4"/>
      <c r="S1851" s="4"/>
      <c r="T1851" s="4"/>
      <c r="U1851" s="4"/>
      <c r="V1851" s="4"/>
      <c r="W1851" s="4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</row>
    <row r="1852" spans="1:188" s="576" customFormat="1" x14ac:dyDescent="0.2">
      <c r="A1852" s="4"/>
      <c r="B1852" s="5"/>
      <c r="C1852" s="5"/>
      <c r="D1852" s="5"/>
      <c r="E1852" s="471"/>
      <c r="F1852" s="579"/>
      <c r="G1852" s="579"/>
      <c r="I1852" s="4"/>
      <c r="J1852" s="4"/>
      <c r="K1852" s="472"/>
      <c r="L1852" s="4"/>
      <c r="M1852" s="83"/>
      <c r="N1852" s="4"/>
      <c r="O1852" s="83"/>
      <c r="P1852" s="84"/>
      <c r="Q1852" s="4"/>
      <c r="R1852" s="4"/>
      <c r="S1852" s="4"/>
      <c r="T1852" s="4"/>
      <c r="U1852" s="4"/>
      <c r="V1852" s="4"/>
      <c r="W1852" s="4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</row>
    <row r="1853" spans="1:188" s="576" customFormat="1" x14ac:dyDescent="0.2">
      <c r="A1853" s="4"/>
      <c r="B1853" s="5"/>
      <c r="C1853" s="5"/>
      <c r="D1853" s="5"/>
      <c r="E1853" s="471"/>
      <c r="F1853" s="579"/>
      <c r="G1853" s="579"/>
      <c r="I1853" s="4"/>
      <c r="J1853" s="4"/>
      <c r="K1853" s="472"/>
      <c r="L1853" s="4"/>
      <c r="M1853" s="83"/>
      <c r="N1853" s="4"/>
      <c r="O1853" s="83"/>
      <c r="P1853" s="84"/>
      <c r="Q1853" s="4"/>
      <c r="R1853" s="4"/>
      <c r="S1853" s="4"/>
      <c r="T1853" s="4"/>
      <c r="U1853" s="4"/>
      <c r="V1853" s="4"/>
      <c r="W1853" s="4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</row>
    <row r="1854" spans="1:188" s="576" customFormat="1" x14ac:dyDescent="0.2">
      <c r="A1854" s="4"/>
      <c r="B1854" s="5"/>
      <c r="C1854" s="5"/>
      <c r="D1854" s="5"/>
      <c r="E1854" s="471"/>
      <c r="F1854" s="579"/>
      <c r="G1854" s="579"/>
      <c r="I1854" s="4"/>
      <c r="J1854" s="4"/>
      <c r="K1854" s="472"/>
      <c r="L1854" s="4"/>
      <c r="M1854" s="83"/>
      <c r="N1854" s="4"/>
      <c r="O1854" s="83"/>
      <c r="P1854" s="84"/>
      <c r="Q1854" s="4"/>
      <c r="R1854" s="4"/>
      <c r="S1854" s="4"/>
      <c r="T1854" s="4"/>
      <c r="U1854" s="4"/>
      <c r="V1854" s="4"/>
      <c r="W1854" s="4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</row>
    <row r="1855" spans="1:188" s="576" customFormat="1" x14ac:dyDescent="0.2">
      <c r="A1855" s="4"/>
      <c r="B1855" s="5"/>
      <c r="C1855" s="5"/>
      <c r="D1855" s="5"/>
      <c r="E1855" s="471"/>
      <c r="F1855" s="579"/>
      <c r="G1855" s="579"/>
      <c r="I1855" s="4"/>
      <c r="J1855" s="4"/>
      <c r="K1855" s="472"/>
      <c r="L1855" s="4"/>
      <c r="M1855" s="83"/>
      <c r="N1855" s="4"/>
      <c r="O1855" s="83"/>
      <c r="P1855" s="84"/>
      <c r="Q1855" s="4"/>
      <c r="R1855" s="4"/>
      <c r="S1855" s="4"/>
      <c r="T1855" s="4"/>
      <c r="U1855" s="4"/>
      <c r="V1855" s="4"/>
      <c r="W1855" s="4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</row>
    <row r="1856" spans="1:188" s="576" customFormat="1" x14ac:dyDescent="0.2">
      <c r="A1856" s="4"/>
      <c r="B1856" s="5"/>
      <c r="C1856" s="5"/>
      <c r="D1856" s="5"/>
      <c r="E1856" s="471"/>
      <c r="F1856" s="579"/>
      <c r="G1856" s="579"/>
      <c r="I1856" s="4"/>
      <c r="J1856" s="4"/>
      <c r="K1856" s="472"/>
      <c r="L1856" s="4"/>
      <c r="M1856" s="83"/>
      <c r="N1856" s="4"/>
      <c r="O1856" s="83"/>
      <c r="P1856" s="84"/>
      <c r="Q1856" s="4"/>
      <c r="R1856" s="4"/>
      <c r="S1856" s="4"/>
      <c r="T1856" s="4"/>
      <c r="U1856" s="4"/>
      <c r="V1856" s="4"/>
      <c r="W1856" s="4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</row>
    <row r="1857" spans="1:188" s="576" customFormat="1" x14ac:dyDescent="0.2">
      <c r="A1857" s="4"/>
      <c r="B1857" s="5"/>
      <c r="C1857" s="5"/>
      <c r="D1857" s="5"/>
      <c r="E1857" s="471"/>
      <c r="F1857" s="579"/>
      <c r="G1857" s="579"/>
      <c r="I1857" s="4"/>
      <c r="J1857" s="4"/>
      <c r="K1857" s="472"/>
      <c r="L1857" s="4"/>
      <c r="M1857" s="83"/>
      <c r="N1857" s="4"/>
      <c r="O1857" s="83"/>
      <c r="P1857" s="84"/>
      <c r="Q1857" s="4"/>
      <c r="R1857" s="4"/>
      <c r="S1857" s="4"/>
      <c r="T1857" s="4"/>
      <c r="U1857" s="4"/>
      <c r="V1857" s="4"/>
      <c r="W1857" s="4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</row>
    <row r="1858" spans="1:188" s="576" customFormat="1" x14ac:dyDescent="0.2">
      <c r="A1858" s="4"/>
      <c r="B1858" s="5"/>
      <c r="C1858" s="5"/>
      <c r="D1858" s="5"/>
      <c r="E1858" s="471"/>
      <c r="F1858" s="579"/>
      <c r="G1858" s="579"/>
      <c r="I1858" s="4"/>
      <c r="J1858" s="4"/>
      <c r="K1858" s="472"/>
      <c r="L1858" s="4"/>
      <c r="M1858" s="83"/>
      <c r="N1858" s="4"/>
      <c r="O1858" s="83"/>
      <c r="P1858" s="84"/>
      <c r="Q1858" s="4"/>
      <c r="R1858" s="4"/>
      <c r="S1858" s="4"/>
      <c r="T1858" s="4"/>
      <c r="U1858" s="4"/>
      <c r="V1858" s="4"/>
      <c r="W1858" s="4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</row>
    <row r="1859" spans="1:188" s="576" customFormat="1" x14ac:dyDescent="0.2">
      <c r="A1859" s="4"/>
      <c r="B1859" s="5"/>
      <c r="C1859" s="5"/>
      <c r="D1859" s="5"/>
      <c r="E1859" s="471"/>
      <c r="F1859" s="579"/>
      <c r="G1859" s="579"/>
      <c r="I1859" s="4"/>
      <c r="J1859" s="4"/>
      <c r="K1859" s="472"/>
      <c r="L1859" s="4"/>
      <c r="M1859" s="83"/>
      <c r="N1859" s="4"/>
      <c r="O1859" s="83"/>
      <c r="P1859" s="84"/>
      <c r="Q1859" s="4"/>
      <c r="R1859" s="4"/>
      <c r="S1859" s="4"/>
      <c r="T1859" s="4"/>
      <c r="U1859" s="4"/>
      <c r="V1859" s="4"/>
      <c r="W1859" s="4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</row>
    <row r="1860" spans="1:188" s="576" customFormat="1" x14ac:dyDescent="0.2">
      <c r="A1860" s="4"/>
      <c r="B1860" s="5"/>
      <c r="C1860" s="5"/>
      <c r="D1860" s="5"/>
      <c r="E1860" s="471"/>
      <c r="F1860" s="579"/>
      <c r="G1860" s="579"/>
      <c r="I1860" s="4"/>
      <c r="J1860" s="4"/>
      <c r="K1860" s="472"/>
      <c r="L1860" s="4"/>
      <c r="M1860" s="83"/>
      <c r="N1860" s="4"/>
      <c r="O1860" s="83"/>
      <c r="P1860" s="84"/>
      <c r="Q1860" s="4"/>
      <c r="R1860" s="4"/>
      <c r="S1860" s="4"/>
      <c r="T1860" s="4"/>
      <c r="U1860" s="4"/>
      <c r="V1860" s="4"/>
      <c r="W1860" s="4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</row>
    <row r="1861" spans="1:188" s="576" customFormat="1" x14ac:dyDescent="0.2">
      <c r="A1861" s="4"/>
      <c r="B1861" s="5"/>
      <c r="C1861" s="5"/>
      <c r="D1861" s="5"/>
      <c r="E1861" s="471"/>
      <c r="F1861" s="579"/>
      <c r="G1861" s="579"/>
      <c r="I1861" s="4"/>
      <c r="J1861" s="4"/>
      <c r="K1861" s="472"/>
      <c r="L1861" s="4"/>
      <c r="M1861" s="83"/>
      <c r="N1861" s="4"/>
      <c r="O1861" s="83"/>
      <c r="P1861" s="84"/>
      <c r="Q1861" s="4"/>
      <c r="R1861" s="4"/>
      <c r="S1861" s="4"/>
      <c r="T1861" s="4"/>
      <c r="U1861" s="4"/>
      <c r="V1861" s="4"/>
      <c r="W1861" s="4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</row>
    <row r="1862" spans="1:188" s="576" customFormat="1" x14ac:dyDescent="0.2">
      <c r="A1862" s="4"/>
      <c r="B1862" s="5"/>
      <c r="C1862" s="5"/>
      <c r="D1862" s="5"/>
      <c r="E1862" s="471"/>
      <c r="F1862" s="579"/>
      <c r="G1862" s="579"/>
      <c r="I1862" s="4"/>
      <c r="J1862" s="4"/>
      <c r="K1862" s="472"/>
      <c r="L1862" s="4"/>
      <c r="M1862" s="83"/>
      <c r="N1862" s="4"/>
      <c r="O1862" s="83"/>
      <c r="P1862" s="84"/>
      <c r="Q1862" s="4"/>
      <c r="R1862" s="4"/>
      <c r="S1862" s="4"/>
      <c r="T1862" s="4"/>
      <c r="U1862" s="4"/>
      <c r="V1862" s="4"/>
      <c r="W1862" s="4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</row>
    <row r="1863" spans="1:188" s="576" customFormat="1" x14ac:dyDescent="0.2">
      <c r="A1863" s="4"/>
      <c r="B1863" s="5"/>
      <c r="C1863" s="5"/>
      <c r="D1863" s="5"/>
      <c r="E1863" s="471"/>
      <c r="F1863" s="579"/>
      <c r="G1863" s="579"/>
      <c r="I1863" s="4"/>
      <c r="J1863" s="4"/>
      <c r="K1863" s="472"/>
      <c r="L1863" s="4"/>
      <c r="M1863" s="83"/>
      <c r="N1863" s="4"/>
      <c r="O1863" s="83"/>
      <c r="P1863" s="84"/>
      <c r="Q1863" s="4"/>
      <c r="R1863" s="4"/>
      <c r="S1863" s="4"/>
      <c r="T1863" s="4"/>
      <c r="U1863" s="4"/>
      <c r="V1863" s="4"/>
      <c r="W1863" s="4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</row>
    <row r="1864" spans="1:188" s="576" customFormat="1" x14ac:dyDescent="0.2">
      <c r="A1864" s="4"/>
      <c r="B1864" s="5"/>
      <c r="C1864" s="5"/>
      <c r="D1864" s="5"/>
      <c r="E1864" s="471"/>
      <c r="F1864" s="579"/>
      <c r="G1864" s="579"/>
      <c r="I1864" s="4"/>
      <c r="J1864" s="4"/>
      <c r="K1864" s="472"/>
      <c r="L1864" s="4"/>
      <c r="M1864" s="83"/>
      <c r="N1864" s="4"/>
      <c r="O1864" s="83"/>
      <c r="P1864" s="84"/>
      <c r="Q1864" s="4"/>
      <c r="R1864" s="4"/>
      <c r="S1864" s="4"/>
      <c r="T1864" s="4"/>
      <c r="U1864" s="4"/>
      <c r="V1864" s="4"/>
      <c r="W1864" s="4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</row>
    <row r="1865" spans="1:188" s="576" customFormat="1" x14ac:dyDescent="0.2">
      <c r="A1865" s="4"/>
      <c r="B1865" s="5"/>
      <c r="C1865" s="5"/>
      <c r="D1865" s="5"/>
      <c r="E1865" s="471"/>
      <c r="F1865" s="579"/>
      <c r="G1865" s="579"/>
      <c r="I1865" s="4"/>
      <c r="J1865" s="4"/>
      <c r="K1865" s="472"/>
      <c r="L1865" s="4"/>
      <c r="M1865" s="83"/>
      <c r="N1865" s="4"/>
      <c r="O1865" s="83"/>
      <c r="P1865" s="84"/>
      <c r="Q1865" s="4"/>
      <c r="R1865" s="4"/>
      <c r="S1865" s="4"/>
      <c r="T1865" s="4"/>
      <c r="U1865" s="4"/>
      <c r="V1865" s="4"/>
      <c r="W1865" s="4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</row>
    <row r="1866" spans="1:188" s="576" customFormat="1" x14ac:dyDescent="0.2">
      <c r="A1866" s="4"/>
      <c r="B1866" s="5"/>
      <c r="C1866" s="5"/>
      <c r="D1866" s="5"/>
      <c r="E1866" s="471"/>
      <c r="F1866" s="579"/>
      <c r="G1866" s="579"/>
      <c r="I1866" s="4"/>
      <c r="J1866" s="4"/>
      <c r="K1866" s="472"/>
      <c r="L1866" s="4"/>
      <c r="M1866" s="83"/>
      <c r="N1866" s="4"/>
      <c r="O1866" s="83"/>
      <c r="P1866" s="84"/>
      <c r="Q1866" s="4"/>
      <c r="R1866" s="4"/>
      <c r="S1866" s="4"/>
      <c r="T1866" s="4"/>
      <c r="U1866" s="4"/>
      <c r="V1866" s="4"/>
      <c r="W1866" s="4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</row>
    <row r="1867" spans="1:188" s="576" customFormat="1" x14ac:dyDescent="0.2">
      <c r="A1867" s="4"/>
      <c r="B1867" s="5"/>
      <c r="C1867" s="5"/>
      <c r="D1867" s="5"/>
      <c r="E1867" s="471"/>
      <c r="F1867" s="579"/>
      <c r="G1867" s="579"/>
      <c r="I1867" s="4"/>
      <c r="J1867" s="4"/>
      <c r="K1867" s="472"/>
      <c r="L1867" s="4"/>
      <c r="M1867" s="83"/>
      <c r="N1867" s="4"/>
      <c r="O1867" s="83"/>
      <c r="P1867" s="84"/>
      <c r="Q1867" s="4"/>
      <c r="R1867" s="4"/>
      <c r="S1867" s="4"/>
      <c r="T1867" s="4"/>
      <c r="U1867" s="4"/>
      <c r="V1867" s="4"/>
      <c r="W1867" s="4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</row>
    <row r="1868" spans="1:188" s="576" customFormat="1" x14ac:dyDescent="0.2">
      <c r="A1868" s="4"/>
      <c r="B1868" s="5"/>
      <c r="C1868" s="5"/>
      <c r="D1868" s="5"/>
      <c r="E1868" s="471"/>
      <c r="F1868" s="579"/>
      <c r="G1868" s="579"/>
      <c r="I1868" s="4"/>
      <c r="J1868" s="4"/>
      <c r="K1868" s="472"/>
      <c r="L1868" s="4"/>
      <c r="M1868" s="83"/>
      <c r="N1868" s="4"/>
      <c r="O1868" s="83"/>
      <c r="P1868" s="84"/>
      <c r="Q1868" s="4"/>
      <c r="R1868" s="4"/>
      <c r="S1868" s="4"/>
      <c r="T1868" s="4"/>
      <c r="U1868" s="4"/>
      <c r="V1868" s="4"/>
      <c r="W1868" s="4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</row>
    <row r="1869" spans="1:188" s="576" customFormat="1" x14ac:dyDescent="0.2">
      <c r="A1869" s="4"/>
      <c r="B1869" s="5"/>
      <c r="C1869" s="5"/>
      <c r="D1869" s="5"/>
      <c r="E1869" s="471"/>
      <c r="F1869" s="579"/>
      <c r="G1869" s="579"/>
      <c r="I1869" s="4"/>
      <c r="J1869" s="4"/>
      <c r="K1869" s="472"/>
      <c r="L1869" s="4"/>
      <c r="M1869" s="83"/>
      <c r="N1869" s="4"/>
      <c r="O1869" s="83"/>
      <c r="P1869" s="84"/>
      <c r="Q1869" s="4"/>
      <c r="R1869" s="4"/>
      <c r="S1869" s="4"/>
      <c r="T1869" s="4"/>
      <c r="U1869" s="4"/>
      <c r="V1869" s="4"/>
      <c r="W1869" s="4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</row>
    <row r="1870" spans="1:188" s="576" customFormat="1" x14ac:dyDescent="0.2">
      <c r="A1870" s="4"/>
      <c r="B1870" s="5"/>
      <c r="C1870" s="5"/>
      <c r="D1870" s="5"/>
      <c r="E1870" s="471"/>
      <c r="F1870" s="579"/>
      <c r="G1870" s="579"/>
      <c r="I1870" s="4"/>
      <c r="J1870" s="4"/>
      <c r="K1870" s="472"/>
      <c r="L1870" s="4"/>
      <c r="M1870" s="83"/>
      <c r="N1870" s="4"/>
      <c r="O1870" s="83"/>
      <c r="P1870" s="84"/>
      <c r="Q1870" s="4"/>
      <c r="R1870" s="4"/>
      <c r="S1870" s="4"/>
      <c r="T1870" s="4"/>
      <c r="U1870" s="4"/>
      <c r="V1870" s="4"/>
      <c r="W1870" s="4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</row>
    <row r="1871" spans="1:188" s="576" customFormat="1" x14ac:dyDescent="0.2">
      <c r="A1871" s="4"/>
      <c r="B1871" s="5"/>
      <c r="C1871" s="5"/>
      <c r="D1871" s="5"/>
      <c r="E1871" s="471"/>
      <c r="F1871" s="579"/>
      <c r="G1871" s="579"/>
      <c r="I1871" s="4"/>
      <c r="J1871" s="4"/>
      <c r="K1871" s="472"/>
      <c r="L1871" s="4"/>
      <c r="M1871" s="83"/>
      <c r="N1871" s="4"/>
      <c r="O1871" s="83"/>
      <c r="P1871" s="84"/>
      <c r="Q1871" s="4"/>
      <c r="R1871" s="4"/>
      <c r="S1871" s="4"/>
      <c r="T1871" s="4"/>
      <c r="U1871" s="4"/>
      <c r="V1871" s="4"/>
      <c r="W1871" s="4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</row>
    <row r="1872" spans="1:188" s="576" customFormat="1" x14ac:dyDescent="0.2">
      <c r="A1872" s="4"/>
      <c r="B1872" s="5"/>
      <c r="C1872" s="5"/>
      <c r="D1872" s="5"/>
      <c r="E1872" s="471"/>
      <c r="F1872" s="579"/>
      <c r="G1872" s="579"/>
      <c r="I1872" s="4"/>
      <c r="J1872" s="4"/>
      <c r="K1872" s="472"/>
      <c r="L1872" s="4"/>
      <c r="M1872" s="83"/>
      <c r="N1872" s="4"/>
      <c r="O1872" s="83"/>
      <c r="P1872" s="84"/>
      <c r="Q1872" s="4"/>
      <c r="R1872" s="4"/>
      <c r="S1872" s="4"/>
      <c r="T1872" s="4"/>
      <c r="U1872" s="4"/>
      <c r="V1872" s="4"/>
      <c r="W1872" s="4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</row>
    <row r="1873" spans="1:188" s="576" customFormat="1" x14ac:dyDescent="0.2">
      <c r="A1873" s="4"/>
      <c r="B1873" s="5"/>
      <c r="C1873" s="5"/>
      <c r="D1873" s="5"/>
      <c r="E1873" s="471"/>
      <c r="F1873" s="579"/>
      <c r="G1873" s="579"/>
      <c r="I1873" s="4"/>
      <c r="J1873" s="4"/>
      <c r="K1873" s="472"/>
      <c r="L1873" s="4"/>
      <c r="M1873" s="83"/>
      <c r="N1873" s="4"/>
      <c r="O1873" s="83"/>
      <c r="P1873" s="84"/>
      <c r="Q1873" s="4"/>
      <c r="R1873" s="4"/>
      <c r="S1873" s="4"/>
      <c r="T1873" s="4"/>
      <c r="U1873" s="4"/>
      <c r="V1873" s="4"/>
      <c r="W1873" s="4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</row>
    <row r="1874" spans="1:188" s="576" customFormat="1" x14ac:dyDescent="0.2">
      <c r="A1874" s="4"/>
      <c r="B1874" s="5"/>
      <c r="C1874" s="5"/>
      <c r="D1874" s="5"/>
      <c r="E1874" s="471"/>
      <c r="F1874" s="579"/>
      <c r="G1874" s="579"/>
      <c r="I1874" s="4"/>
      <c r="J1874" s="4"/>
      <c r="K1874" s="472"/>
      <c r="L1874" s="4"/>
      <c r="M1874" s="83"/>
      <c r="N1874" s="4"/>
      <c r="O1874" s="83"/>
      <c r="P1874" s="84"/>
      <c r="Q1874" s="4"/>
      <c r="R1874" s="4"/>
      <c r="S1874" s="4"/>
      <c r="T1874" s="4"/>
      <c r="U1874" s="4"/>
      <c r="V1874" s="4"/>
      <c r="W1874" s="4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</row>
    <row r="1875" spans="1:188" s="576" customFormat="1" x14ac:dyDescent="0.2">
      <c r="A1875" s="4"/>
      <c r="B1875" s="5"/>
      <c r="C1875" s="5"/>
      <c r="D1875" s="5"/>
      <c r="E1875" s="471"/>
      <c r="F1875" s="579"/>
      <c r="G1875" s="579"/>
      <c r="I1875" s="4"/>
      <c r="J1875" s="4"/>
      <c r="K1875" s="472"/>
      <c r="L1875" s="4"/>
      <c r="M1875" s="83"/>
      <c r="N1875" s="4"/>
      <c r="O1875" s="83"/>
      <c r="P1875" s="84"/>
      <c r="Q1875" s="4"/>
      <c r="R1875" s="4"/>
      <c r="S1875" s="4"/>
      <c r="T1875" s="4"/>
      <c r="U1875" s="4"/>
      <c r="V1875" s="4"/>
      <c r="W1875" s="4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</row>
    <row r="1876" spans="1:188" s="576" customFormat="1" x14ac:dyDescent="0.2">
      <c r="A1876" s="4"/>
      <c r="B1876" s="5"/>
      <c r="C1876" s="5"/>
      <c r="D1876" s="5"/>
      <c r="E1876" s="471"/>
      <c r="F1876" s="579"/>
      <c r="G1876" s="579"/>
      <c r="I1876" s="4"/>
      <c r="J1876" s="4"/>
      <c r="K1876" s="472"/>
      <c r="L1876" s="4"/>
      <c r="M1876" s="83"/>
      <c r="N1876" s="4"/>
      <c r="O1876" s="83"/>
      <c r="P1876" s="84"/>
      <c r="Q1876" s="4"/>
      <c r="R1876" s="4"/>
      <c r="S1876" s="4"/>
      <c r="T1876" s="4"/>
      <c r="U1876" s="4"/>
      <c r="V1876" s="4"/>
      <c r="W1876" s="4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</row>
    <row r="1877" spans="1:188" s="576" customFormat="1" x14ac:dyDescent="0.2">
      <c r="A1877" s="4"/>
      <c r="B1877" s="5"/>
      <c r="C1877" s="5"/>
      <c r="D1877" s="5"/>
      <c r="E1877" s="471"/>
      <c r="F1877" s="579"/>
      <c r="G1877" s="579"/>
      <c r="I1877" s="4"/>
      <c r="J1877" s="4"/>
      <c r="K1877" s="472"/>
      <c r="L1877" s="4"/>
      <c r="M1877" s="83"/>
      <c r="N1877" s="4"/>
      <c r="O1877" s="83"/>
      <c r="P1877" s="84"/>
      <c r="Q1877" s="4"/>
      <c r="R1877" s="4"/>
      <c r="S1877" s="4"/>
      <c r="T1877" s="4"/>
      <c r="U1877" s="4"/>
      <c r="V1877" s="4"/>
      <c r="W1877" s="4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</row>
    <row r="1878" spans="1:188" s="576" customFormat="1" x14ac:dyDescent="0.2">
      <c r="A1878" s="4"/>
      <c r="B1878" s="5"/>
      <c r="C1878" s="5"/>
      <c r="D1878" s="5"/>
      <c r="E1878" s="471"/>
      <c r="F1878" s="579"/>
      <c r="G1878" s="579"/>
      <c r="I1878" s="4"/>
      <c r="J1878" s="4"/>
      <c r="K1878" s="472"/>
      <c r="L1878" s="4"/>
      <c r="M1878" s="83"/>
      <c r="N1878" s="4"/>
      <c r="O1878" s="83"/>
      <c r="P1878" s="84"/>
      <c r="Q1878" s="4"/>
      <c r="R1878" s="4"/>
      <c r="S1878" s="4"/>
      <c r="T1878" s="4"/>
      <c r="U1878" s="4"/>
      <c r="V1878" s="4"/>
      <c r="W1878" s="4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</row>
    <row r="1879" spans="1:188" s="576" customFormat="1" x14ac:dyDescent="0.2">
      <c r="A1879" s="4"/>
      <c r="B1879" s="5"/>
      <c r="C1879" s="5"/>
      <c r="D1879" s="5"/>
      <c r="E1879" s="471"/>
      <c r="F1879" s="579"/>
      <c r="G1879" s="579"/>
      <c r="I1879" s="4"/>
      <c r="J1879" s="4"/>
      <c r="K1879" s="472"/>
      <c r="L1879" s="4"/>
      <c r="M1879" s="83"/>
      <c r="N1879" s="4"/>
      <c r="O1879" s="83"/>
      <c r="P1879" s="84"/>
      <c r="Q1879" s="4"/>
      <c r="R1879" s="4"/>
      <c r="S1879" s="4"/>
      <c r="T1879" s="4"/>
      <c r="U1879" s="4"/>
      <c r="V1879" s="4"/>
      <c r="W1879" s="4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</row>
    <row r="1880" spans="1:188" s="576" customFormat="1" x14ac:dyDescent="0.2">
      <c r="A1880" s="4"/>
      <c r="B1880" s="5"/>
      <c r="C1880" s="5"/>
      <c r="D1880" s="5"/>
      <c r="E1880" s="471"/>
      <c r="F1880" s="579"/>
      <c r="G1880" s="579"/>
      <c r="I1880" s="4"/>
      <c r="J1880" s="4"/>
      <c r="K1880" s="472"/>
      <c r="L1880" s="4"/>
      <c r="M1880" s="83"/>
      <c r="N1880" s="4"/>
      <c r="O1880" s="83"/>
      <c r="P1880" s="84"/>
      <c r="Q1880" s="4"/>
      <c r="R1880" s="4"/>
      <c r="S1880" s="4"/>
      <c r="T1880" s="4"/>
      <c r="U1880" s="4"/>
      <c r="V1880" s="4"/>
      <c r="W1880" s="4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</row>
    <row r="1881" spans="1:188" s="576" customFormat="1" x14ac:dyDescent="0.2">
      <c r="A1881" s="4"/>
      <c r="B1881" s="5"/>
      <c r="C1881" s="5"/>
      <c r="D1881" s="5"/>
      <c r="E1881" s="471"/>
      <c r="F1881" s="579"/>
      <c r="G1881" s="579"/>
      <c r="I1881" s="4"/>
      <c r="J1881" s="4"/>
      <c r="K1881" s="472"/>
      <c r="L1881" s="4"/>
      <c r="M1881" s="83"/>
      <c r="N1881" s="4"/>
      <c r="O1881" s="83"/>
      <c r="P1881" s="84"/>
      <c r="Q1881" s="4"/>
      <c r="R1881" s="4"/>
      <c r="S1881" s="4"/>
      <c r="T1881" s="4"/>
      <c r="U1881" s="4"/>
      <c r="V1881" s="4"/>
      <c r="W1881" s="4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</row>
    <row r="1882" spans="1:188" s="576" customFormat="1" x14ac:dyDescent="0.2">
      <c r="A1882" s="4"/>
      <c r="B1882" s="5"/>
      <c r="C1882" s="5"/>
      <c r="D1882" s="5"/>
      <c r="E1882" s="471"/>
      <c r="F1882" s="579"/>
      <c r="G1882" s="579"/>
      <c r="I1882" s="4"/>
      <c r="J1882" s="4"/>
      <c r="K1882" s="472"/>
      <c r="L1882" s="4"/>
      <c r="M1882" s="83"/>
      <c r="N1882" s="4"/>
      <c r="O1882" s="83"/>
      <c r="P1882" s="84"/>
      <c r="Q1882" s="4"/>
      <c r="R1882" s="4"/>
      <c r="S1882" s="4"/>
      <c r="T1882" s="4"/>
      <c r="U1882" s="4"/>
      <c r="V1882" s="4"/>
      <c r="W1882" s="4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</row>
    <row r="1883" spans="1:188" s="576" customFormat="1" x14ac:dyDescent="0.2">
      <c r="A1883" s="4"/>
      <c r="B1883" s="5"/>
      <c r="C1883" s="5"/>
      <c r="D1883" s="5"/>
      <c r="E1883" s="471"/>
      <c r="F1883" s="579"/>
      <c r="G1883" s="579"/>
      <c r="I1883" s="4"/>
      <c r="J1883" s="4"/>
      <c r="K1883" s="472"/>
      <c r="L1883" s="4"/>
      <c r="M1883" s="83"/>
      <c r="N1883" s="4"/>
      <c r="O1883" s="83"/>
      <c r="P1883" s="84"/>
      <c r="Q1883" s="4"/>
      <c r="R1883" s="4"/>
      <c r="S1883" s="4"/>
      <c r="T1883" s="4"/>
      <c r="U1883" s="4"/>
      <c r="V1883" s="4"/>
      <c r="W1883" s="4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</row>
    <row r="1884" spans="1:188" s="576" customFormat="1" x14ac:dyDescent="0.2">
      <c r="A1884" s="4"/>
      <c r="B1884" s="5"/>
      <c r="C1884" s="5"/>
      <c r="D1884" s="5"/>
      <c r="E1884" s="471"/>
      <c r="F1884" s="579"/>
      <c r="G1884" s="579"/>
      <c r="I1884" s="4"/>
      <c r="J1884" s="4"/>
      <c r="K1884" s="472"/>
      <c r="L1884" s="4"/>
      <c r="M1884" s="83"/>
      <c r="N1884" s="4"/>
      <c r="O1884" s="83"/>
      <c r="P1884" s="84"/>
      <c r="Q1884" s="4"/>
      <c r="R1884" s="4"/>
      <c r="S1884" s="4"/>
      <c r="T1884" s="4"/>
      <c r="U1884" s="4"/>
      <c r="V1884" s="4"/>
      <c r="W1884" s="4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</row>
    <row r="1885" spans="1:188" s="576" customFormat="1" x14ac:dyDescent="0.2">
      <c r="A1885" s="4"/>
      <c r="B1885" s="5"/>
      <c r="C1885" s="5"/>
      <c r="D1885" s="5"/>
      <c r="E1885" s="471"/>
      <c r="F1885" s="579"/>
      <c r="G1885" s="579"/>
      <c r="I1885" s="4"/>
      <c r="J1885" s="4"/>
      <c r="K1885" s="472"/>
      <c r="L1885" s="4"/>
      <c r="M1885" s="83"/>
      <c r="N1885" s="4"/>
      <c r="O1885" s="83"/>
      <c r="P1885" s="84"/>
      <c r="Q1885" s="4"/>
      <c r="R1885" s="4"/>
      <c r="S1885" s="4"/>
      <c r="T1885" s="4"/>
      <c r="U1885" s="4"/>
      <c r="V1885" s="4"/>
      <c r="W1885" s="4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</row>
    <row r="1886" spans="1:188" s="576" customFormat="1" x14ac:dyDescent="0.2">
      <c r="A1886" s="4"/>
      <c r="B1886" s="5"/>
      <c r="C1886" s="5"/>
      <c r="D1886" s="5"/>
      <c r="E1886" s="471"/>
      <c r="F1886" s="579"/>
      <c r="G1886" s="579"/>
      <c r="I1886" s="4"/>
      <c r="J1886" s="4"/>
      <c r="K1886" s="472"/>
      <c r="L1886" s="4"/>
      <c r="M1886" s="83"/>
      <c r="N1886" s="4"/>
      <c r="O1886" s="83"/>
      <c r="P1886" s="84"/>
      <c r="Q1886" s="4"/>
      <c r="R1886" s="4"/>
      <c r="S1886" s="4"/>
      <c r="T1886" s="4"/>
      <c r="U1886" s="4"/>
      <c r="V1886" s="4"/>
      <c r="W1886" s="4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</row>
    <row r="1887" spans="1:188" s="576" customFormat="1" x14ac:dyDescent="0.2">
      <c r="A1887" s="4"/>
      <c r="B1887" s="5"/>
      <c r="C1887" s="5"/>
      <c r="D1887" s="5"/>
      <c r="E1887" s="471"/>
      <c r="F1887" s="579"/>
      <c r="G1887" s="579"/>
      <c r="I1887" s="4"/>
      <c r="J1887" s="4"/>
      <c r="K1887" s="472"/>
      <c r="L1887" s="4"/>
      <c r="M1887" s="83"/>
      <c r="N1887" s="4"/>
      <c r="O1887" s="83"/>
      <c r="P1887" s="84"/>
      <c r="Q1887" s="4"/>
      <c r="R1887" s="4"/>
      <c r="S1887" s="4"/>
      <c r="T1887" s="4"/>
      <c r="U1887" s="4"/>
      <c r="V1887" s="4"/>
      <c r="W1887" s="4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</row>
    <row r="1888" spans="1:188" s="576" customFormat="1" x14ac:dyDescent="0.2">
      <c r="A1888" s="4"/>
      <c r="B1888" s="5"/>
      <c r="C1888" s="5"/>
      <c r="D1888" s="5"/>
      <c r="E1888" s="471"/>
      <c r="F1888" s="579"/>
      <c r="G1888" s="579"/>
      <c r="I1888" s="4"/>
      <c r="J1888" s="4"/>
      <c r="K1888" s="472"/>
      <c r="L1888" s="4"/>
      <c r="M1888" s="83"/>
      <c r="N1888" s="4"/>
      <c r="O1888" s="83"/>
      <c r="P1888" s="84"/>
      <c r="Q1888" s="4"/>
      <c r="R1888" s="4"/>
      <c r="S1888" s="4"/>
      <c r="T1888" s="4"/>
      <c r="U1888" s="4"/>
      <c r="V1888" s="4"/>
      <c r="W1888" s="4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</row>
    <row r="1889" spans="1:188" s="576" customFormat="1" x14ac:dyDescent="0.2">
      <c r="A1889" s="4"/>
      <c r="B1889" s="5"/>
      <c r="C1889" s="5"/>
      <c r="D1889" s="5"/>
      <c r="E1889" s="471"/>
      <c r="F1889" s="579"/>
      <c r="G1889" s="579"/>
      <c r="I1889" s="4"/>
      <c r="J1889" s="4"/>
      <c r="K1889" s="472"/>
      <c r="L1889" s="4"/>
      <c r="M1889" s="83"/>
      <c r="N1889" s="4"/>
      <c r="O1889" s="83"/>
      <c r="P1889" s="84"/>
      <c r="Q1889" s="4"/>
      <c r="R1889" s="4"/>
      <c r="S1889" s="4"/>
      <c r="T1889" s="4"/>
      <c r="U1889" s="4"/>
      <c r="V1889" s="4"/>
      <c r="W1889" s="4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</row>
    <row r="1890" spans="1:188" s="576" customFormat="1" x14ac:dyDescent="0.2">
      <c r="A1890" s="4"/>
      <c r="B1890" s="5"/>
      <c r="C1890" s="5"/>
      <c r="D1890" s="5"/>
      <c r="E1890" s="471"/>
      <c r="F1890" s="579"/>
      <c r="G1890" s="579"/>
      <c r="I1890" s="4"/>
      <c r="J1890" s="4"/>
      <c r="K1890" s="472"/>
      <c r="L1890" s="4"/>
      <c r="M1890" s="83"/>
      <c r="N1890" s="4"/>
      <c r="O1890" s="83"/>
      <c r="P1890" s="84"/>
      <c r="Q1890" s="4"/>
      <c r="R1890" s="4"/>
      <c r="S1890" s="4"/>
      <c r="T1890" s="4"/>
      <c r="U1890" s="4"/>
      <c r="V1890" s="4"/>
      <c r="W1890" s="4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</row>
    <row r="1891" spans="1:188" s="576" customFormat="1" x14ac:dyDescent="0.2">
      <c r="A1891" s="4"/>
      <c r="B1891" s="5"/>
      <c r="C1891" s="5"/>
      <c r="D1891" s="5"/>
      <c r="E1891" s="471"/>
      <c r="F1891" s="579"/>
      <c r="G1891" s="579"/>
      <c r="I1891" s="4"/>
      <c r="J1891" s="4"/>
      <c r="K1891" s="472"/>
      <c r="L1891" s="4"/>
      <c r="M1891" s="83"/>
      <c r="N1891" s="4"/>
      <c r="O1891" s="83"/>
      <c r="P1891" s="84"/>
      <c r="Q1891" s="4"/>
      <c r="R1891" s="4"/>
      <c r="S1891" s="4"/>
      <c r="T1891" s="4"/>
      <c r="U1891" s="4"/>
      <c r="V1891" s="4"/>
      <c r="W1891" s="4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</row>
    <row r="1892" spans="1:188" s="576" customFormat="1" x14ac:dyDescent="0.2">
      <c r="A1892" s="4"/>
      <c r="B1892" s="5"/>
      <c r="C1892" s="5"/>
      <c r="D1892" s="5"/>
      <c r="E1892" s="471"/>
      <c r="F1892" s="579"/>
      <c r="G1892" s="579"/>
      <c r="I1892" s="4"/>
      <c r="J1892" s="4"/>
      <c r="K1892" s="472"/>
      <c r="L1892" s="4"/>
      <c r="M1892" s="83"/>
      <c r="N1892" s="4"/>
      <c r="O1892" s="83"/>
      <c r="P1892" s="84"/>
      <c r="Q1892" s="4"/>
      <c r="R1892" s="4"/>
      <c r="S1892" s="4"/>
      <c r="T1892" s="4"/>
      <c r="U1892" s="4"/>
      <c r="V1892" s="4"/>
      <c r="W1892" s="4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</row>
    <row r="1893" spans="1:188" s="576" customFormat="1" x14ac:dyDescent="0.2">
      <c r="A1893" s="4"/>
      <c r="B1893" s="5"/>
      <c r="C1893" s="5"/>
      <c r="D1893" s="5"/>
      <c r="E1893" s="471"/>
      <c r="F1893" s="579"/>
      <c r="G1893" s="579"/>
      <c r="I1893" s="4"/>
      <c r="J1893" s="4"/>
      <c r="K1893" s="472"/>
      <c r="L1893" s="4"/>
      <c r="M1893" s="83"/>
      <c r="N1893" s="4"/>
      <c r="O1893" s="83"/>
      <c r="P1893" s="84"/>
      <c r="Q1893" s="4"/>
      <c r="R1893" s="4"/>
      <c r="S1893" s="4"/>
      <c r="T1893" s="4"/>
      <c r="U1893" s="4"/>
      <c r="V1893" s="4"/>
      <c r="W1893" s="4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</row>
    <row r="1894" spans="1:188" s="576" customFormat="1" x14ac:dyDescent="0.2">
      <c r="A1894" s="4"/>
      <c r="B1894" s="5"/>
      <c r="C1894" s="5"/>
      <c r="D1894" s="5"/>
      <c r="E1894" s="471"/>
      <c r="F1894" s="579"/>
      <c r="G1894" s="579"/>
      <c r="I1894" s="4"/>
      <c r="J1894" s="4"/>
      <c r="K1894" s="472"/>
      <c r="L1894" s="4"/>
      <c r="M1894" s="83"/>
      <c r="N1894" s="4"/>
      <c r="O1894" s="83"/>
      <c r="P1894" s="84"/>
      <c r="Q1894" s="4"/>
      <c r="R1894" s="4"/>
      <c r="S1894" s="4"/>
      <c r="T1894" s="4"/>
      <c r="U1894" s="4"/>
      <c r="V1894" s="4"/>
      <c r="W1894" s="4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</row>
    <row r="1895" spans="1:188" s="576" customFormat="1" x14ac:dyDescent="0.2">
      <c r="A1895" s="4"/>
      <c r="B1895" s="5"/>
      <c r="C1895" s="5"/>
      <c r="D1895" s="5"/>
      <c r="E1895" s="471"/>
      <c r="F1895" s="579"/>
      <c r="G1895" s="579"/>
      <c r="I1895" s="4"/>
      <c r="J1895" s="4"/>
      <c r="K1895" s="472"/>
      <c r="L1895" s="4"/>
      <c r="M1895" s="83"/>
      <c r="N1895" s="4"/>
      <c r="O1895" s="83"/>
      <c r="P1895" s="84"/>
      <c r="Q1895" s="4"/>
      <c r="R1895" s="4"/>
      <c r="S1895" s="4"/>
      <c r="T1895" s="4"/>
      <c r="U1895" s="4"/>
      <c r="V1895" s="4"/>
      <c r="W1895" s="4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</row>
    <row r="1896" spans="1:188" s="576" customFormat="1" x14ac:dyDescent="0.2">
      <c r="A1896" s="4"/>
      <c r="B1896" s="5"/>
      <c r="C1896" s="5"/>
      <c r="D1896" s="5"/>
      <c r="E1896" s="471"/>
      <c r="F1896" s="579"/>
      <c r="G1896" s="579"/>
      <c r="I1896" s="4"/>
      <c r="J1896" s="4"/>
      <c r="K1896" s="472"/>
      <c r="L1896" s="4"/>
      <c r="M1896" s="83"/>
      <c r="N1896" s="4"/>
      <c r="O1896" s="83"/>
      <c r="P1896" s="84"/>
      <c r="Q1896" s="4"/>
      <c r="R1896" s="4"/>
      <c r="S1896" s="4"/>
      <c r="T1896" s="4"/>
      <c r="U1896" s="4"/>
      <c r="V1896" s="4"/>
      <c r="W1896" s="4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</row>
    <row r="1897" spans="1:188" s="576" customFormat="1" x14ac:dyDescent="0.2">
      <c r="A1897" s="4"/>
      <c r="B1897" s="5"/>
      <c r="C1897" s="5"/>
      <c r="D1897" s="5"/>
      <c r="E1897" s="471"/>
      <c r="F1897" s="579"/>
      <c r="G1897" s="579"/>
      <c r="I1897" s="4"/>
      <c r="J1897" s="4"/>
      <c r="K1897" s="472"/>
      <c r="L1897" s="4"/>
      <c r="M1897" s="83"/>
      <c r="N1897" s="4"/>
      <c r="O1897" s="83"/>
      <c r="P1897" s="84"/>
      <c r="Q1897" s="4"/>
      <c r="R1897" s="4"/>
      <c r="S1897" s="4"/>
      <c r="T1897" s="4"/>
      <c r="U1897" s="4"/>
      <c r="V1897" s="4"/>
      <c r="W1897" s="4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</row>
    <row r="1898" spans="1:188" s="576" customFormat="1" x14ac:dyDescent="0.2">
      <c r="A1898" s="4"/>
      <c r="B1898" s="5"/>
      <c r="C1898" s="5"/>
      <c r="D1898" s="5"/>
      <c r="E1898" s="471"/>
      <c r="F1898" s="579"/>
      <c r="G1898" s="579"/>
      <c r="I1898" s="4"/>
      <c r="J1898" s="4"/>
      <c r="K1898" s="472"/>
      <c r="L1898" s="4"/>
      <c r="M1898" s="83"/>
      <c r="N1898" s="4"/>
      <c r="O1898" s="83"/>
      <c r="P1898" s="84"/>
      <c r="Q1898" s="4"/>
      <c r="R1898" s="4"/>
      <c r="S1898" s="4"/>
      <c r="T1898" s="4"/>
      <c r="U1898" s="4"/>
      <c r="V1898" s="4"/>
      <c r="W1898" s="4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</row>
    <row r="1899" spans="1:188" s="576" customFormat="1" x14ac:dyDescent="0.2">
      <c r="A1899" s="4"/>
      <c r="B1899" s="5"/>
      <c r="C1899" s="5"/>
      <c r="D1899" s="5"/>
      <c r="E1899" s="471"/>
      <c r="F1899" s="579"/>
      <c r="G1899" s="579"/>
      <c r="I1899" s="4"/>
      <c r="J1899" s="4"/>
      <c r="K1899" s="472"/>
      <c r="L1899" s="4"/>
      <c r="M1899" s="83"/>
      <c r="N1899" s="4"/>
      <c r="O1899" s="83"/>
      <c r="P1899" s="84"/>
      <c r="Q1899" s="4"/>
      <c r="R1899" s="4"/>
      <c r="S1899" s="4"/>
      <c r="T1899" s="4"/>
      <c r="U1899" s="4"/>
      <c r="V1899" s="4"/>
      <c r="W1899" s="4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</row>
    <row r="1900" spans="1:188" s="576" customFormat="1" x14ac:dyDescent="0.2">
      <c r="A1900" s="4"/>
      <c r="B1900" s="5"/>
      <c r="C1900" s="5"/>
      <c r="D1900" s="5"/>
      <c r="E1900" s="471"/>
      <c r="F1900" s="579"/>
      <c r="G1900" s="579"/>
      <c r="I1900" s="4"/>
      <c r="J1900" s="4"/>
      <c r="K1900" s="472"/>
      <c r="L1900" s="4"/>
      <c r="M1900" s="83"/>
      <c r="N1900" s="4"/>
      <c r="O1900" s="83"/>
      <c r="P1900" s="84"/>
      <c r="Q1900" s="4"/>
      <c r="R1900" s="4"/>
      <c r="S1900" s="4"/>
      <c r="T1900" s="4"/>
      <c r="U1900" s="4"/>
      <c r="V1900" s="4"/>
      <c r="W1900" s="4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</row>
    <row r="1901" spans="1:188" s="576" customFormat="1" x14ac:dyDescent="0.2">
      <c r="A1901" s="4"/>
      <c r="B1901" s="5"/>
      <c r="C1901" s="5"/>
      <c r="D1901" s="5"/>
      <c r="E1901" s="471"/>
      <c r="F1901" s="579"/>
      <c r="G1901" s="579"/>
      <c r="I1901" s="4"/>
      <c r="J1901" s="4"/>
      <c r="K1901" s="472"/>
      <c r="L1901" s="4"/>
      <c r="M1901" s="83"/>
      <c r="N1901" s="4"/>
      <c r="O1901" s="83"/>
      <c r="P1901" s="84"/>
      <c r="Q1901" s="4"/>
      <c r="R1901" s="4"/>
      <c r="S1901" s="4"/>
      <c r="T1901" s="4"/>
      <c r="U1901" s="4"/>
      <c r="V1901" s="4"/>
      <c r="W1901" s="4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</row>
    <row r="1902" spans="1:188" s="576" customFormat="1" x14ac:dyDescent="0.2">
      <c r="A1902" s="4"/>
      <c r="B1902" s="5"/>
      <c r="C1902" s="5"/>
      <c r="D1902" s="5"/>
      <c r="E1902" s="471"/>
      <c r="F1902" s="579"/>
      <c r="G1902" s="579"/>
      <c r="I1902" s="4"/>
      <c r="J1902" s="4"/>
      <c r="K1902" s="472"/>
      <c r="L1902" s="4"/>
      <c r="M1902" s="83"/>
      <c r="N1902" s="4"/>
      <c r="O1902" s="83"/>
      <c r="P1902" s="84"/>
      <c r="Q1902" s="4"/>
      <c r="R1902" s="4"/>
      <c r="S1902" s="4"/>
      <c r="T1902" s="4"/>
      <c r="U1902" s="4"/>
      <c r="V1902" s="4"/>
      <c r="W1902" s="4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</row>
    <row r="1903" spans="1:188" s="576" customFormat="1" x14ac:dyDescent="0.2">
      <c r="A1903" s="4"/>
      <c r="B1903" s="5"/>
      <c r="C1903" s="5"/>
      <c r="D1903" s="5"/>
      <c r="E1903" s="471"/>
      <c r="F1903" s="579"/>
      <c r="G1903" s="579"/>
      <c r="I1903" s="4"/>
      <c r="J1903" s="4"/>
      <c r="K1903" s="472"/>
      <c r="L1903" s="4"/>
      <c r="M1903" s="83"/>
      <c r="N1903" s="4"/>
      <c r="O1903" s="83"/>
      <c r="P1903" s="84"/>
      <c r="Q1903" s="4"/>
      <c r="R1903" s="4"/>
      <c r="S1903" s="4"/>
      <c r="T1903" s="4"/>
      <c r="U1903" s="4"/>
      <c r="V1903" s="4"/>
      <c r="W1903" s="4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</row>
    <row r="1904" spans="1:188" s="576" customFormat="1" x14ac:dyDescent="0.2">
      <c r="A1904" s="4"/>
      <c r="B1904" s="5"/>
      <c r="C1904" s="5"/>
      <c r="D1904" s="5"/>
      <c r="E1904" s="471"/>
      <c r="F1904" s="579"/>
      <c r="G1904" s="579"/>
      <c r="I1904" s="4"/>
      <c r="J1904" s="4"/>
      <c r="K1904" s="472"/>
      <c r="L1904" s="4"/>
      <c r="M1904" s="83"/>
      <c r="N1904" s="4"/>
      <c r="O1904" s="83"/>
      <c r="P1904" s="84"/>
      <c r="Q1904" s="4"/>
      <c r="R1904" s="4"/>
      <c r="S1904" s="4"/>
      <c r="T1904" s="4"/>
      <c r="U1904" s="4"/>
      <c r="V1904" s="4"/>
      <c r="W1904" s="4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</row>
    <row r="1905" spans="1:188" s="576" customFormat="1" x14ac:dyDescent="0.2">
      <c r="A1905" s="4"/>
      <c r="B1905" s="5"/>
      <c r="C1905" s="5"/>
      <c r="D1905" s="5"/>
      <c r="E1905" s="471"/>
      <c r="F1905" s="579"/>
      <c r="G1905" s="579"/>
      <c r="I1905" s="4"/>
      <c r="J1905" s="4"/>
      <c r="K1905" s="472"/>
      <c r="L1905" s="4"/>
      <c r="M1905" s="83"/>
      <c r="N1905" s="4"/>
      <c r="O1905" s="83"/>
      <c r="P1905" s="84"/>
      <c r="Q1905" s="4"/>
      <c r="R1905" s="4"/>
      <c r="S1905" s="4"/>
      <c r="T1905" s="4"/>
      <c r="U1905" s="4"/>
      <c r="V1905" s="4"/>
      <c r="W1905" s="4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</row>
    <row r="1906" spans="1:188" s="576" customFormat="1" x14ac:dyDescent="0.2">
      <c r="A1906" s="4"/>
      <c r="B1906" s="5"/>
      <c r="C1906" s="5"/>
      <c r="D1906" s="5"/>
      <c r="E1906" s="471"/>
      <c r="F1906" s="579"/>
      <c r="G1906" s="579"/>
      <c r="I1906" s="4"/>
      <c r="J1906" s="4"/>
      <c r="K1906" s="472"/>
      <c r="L1906" s="4"/>
      <c r="M1906" s="83"/>
      <c r="N1906" s="4"/>
      <c r="O1906" s="83"/>
      <c r="P1906" s="84"/>
      <c r="Q1906" s="4"/>
      <c r="R1906" s="4"/>
      <c r="S1906" s="4"/>
      <c r="T1906" s="4"/>
      <c r="U1906" s="4"/>
      <c r="V1906" s="4"/>
      <c r="W1906" s="4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</row>
    <row r="1907" spans="1:188" s="576" customFormat="1" x14ac:dyDescent="0.2">
      <c r="A1907" s="4"/>
      <c r="B1907" s="5"/>
      <c r="C1907" s="5"/>
      <c r="D1907" s="5"/>
      <c r="E1907" s="471"/>
      <c r="F1907" s="579"/>
      <c r="G1907" s="579"/>
      <c r="I1907" s="4"/>
      <c r="J1907" s="4"/>
      <c r="K1907" s="472"/>
      <c r="L1907" s="4"/>
      <c r="M1907" s="83"/>
      <c r="N1907" s="4"/>
      <c r="O1907" s="83"/>
      <c r="P1907" s="84"/>
      <c r="Q1907" s="4"/>
      <c r="R1907" s="4"/>
      <c r="S1907" s="4"/>
      <c r="T1907" s="4"/>
      <c r="U1907" s="4"/>
      <c r="V1907" s="4"/>
      <c r="W1907" s="4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</row>
    <row r="1908" spans="1:188" s="576" customFormat="1" x14ac:dyDescent="0.2">
      <c r="A1908" s="4"/>
      <c r="B1908" s="5"/>
      <c r="C1908" s="5"/>
      <c r="D1908" s="5"/>
      <c r="E1908" s="471"/>
      <c r="F1908" s="579"/>
      <c r="G1908" s="579"/>
      <c r="I1908" s="4"/>
      <c r="J1908" s="4"/>
      <c r="K1908" s="472"/>
      <c r="L1908" s="4"/>
      <c r="M1908" s="83"/>
      <c r="N1908" s="4"/>
      <c r="O1908" s="83"/>
      <c r="P1908" s="84"/>
      <c r="Q1908" s="4"/>
      <c r="R1908" s="4"/>
      <c r="S1908" s="4"/>
      <c r="T1908" s="4"/>
      <c r="U1908" s="4"/>
      <c r="V1908" s="4"/>
      <c r="W1908" s="4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</row>
    <row r="1909" spans="1:188" s="576" customFormat="1" x14ac:dyDescent="0.2">
      <c r="A1909" s="4"/>
      <c r="B1909" s="5"/>
      <c r="C1909" s="5"/>
      <c r="D1909" s="5"/>
      <c r="E1909" s="471"/>
      <c r="F1909" s="579"/>
      <c r="G1909" s="579"/>
      <c r="I1909" s="4"/>
      <c r="J1909" s="4"/>
      <c r="K1909" s="472"/>
      <c r="L1909" s="4"/>
      <c r="M1909" s="83"/>
      <c r="N1909" s="4"/>
      <c r="O1909" s="83"/>
      <c r="P1909" s="84"/>
      <c r="Q1909" s="4"/>
      <c r="R1909" s="4"/>
      <c r="S1909" s="4"/>
      <c r="T1909" s="4"/>
      <c r="U1909" s="4"/>
      <c r="V1909" s="4"/>
      <c r="W1909" s="4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</row>
    <row r="1910" spans="1:188" s="576" customFormat="1" x14ac:dyDescent="0.2">
      <c r="A1910" s="4"/>
      <c r="B1910" s="5"/>
      <c r="C1910" s="5"/>
      <c r="D1910" s="5"/>
      <c r="E1910" s="471"/>
      <c r="F1910" s="579"/>
      <c r="G1910" s="579"/>
      <c r="I1910" s="4"/>
      <c r="J1910" s="4"/>
      <c r="K1910" s="472"/>
      <c r="L1910" s="4"/>
      <c r="M1910" s="83"/>
      <c r="N1910" s="4"/>
      <c r="O1910" s="83"/>
      <c r="P1910" s="84"/>
      <c r="Q1910" s="4"/>
      <c r="R1910" s="4"/>
      <c r="S1910" s="4"/>
      <c r="T1910" s="4"/>
      <c r="U1910" s="4"/>
      <c r="V1910" s="4"/>
      <c r="W1910" s="4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</row>
    <row r="1911" spans="1:188" s="576" customFormat="1" x14ac:dyDescent="0.2">
      <c r="A1911" s="4"/>
      <c r="B1911" s="5"/>
      <c r="C1911" s="5"/>
      <c r="D1911" s="5"/>
      <c r="E1911" s="471"/>
      <c r="F1911" s="579"/>
      <c r="G1911" s="579"/>
      <c r="I1911" s="4"/>
      <c r="J1911" s="4"/>
      <c r="K1911" s="472"/>
      <c r="L1911" s="4"/>
      <c r="M1911" s="83"/>
      <c r="N1911" s="4"/>
      <c r="O1911" s="83"/>
      <c r="P1911" s="84"/>
      <c r="Q1911" s="4"/>
      <c r="R1911" s="4"/>
      <c r="S1911" s="4"/>
      <c r="T1911" s="4"/>
      <c r="U1911" s="4"/>
      <c r="V1911" s="4"/>
      <c r="W1911" s="4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</row>
    <row r="1912" spans="1:188" s="576" customFormat="1" x14ac:dyDescent="0.2">
      <c r="A1912" s="4"/>
      <c r="B1912" s="5"/>
      <c r="C1912" s="5"/>
      <c r="D1912" s="5"/>
      <c r="E1912" s="471"/>
      <c r="F1912" s="579"/>
      <c r="G1912" s="579"/>
      <c r="I1912" s="4"/>
      <c r="J1912" s="4"/>
      <c r="K1912" s="472"/>
      <c r="L1912" s="4"/>
      <c r="M1912" s="83"/>
      <c r="N1912" s="4"/>
      <c r="O1912" s="83"/>
      <c r="P1912" s="84"/>
      <c r="Q1912" s="4"/>
      <c r="R1912" s="4"/>
      <c r="S1912" s="4"/>
      <c r="T1912" s="4"/>
      <c r="U1912" s="4"/>
      <c r="V1912" s="4"/>
      <c r="W1912" s="4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</row>
    <row r="1913" spans="1:188" s="576" customFormat="1" x14ac:dyDescent="0.2">
      <c r="A1913" s="4"/>
      <c r="B1913" s="5"/>
      <c r="C1913" s="5"/>
      <c r="D1913" s="5"/>
      <c r="E1913" s="471"/>
      <c r="F1913" s="579"/>
      <c r="G1913" s="579"/>
      <c r="I1913" s="4"/>
      <c r="J1913" s="4"/>
      <c r="K1913" s="472"/>
      <c r="L1913" s="4"/>
      <c r="M1913" s="83"/>
      <c r="N1913" s="4"/>
      <c r="O1913" s="83"/>
      <c r="P1913" s="84"/>
      <c r="Q1913" s="4"/>
      <c r="R1913" s="4"/>
      <c r="S1913" s="4"/>
      <c r="T1913" s="4"/>
      <c r="U1913" s="4"/>
      <c r="V1913" s="4"/>
      <c r="W1913" s="4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</row>
    <row r="1914" spans="1:188" s="576" customFormat="1" x14ac:dyDescent="0.2">
      <c r="A1914" s="4"/>
      <c r="B1914" s="5"/>
      <c r="C1914" s="5"/>
      <c r="D1914" s="5"/>
      <c r="E1914" s="471"/>
      <c r="F1914" s="579"/>
      <c r="G1914" s="579"/>
      <c r="I1914" s="4"/>
      <c r="J1914" s="4"/>
      <c r="K1914" s="472"/>
      <c r="L1914" s="4"/>
      <c r="M1914" s="83"/>
      <c r="N1914" s="4"/>
      <c r="O1914" s="83"/>
      <c r="P1914" s="84"/>
      <c r="Q1914" s="4"/>
      <c r="R1914" s="4"/>
      <c r="S1914" s="4"/>
      <c r="T1914" s="4"/>
      <c r="U1914" s="4"/>
      <c r="V1914" s="4"/>
      <c r="W1914" s="4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</row>
    <row r="1915" spans="1:188" s="576" customFormat="1" x14ac:dyDescent="0.2">
      <c r="A1915" s="4"/>
      <c r="B1915" s="5"/>
      <c r="C1915" s="5"/>
      <c r="D1915" s="5"/>
      <c r="E1915" s="471"/>
      <c r="F1915" s="579"/>
      <c r="G1915" s="579"/>
      <c r="I1915" s="4"/>
      <c r="J1915" s="4"/>
      <c r="K1915" s="472"/>
      <c r="L1915" s="4"/>
      <c r="M1915" s="83"/>
      <c r="N1915" s="4"/>
      <c r="O1915" s="83"/>
      <c r="P1915" s="84"/>
      <c r="Q1915" s="4"/>
      <c r="R1915" s="4"/>
      <c r="S1915" s="4"/>
      <c r="T1915" s="4"/>
      <c r="U1915" s="4"/>
      <c r="V1915" s="4"/>
      <c r="W1915" s="4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</row>
    <row r="1916" spans="1:188" s="576" customFormat="1" x14ac:dyDescent="0.2">
      <c r="A1916" s="4"/>
      <c r="B1916" s="5"/>
      <c r="C1916" s="5"/>
      <c r="D1916" s="5"/>
      <c r="E1916" s="471"/>
      <c r="F1916" s="579"/>
      <c r="G1916" s="579"/>
      <c r="I1916" s="4"/>
      <c r="J1916" s="4"/>
      <c r="K1916" s="472"/>
      <c r="L1916" s="4"/>
      <c r="M1916" s="83"/>
      <c r="N1916" s="4"/>
      <c r="O1916" s="83"/>
      <c r="P1916" s="84"/>
      <c r="Q1916" s="4"/>
      <c r="R1916" s="4"/>
      <c r="S1916" s="4"/>
      <c r="T1916" s="4"/>
      <c r="U1916" s="4"/>
      <c r="V1916" s="4"/>
      <c r="W1916" s="4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</row>
    <row r="1917" spans="1:188" s="576" customFormat="1" x14ac:dyDescent="0.2">
      <c r="A1917" s="4"/>
      <c r="B1917" s="5"/>
      <c r="C1917" s="5"/>
      <c r="D1917" s="5"/>
      <c r="E1917" s="471"/>
      <c r="F1917" s="579"/>
      <c r="G1917" s="579"/>
      <c r="I1917" s="4"/>
      <c r="J1917" s="4"/>
      <c r="K1917" s="472"/>
      <c r="L1917" s="4"/>
      <c r="M1917" s="83"/>
      <c r="N1917" s="4"/>
      <c r="O1917" s="83"/>
      <c r="P1917" s="84"/>
      <c r="Q1917" s="4"/>
      <c r="R1917" s="4"/>
      <c r="S1917" s="4"/>
      <c r="T1917" s="4"/>
      <c r="U1917" s="4"/>
      <c r="V1917" s="4"/>
      <c r="W1917" s="4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</row>
    <row r="1918" spans="1:188" s="576" customFormat="1" x14ac:dyDescent="0.2">
      <c r="A1918" s="4"/>
      <c r="B1918" s="5"/>
      <c r="C1918" s="5"/>
      <c r="D1918" s="5"/>
      <c r="E1918" s="471"/>
      <c r="F1918" s="579"/>
      <c r="G1918" s="579"/>
      <c r="I1918" s="4"/>
      <c r="J1918" s="4"/>
      <c r="K1918" s="472"/>
      <c r="L1918" s="4"/>
      <c r="M1918" s="83"/>
      <c r="N1918" s="4"/>
      <c r="O1918" s="83"/>
      <c r="P1918" s="84"/>
      <c r="Q1918" s="4"/>
      <c r="R1918" s="4"/>
      <c r="S1918" s="4"/>
      <c r="T1918" s="4"/>
      <c r="U1918" s="4"/>
      <c r="V1918" s="4"/>
      <c r="W1918" s="4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</row>
    <row r="1919" spans="1:188" s="576" customFormat="1" x14ac:dyDescent="0.2">
      <c r="A1919" s="4"/>
      <c r="B1919" s="5"/>
      <c r="C1919" s="5"/>
      <c r="D1919" s="5"/>
      <c r="E1919" s="471"/>
      <c r="F1919" s="579"/>
      <c r="G1919" s="579"/>
      <c r="I1919" s="4"/>
      <c r="J1919" s="4"/>
      <c r="K1919" s="472"/>
      <c r="L1919" s="4"/>
      <c r="M1919" s="83"/>
      <c r="N1919" s="4"/>
      <c r="O1919" s="83"/>
      <c r="P1919" s="84"/>
      <c r="Q1919" s="4"/>
      <c r="R1919" s="4"/>
      <c r="S1919" s="4"/>
      <c r="T1919" s="4"/>
      <c r="U1919" s="4"/>
      <c r="V1919" s="4"/>
      <c r="W1919" s="4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</row>
    <row r="1920" spans="1:188" s="576" customFormat="1" x14ac:dyDescent="0.2">
      <c r="A1920" s="4"/>
      <c r="B1920" s="5"/>
      <c r="C1920" s="5"/>
      <c r="D1920" s="5"/>
      <c r="E1920" s="471"/>
      <c r="F1920" s="579"/>
      <c r="G1920" s="579"/>
      <c r="I1920" s="4"/>
      <c r="J1920" s="4"/>
      <c r="K1920" s="472"/>
      <c r="L1920" s="4"/>
      <c r="M1920" s="83"/>
      <c r="N1920" s="4"/>
      <c r="O1920" s="83"/>
      <c r="P1920" s="84"/>
      <c r="Q1920" s="4"/>
      <c r="R1920" s="4"/>
      <c r="S1920" s="4"/>
      <c r="T1920" s="4"/>
      <c r="U1920" s="4"/>
      <c r="V1920" s="4"/>
      <c r="W1920" s="4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</row>
    <row r="1921" spans="1:188" s="576" customFormat="1" x14ac:dyDescent="0.2">
      <c r="A1921" s="4"/>
      <c r="B1921" s="5"/>
      <c r="C1921" s="5"/>
      <c r="D1921" s="5"/>
      <c r="E1921" s="471"/>
      <c r="F1921" s="579"/>
      <c r="G1921" s="579"/>
      <c r="I1921" s="4"/>
      <c r="J1921" s="4"/>
      <c r="K1921" s="472"/>
      <c r="L1921" s="4"/>
      <c r="M1921" s="83"/>
      <c r="N1921" s="4"/>
      <c r="O1921" s="83"/>
      <c r="P1921" s="84"/>
      <c r="Q1921" s="4"/>
      <c r="R1921" s="4"/>
      <c r="S1921" s="4"/>
      <c r="T1921" s="4"/>
      <c r="U1921" s="4"/>
      <c r="V1921" s="4"/>
      <c r="W1921" s="4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  <c r="FJ1921" s="3"/>
      <c r="FK1921" s="3"/>
      <c r="FL1921" s="3"/>
      <c r="FM1921" s="3"/>
      <c r="FN1921" s="3"/>
      <c r="FO1921" s="3"/>
      <c r="FP1921" s="3"/>
      <c r="FQ1921" s="3"/>
      <c r="FR1921" s="3"/>
      <c r="FS1921" s="3"/>
      <c r="FT1921" s="3"/>
      <c r="FU1921" s="3"/>
      <c r="FV1921" s="3"/>
      <c r="FW1921" s="3"/>
      <c r="FX1921" s="3"/>
      <c r="FY1921" s="3"/>
      <c r="FZ1921" s="3"/>
      <c r="GA1921" s="3"/>
      <c r="GB1921" s="3"/>
      <c r="GC1921" s="3"/>
      <c r="GD1921" s="3"/>
      <c r="GE1921" s="3"/>
      <c r="GF1921" s="3"/>
    </row>
    <row r="1922" spans="1:188" s="576" customFormat="1" x14ac:dyDescent="0.2">
      <c r="A1922" s="4"/>
      <c r="B1922" s="5"/>
      <c r="C1922" s="5"/>
      <c r="D1922" s="5"/>
      <c r="E1922" s="471"/>
      <c r="F1922" s="579"/>
      <c r="G1922" s="579"/>
      <c r="I1922" s="4"/>
      <c r="J1922" s="4"/>
      <c r="K1922" s="472"/>
      <c r="L1922" s="4"/>
      <c r="M1922" s="83"/>
      <c r="N1922" s="4"/>
      <c r="O1922" s="83"/>
      <c r="P1922" s="84"/>
      <c r="Q1922" s="4"/>
      <c r="R1922" s="4"/>
      <c r="S1922" s="4"/>
      <c r="T1922" s="4"/>
      <c r="U1922" s="4"/>
      <c r="V1922" s="4"/>
      <c r="W1922" s="4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  <c r="FJ1922" s="3"/>
      <c r="FK1922" s="3"/>
      <c r="FL1922" s="3"/>
      <c r="FM1922" s="3"/>
      <c r="FN1922" s="3"/>
      <c r="FO1922" s="3"/>
      <c r="FP1922" s="3"/>
      <c r="FQ1922" s="3"/>
      <c r="FR1922" s="3"/>
      <c r="FS1922" s="3"/>
      <c r="FT1922" s="3"/>
      <c r="FU1922" s="3"/>
      <c r="FV1922" s="3"/>
      <c r="FW1922" s="3"/>
      <c r="FX1922" s="3"/>
      <c r="FY1922" s="3"/>
      <c r="FZ1922" s="3"/>
      <c r="GA1922" s="3"/>
      <c r="GB1922" s="3"/>
      <c r="GC1922" s="3"/>
      <c r="GD1922" s="3"/>
      <c r="GE1922" s="3"/>
      <c r="GF1922" s="3"/>
    </row>
    <row r="1923" spans="1:188" s="576" customFormat="1" x14ac:dyDescent="0.2">
      <c r="A1923" s="4"/>
      <c r="B1923" s="5"/>
      <c r="C1923" s="5"/>
      <c r="D1923" s="5"/>
      <c r="E1923" s="471"/>
      <c r="F1923" s="579"/>
      <c r="G1923" s="579"/>
      <c r="I1923" s="4"/>
      <c r="J1923" s="4"/>
      <c r="K1923" s="472"/>
      <c r="L1923" s="4"/>
      <c r="M1923" s="83"/>
      <c r="N1923" s="4"/>
      <c r="O1923" s="83"/>
      <c r="P1923" s="84"/>
      <c r="Q1923" s="4"/>
      <c r="R1923" s="4"/>
      <c r="S1923" s="4"/>
      <c r="T1923" s="4"/>
      <c r="U1923" s="4"/>
      <c r="V1923" s="4"/>
      <c r="W1923" s="4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</row>
    <row r="1924" spans="1:188" s="576" customFormat="1" x14ac:dyDescent="0.2">
      <c r="A1924" s="4"/>
      <c r="B1924" s="5"/>
      <c r="C1924" s="5"/>
      <c r="D1924" s="5"/>
      <c r="E1924" s="471"/>
      <c r="F1924" s="579"/>
      <c r="G1924" s="579"/>
      <c r="I1924" s="4"/>
      <c r="J1924" s="4"/>
      <c r="K1924" s="472"/>
      <c r="L1924" s="4"/>
      <c r="M1924" s="83"/>
      <c r="N1924" s="4"/>
      <c r="O1924" s="83"/>
      <c r="P1924" s="84"/>
      <c r="Q1924" s="4"/>
      <c r="R1924" s="4"/>
      <c r="S1924" s="4"/>
      <c r="T1924" s="4"/>
      <c r="U1924" s="4"/>
      <c r="V1924" s="4"/>
      <c r="W1924" s="4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  <c r="FJ1924" s="3"/>
      <c r="FK1924" s="3"/>
      <c r="FL1924" s="3"/>
      <c r="FM1924" s="3"/>
      <c r="FN1924" s="3"/>
      <c r="FO1924" s="3"/>
      <c r="FP1924" s="3"/>
      <c r="FQ1924" s="3"/>
      <c r="FR1924" s="3"/>
      <c r="FS1924" s="3"/>
      <c r="FT1924" s="3"/>
      <c r="FU1924" s="3"/>
      <c r="FV1924" s="3"/>
      <c r="FW1924" s="3"/>
      <c r="FX1924" s="3"/>
      <c r="FY1924" s="3"/>
      <c r="FZ1924" s="3"/>
      <c r="GA1924" s="3"/>
      <c r="GB1924" s="3"/>
      <c r="GC1924" s="3"/>
      <c r="GD1924" s="3"/>
      <c r="GE1924" s="3"/>
      <c r="GF1924" s="3"/>
    </row>
    <row r="1925" spans="1:188" s="576" customFormat="1" x14ac:dyDescent="0.2">
      <c r="A1925" s="4"/>
      <c r="B1925" s="5"/>
      <c r="C1925" s="5"/>
      <c r="D1925" s="5"/>
      <c r="E1925" s="471"/>
      <c r="F1925" s="579"/>
      <c r="G1925" s="579"/>
      <c r="I1925" s="4"/>
      <c r="J1925" s="4"/>
      <c r="K1925" s="472"/>
      <c r="L1925" s="4"/>
      <c r="M1925" s="83"/>
      <c r="N1925" s="4"/>
      <c r="O1925" s="83"/>
      <c r="P1925" s="84"/>
      <c r="Q1925" s="4"/>
      <c r="R1925" s="4"/>
      <c r="S1925" s="4"/>
      <c r="T1925" s="4"/>
      <c r="U1925" s="4"/>
      <c r="V1925" s="4"/>
      <c r="W1925" s="4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  <c r="FJ1925" s="3"/>
      <c r="FK1925" s="3"/>
      <c r="FL1925" s="3"/>
      <c r="FM1925" s="3"/>
      <c r="FN1925" s="3"/>
      <c r="FO1925" s="3"/>
      <c r="FP1925" s="3"/>
      <c r="FQ1925" s="3"/>
      <c r="FR1925" s="3"/>
      <c r="FS1925" s="3"/>
      <c r="FT1925" s="3"/>
      <c r="FU1925" s="3"/>
      <c r="FV1925" s="3"/>
      <c r="FW1925" s="3"/>
      <c r="FX1925" s="3"/>
      <c r="FY1925" s="3"/>
      <c r="FZ1925" s="3"/>
      <c r="GA1925" s="3"/>
      <c r="GB1925" s="3"/>
      <c r="GC1925" s="3"/>
      <c r="GD1925" s="3"/>
      <c r="GE1925" s="3"/>
      <c r="GF1925" s="3"/>
    </row>
    <row r="1926" spans="1:188" s="576" customFormat="1" x14ac:dyDescent="0.2">
      <c r="A1926" s="4"/>
      <c r="B1926" s="5"/>
      <c r="C1926" s="5"/>
      <c r="D1926" s="5"/>
      <c r="E1926" s="471"/>
      <c r="F1926" s="579"/>
      <c r="G1926" s="579"/>
      <c r="I1926" s="4"/>
      <c r="J1926" s="4"/>
      <c r="K1926" s="472"/>
      <c r="L1926" s="4"/>
      <c r="M1926" s="83"/>
      <c r="N1926" s="4"/>
      <c r="O1926" s="83"/>
      <c r="P1926" s="84"/>
      <c r="Q1926" s="4"/>
      <c r="R1926" s="4"/>
      <c r="S1926" s="4"/>
      <c r="T1926" s="4"/>
      <c r="U1926" s="4"/>
      <c r="V1926" s="4"/>
      <c r="W1926" s="4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  <c r="FJ1926" s="3"/>
      <c r="FK1926" s="3"/>
      <c r="FL1926" s="3"/>
      <c r="FM1926" s="3"/>
      <c r="FN1926" s="3"/>
      <c r="FO1926" s="3"/>
      <c r="FP1926" s="3"/>
      <c r="FQ1926" s="3"/>
      <c r="FR1926" s="3"/>
      <c r="FS1926" s="3"/>
      <c r="FT1926" s="3"/>
      <c r="FU1926" s="3"/>
      <c r="FV1926" s="3"/>
      <c r="FW1926" s="3"/>
      <c r="FX1926" s="3"/>
      <c r="FY1926" s="3"/>
      <c r="FZ1926" s="3"/>
      <c r="GA1926" s="3"/>
      <c r="GB1926" s="3"/>
      <c r="GC1926" s="3"/>
      <c r="GD1926" s="3"/>
      <c r="GE1926" s="3"/>
      <c r="GF1926" s="3"/>
    </row>
    <row r="1927" spans="1:188" s="576" customFormat="1" x14ac:dyDescent="0.2">
      <c r="A1927" s="4"/>
      <c r="B1927" s="5"/>
      <c r="C1927" s="5"/>
      <c r="D1927" s="5"/>
      <c r="E1927" s="471"/>
      <c r="F1927" s="579"/>
      <c r="G1927" s="579"/>
      <c r="I1927" s="4"/>
      <c r="J1927" s="4"/>
      <c r="K1927" s="472"/>
      <c r="L1927" s="4"/>
      <c r="M1927" s="83"/>
      <c r="N1927" s="4"/>
      <c r="O1927" s="83"/>
      <c r="P1927" s="84"/>
      <c r="Q1927" s="4"/>
      <c r="R1927" s="4"/>
      <c r="S1927" s="4"/>
      <c r="T1927" s="4"/>
      <c r="U1927" s="4"/>
      <c r="V1927" s="4"/>
      <c r="W1927" s="4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  <c r="FJ1927" s="3"/>
      <c r="FK1927" s="3"/>
      <c r="FL1927" s="3"/>
      <c r="FM1927" s="3"/>
      <c r="FN1927" s="3"/>
      <c r="FO1927" s="3"/>
      <c r="FP1927" s="3"/>
      <c r="FQ1927" s="3"/>
      <c r="FR1927" s="3"/>
      <c r="FS1927" s="3"/>
      <c r="FT1927" s="3"/>
      <c r="FU1927" s="3"/>
      <c r="FV1927" s="3"/>
      <c r="FW1927" s="3"/>
      <c r="FX1927" s="3"/>
      <c r="FY1927" s="3"/>
      <c r="FZ1927" s="3"/>
      <c r="GA1927" s="3"/>
      <c r="GB1927" s="3"/>
      <c r="GC1927" s="3"/>
      <c r="GD1927" s="3"/>
      <c r="GE1927" s="3"/>
      <c r="GF1927" s="3"/>
    </row>
    <row r="1928" spans="1:188" s="576" customFormat="1" x14ac:dyDescent="0.2">
      <c r="A1928" s="4"/>
      <c r="B1928" s="5"/>
      <c r="C1928" s="5"/>
      <c r="D1928" s="5"/>
      <c r="E1928" s="471"/>
      <c r="F1928" s="579"/>
      <c r="G1928" s="579"/>
      <c r="I1928" s="4"/>
      <c r="J1928" s="4"/>
      <c r="K1928" s="472"/>
      <c r="L1928" s="4"/>
      <c r="M1928" s="83"/>
      <c r="N1928" s="4"/>
      <c r="O1928" s="83"/>
      <c r="P1928" s="84"/>
      <c r="Q1928" s="4"/>
      <c r="R1928" s="4"/>
      <c r="S1928" s="4"/>
      <c r="T1928" s="4"/>
      <c r="U1928" s="4"/>
      <c r="V1928" s="4"/>
      <c r="W1928" s="4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  <c r="FJ1928" s="3"/>
      <c r="FK1928" s="3"/>
      <c r="FL1928" s="3"/>
      <c r="FM1928" s="3"/>
      <c r="FN1928" s="3"/>
      <c r="FO1928" s="3"/>
      <c r="FP1928" s="3"/>
      <c r="FQ1928" s="3"/>
      <c r="FR1928" s="3"/>
      <c r="FS1928" s="3"/>
      <c r="FT1928" s="3"/>
      <c r="FU1928" s="3"/>
      <c r="FV1928" s="3"/>
      <c r="FW1928" s="3"/>
      <c r="FX1928" s="3"/>
      <c r="FY1928" s="3"/>
      <c r="FZ1928" s="3"/>
      <c r="GA1928" s="3"/>
      <c r="GB1928" s="3"/>
      <c r="GC1928" s="3"/>
      <c r="GD1928" s="3"/>
      <c r="GE1928" s="3"/>
      <c r="GF1928" s="3"/>
    </row>
    <row r="1929" spans="1:188" s="576" customFormat="1" x14ac:dyDescent="0.2">
      <c r="A1929" s="4"/>
      <c r="B1929" s="5"/>
      <c r="C1929" s="5"/>
      <c r="D1929" s="5"/>
      <c r="E1929" s="471"/>
      <c r="F1929" s="579"/>
      <c r="G1929" s="579"/>
      <c r="I1929" s="4"/>
      <c r="J1929" s="4"/>
      <c r="K1929" s="472"/>
      <c r="L1929" s="4"/>
      <c r="M1929" s="83"/>
      <c r="N1929" s="4"/>
      <c r="O1929" s="83"/>
      <c r="P1929" s="84"/>
      <c r="Q1929" s="4"/>
      <c r="R1929" s="4"/>
      <c r="S1929" s="4"/>
      <c r="T1929" s="4"/>
      <c r="U1929" s="4"/>
      <c r="V1929" s="4"/>
      <c r="W1929" s="4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  <c r="EH1929" s="3"/>
      <c r="EI1929" s="3"/>
      <c r="EJ1929" s="3"/>
      <c r="EK1929" s="3"/>
      <c r="EL1929" s="3"/>
      <c r="EM1929" s="3"/>
      <c r="EN1929" s="3"/>
      <c r="EO1929" s="3"/>
      <c r="EP1929" s="3"/>
      <c r="EQ1929" s="3"/>
      <c r="ER1929" s="3"/>
      <c r="ES1929" s="3"/>
      <c r="ET1929" s="3"/>
      <c r="EU1929" s="3"/>
      <c r="EV1929" s="3"/>
      <c r="EW1929" s="3"/>
      <c r="EX1929" s="3"/>
      <c r="EY1929" s="3"/>
      <c r="EZ1929" s="3"/>
      <c r="FA1929" s="3"/>
      <c r="FB1929" s="3"/>
      <c r="FC1929" s="3"/>
      <c r="FD1929" s="3"/>
      <c r="FE1929" s="3"/>
      <c r="FF1929" s="3"/>
      <c r="FG1929" s="3"/>
      <c r="FH1929" s="3"/>
      <c r="FI1929" s="3"/>
      <c r="FJ1929" s="3"/>
      <c r="FK1929" s="3"/>
      <c r="FL1929" s="3"/>
      <c r="FM1929" s="3"/>
      <c r="FN1929" s="3"/>
      <c r="FO1929" s="3"/>
      <c r="FP1929" s="3"/>
      <c r="FQ1929" s="3"/>
      <c r="FR1929" s="3"/>
      <c r="FS1929" s="3"/>
      <c r="FT1929" s="3"/>
      <c r="FU1929" s="3"/>
      <c r="FV1929" s="3"/>
      <c r="FW1929" s="3"/>
      <c r="FX1929" s="3"/>
      <c r="FY1929" s="3"/>
      <c r="FZ1929" s="3"/>
      <c r="GA1929" s="3"/>
      <c r="GB1929" s="3"/>
      <c r="GC1929" s="3"/>
      <c r="GD1929" s="3"/>
      <c r="GE1929" s="3"/>
      <c r="GF1929" s="3"/>
    </row>
    <row r="1930" spans="1:188" s="576" customFormat="1" x14ac:dyDescent="0.2">
      <c r="A1930" s="4"/>
      <c r="B1930" s="5"/>
      <c r="C1930" s="5"/>
      <c r="D1930" s="5"/>
      <c r="E1930" s="471"/>
      <c r="F1930" s="579"/>
      <c r="G1930" s="579"/>
      <c r="I1930" s="4"/>
      <c r="J1930" s="4"/>
      <c r="K1930" s="472"/>
      <c r="L1930" s="4"/>
      <c r="M1930" s="83"/>
      <c r="N1930" s="4"/>
      <c r="O1930" s="83"/>
      <c r="P1930" s="84"/>
      <c r="Q1930" s="4"/>
      <c r="R1930" s="4"/>
      <c r="S1930" s="4"/>
      <c r="T1930" s="4"/>
      <c r="U1930" s="4"/>
      <c r="V1930" s="4"/>
      <c r="W1930" s="4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  <c r="EH1930" s="3"/>
      <c r="EI1930" s="3"/>
      <c r="EJ1930" s="3"/>
      <c r="EK1930" s="3"/>
      <c r="EL1930" s="3"/>
      <c r="EM1930" s="3"/>
      <c r="EN1930" s="3"/>
      <c r="EO1930" s="3"/>
      <c r="EP1930" s="3"/>
      <c r="EQ1930" s="3"/>
      <c r="ER1930" s="3"/>
      <c r="ES1930" s="3"/>
      <c r="ET1930" s="3"/>
      <c r="EU1930" s="3"/>
      <c r="EV1930" s="3"/>
      <c r="EW1930" s="3"/>
      <c r="EX1930" s="3"/>
      <c r="EY1930" s="3"/>
      <c r="EZ1930" s="3"/>
      <c r="FA1930" s="3"/>
      <c r="FB1930" s="3"/>
      <c r="FC1930" s="3"/>
      <c r="FD1930" s="3"/>
      <c r="FE1930" s="3"/>
      <c r="FF1930" s="3"/>
      <c r="FG1930" s="3"/>
      <c r="FH1930" s="3"/>
      <c r="FI1930" s="3"/>
      <c r="FJ1930" s="3"/>
      <c r="FK1930" s="3"/>
      <c r="FL1930" s="3"/>
      <c r="FM1930" s="3"/>
      <c r="FN1930" s="3"/>
      <c r="FO1930" s="3"/>
      <c r="FP1930" s="3"/>
      <c r="FQ1930" s="3"/>
      <c r="FR1930" s="3"/>
      <c r="FS1930" s="3"/>
      <c r="FT1930" s="3"/>
      <c r="FU1930" s="3"/>
      <c r="FV1930" s="3"/>
      <c r="FW1930" s="3"/>
      <c r="FX1930" s="3"/>
      <c r="FY1930" s="3"/>
      <c r="FZ1930" s="3"/>
      <c r="GA1930" s="3"/>
      <c r="GB1930" s="3"/>
      <c r="GC1930" s="3"/>
      <c r="GD1930" s="3"/>
      <c r="GE1930" s="3"/>
      <c r="GF1930" s="3"/>
    </row>
    <row r="1931" spans="1:188" s="576" customFormat="1" x14ac:dyDescent="0.2">
      <c r="A1931" s="4"/>
      <c r="B1931" s="5"/>
      <c r="C1931" s="5"/>
      <c r="D1931" s="5"/>
      <c r="E1931" s="471"/>
      <c r="F1931" s="579"/>
      <c r="G1931" s="579"/>
      <c r="I1931" s="4"/>
      <c r="J1931" s="4"/>
      <c r="K1931" s="472"/>
      <c r="L1931" s="4"/>
      <c r="M1931" s="83"/>
      <c r="N1931" s="4"/>
      <c r="O1931" s="83"/>
      <c r="P1931" s="84"/>
      <c r="Q1931" s="4"/>
      <c r="R1931" s="4"/>
      <c r="S1931" s="4"/>
      <c r="T1931" s="4"/>
      <c r="U1931" s="4"/>
      <c r="V1931" s="4"/>
      <c r="W1931" s="4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  <c r="EH1931" s="3"/>
      <c r="EI1931" s="3"/>
      <c r="EJ1931" s="3"/>
      <c r="EK1931" s="3"/>
      <c r="EL1931" s="3"/>
      <c r="EM1931" s="3"/>
      <c r="EN1931" s="3"/>
      <c r="EO1931" s="3"/>
      <c r="EP1931" s="3"/>
      <c r="EQ1931" s="3"/>
      <c r="ER1931" s="3"/>
      <c r="ES1931" s="3"/>
      <c r="ET1931" s="3"/>
      <c r="EU1931" s="3"/>
      <c r="EV1931" s="3"/>
      <c r="EW1931" s="3"/>
      <c r="EX1931" s="3"/>
      <c r="EY1931" s="3"/>
      <c r="EZ1931" s="3"/>
      <c r="FA1931" s="3"/>
      <c r="FB1931" s="3"/>
      <c r="FC1931" s="3"/>
      <c r="FD1931" s="3"/>
      <c r="FE1931" s="3"/>
      <c r="FF1931" s="3"/>
      <c r="FG1931" s="3"/>
      <c r="FH1931" s="3"/>
      <c r="FI1931" s="3"/>
      <c r="FJ1931" s="3"/>
      <c r="FK1931" s="3"/>
      <c r="FL1931" s="3"/>
      <c r="FM1931" s="3"/>
      <c r="FN1931" s="3"/>
      <c r="FO1931" s="3"/>
      <c r="FP1931" s="3"/>
      <c r="FQ1931" s="3"/>
      <c r="FR1931" s="3"/>
      <c r="FS1931" s="3"/>
      <c r="FT1931" s="3"/>
      <c r="FU1931" s="3"/>
      <c r="FV1931" s="3"/>
      <c r="FW1931" s="3"/>
      <c r="FX1931" s="3"/>
      <c r="FY1931" s="3"/>
      <c r="FZ1931" s="3"/>
      <c r="GA1931" s="3"/>
      <c r="GB1931" s="3"/>
      <c r="GC1931" s="3"/>
      <c r="GD1931" s="3"/>
      <c r="GE1931" s="3"/>
      <c r="GF1931" s="3"/>
    </row>
    <row r="1932" spans="1:188" s="576" customFormat="1" x14ac:dyDescent="0.2">
      <c r="A1932" s="4"/>
      <c r="B1932" s="5"/>
      <c r="C1932" s="5"/>
      <c r="D1932" s="5"/>
      <c r="E1932" s="471"/>
      <c r="F1932" s="579"/>
      <c r="G1932" s="579"/>
      <c r="I1932" s="4"/>
      <c r="J1932" s="4"/>
      <c r="K1932" s="472"/>
      <c r="L1932" s="4"/>
      <c r="M1932" s="83"/>
      <c r="N1932" s="4"/>
      <c r="O1932" s="83"/>
      <c r="P1932" s="84"/>
      <c r="Q1932" s="4"/>
      <c r="R1932" s="4"/>
      <c r="S1932" s="4"/>
      <c r="T1932" s="4"/>
      <c r="U1932" s="4"/>
      <c r="V1932" s="4"/>
      <c r="W1932" s="4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  <c r="EH1932" s="3"/>
      <c r="EI1932" s="3"/>
      <c r="EJ1932" s="3"/>
      <c r="EK1932" s="3"/>
      <c r="EL1932" s="3"/>
      <c r="EM1932" s="3"/>
      <c r="EN1932" s="3"/>
      <c r="EO1932" s="3"/>
      <c r="EP1932" s="3"/>
      <c r="EQ1932" s="3"/>
      <c r="ER1932" s="3"/>
      <c r="ES1932" s="3"/>
      <c r="ET1932" s="3"/>
      <c r="EU1932" s="3"/>
      <c r="EV1932" s="3"/>
      <c r="EW1932" s="3"/>
      <c r="EX1932" s="3"/>
      <c r="EY1932" s="3"/>
      <c r="EZ1932" s="3"/>
      <c r="FA1932" s="3"/>
      <c r="FB1932" s="3"/>
      <c r="FC1932" s="3"/>
      <c r="FD1932" s="3"/>
      <c r="FE1932" s="3"/>
      <c r="FF1932" s="3"/>
      <c r="FG1932" s="3"/>
      <c r="FH1932" s="3"/>
      <c r="FI1932" s="3"/>
      <c r="FJ1932" s="3"/>
      <c r="FK1932" s="3"/>
      <c r="FL1932" s="3"/>
      <c r="FM1932" s="3"/>
      <c r="FN1932" s="3"/>
      <c r="FO1932" s="3"/>
      <c r="FP1932" s="3"/>
      <c r="FQ1932" s="3"/>
      <c r="FR1932" s="3"/>
      <c r="FS1932" s="3"/>
      <c r="FT1932" s="3"/>
      <c r="FU1932" s="3"/>
      <c r="FV1932" s="3"/>
      <c r="FW1932" s="3"/>
      <c r="FX1932" s="3"/>
      <c r="FY1932" s="3"/>
      <c r="FZ1932" s="3"/>
      <c r="GA1932" s="3"/>
      <c r="GB1932" s="3"/>
      <c r="GC1932" s="3"/>
      <c r="GD1932" s="3"/>
      <c r="GE1932" s="3"/>
      <c r="GF1932" s="3"/>
    </row>
    <row r="1933" spans="1:188" s="576" customFormat="1" x14ac:dyDescent="0.2">
      <c r="A1933" s="4"/>
      <c r="B1933" s="5"/>
      <c r="C1933" s="5"/>
      <c r="D1933" s="5"/>
      <c r="E1933" s="471"/>
      <c r="F1933" s="579"/>
      <c r="G1933" s="579"/>
      <c r="I1933" s="4"/>
      <c r="J1933" s="4"/>
      <c r="K1933" s="472"/>
      <c r="L1933" s="4"/>
      <c r="M1933" s="83"/>
      <c r="N1933" s="4"/>
      <c r="O1933" s="83"/>
      <c r="P1933" s="84"/>
      <c r="Q1933" s="4"/>
      <c r="R1933" s="4"/>
      <c r="S1933" s="4"/>
      <c r="T1933" s="4"/>
      <c r="U1933" s="4"/>
      <c r="V1933" s="4"/>
      <c r="W1933" s="4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  <c r="EH1933" s="3"/>
      <c r="EI1933" s="3"/>
      <c r="EJ1933" s="3"/>
      <c r="EK1933" s="3"/>
      <c r="EL1933" s="3"/>
      <c r="EM1933" s="3"/>
      <c r="EN1933" s="3"/>
      <c r="EO1933" s="3"/>
      <c r="EP1933" s="3"/>
      <c r="EQ1933" s="3"/>
      <c r="ER1933" s="3"/>
      <c r="ES1933" s="3"/>
      <c r="ET1933" s="3"/>
      <c r="EU1933" s="3"/>
      <c r="EV1933" s="3"/>
      <c r="EW1933" s="3"/>
      <c r="EX1933" s="3"/>
      <c r="EY1933" s="3"/>
      <c r="EZ1933" s="3"/>
      <c r="FA1933" s="3"/>
      <c r="FB1933" s="3"/>
      <c r="FC1933" s="3"/>
      <c r="FD1933" s="3"/>
      <c r="FE1933" s="3"/>
      <c r="FF1933" s="3"/>
      <c r="FG1933" s="3"/>
      <c r="FH1933" s="3"/>
      <c r="FI1933" s="3"/>
      <c r="FJ1933" s="3"/>
      <c r="FK1933" s="3"/>
      <c r="FL1933" s="3"/>
      <c r="FM1933" s="3"/>
      <c r="FN1933" s="3"/>
      <c r="FO1933" s="3"/>
      <c r="FP1933" s="3"/>
      <c r="FQ1933" s="3"/>
      <c r="FR1933" s="3"/>
      <c r="FS1933" s="3"/>
      <c r="FT1933" s="3"/>
      <c r="FU1933" s="3"/>
      <c r="FV1933" s="3"/>
      <c r="FW1933" s="3"/>
      <c r="FX1933" s="3"/>
      <c r="FY1933" s="3"/>
      <c r="FZ1933" s="3"/>
      <c r="GA1933" s="3"/>
      <c r="GB1933" s="3"/>
      <c r="GC1933" s="3"/>
      <c r="GD1933" s="3"/>
      <c r="GE1933" s="3"/>
      <c r="GF1933" s="3"/>
    </row>
    <row r="1934" spans="1:188" s="576" customFormat="1" x14ac:dyDescent="0.2">
      <c r="A1934" s="4"/>
      <c r="B1934" s="5"/>
      <c r="C1934" s="5"/>
      <c r="D1934" s="5"/>
      <c r="E1934" s="471"/>
      <c r="F1934" s="579"/>
      <c r="G1934" s="579"/>
      <c r="I1934" s="4"/>
      <c r="J1934" s="4"/>
      <c r="K1934" s="472"/>
      <c r="L1934" s="4"/>
      <c r="M1934" s="83"/>
      <c r="N1934" s="4"/>
      <c r="O1934" s="83"/>
      <c r="P1934" s="84"/>
      <c r="Q1934" s="4"/>
      <c r="R1934" s="4"/>
      <c r="S1934" s="4"/>
      <c r="T1934" s="4"/>
      <c r="U1934" s="4"/>
      <c r="V1934" s="4"/>
      <c r="W1934" s="4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  <c r="EH1934" s="3"/>
      <c r="EI1934" s="3"/>
      <c r="EJ1934" s="3"/>
      <c r="EK1934" s="3"/>
      <c r="EL1934" s="3"/>
      <c r="EM1934" s="3"/>
      <c r="EN1934" s="3"/>
      <c r="EO1934" s="3"/>
      <c r="EP1934" s="3"/>
      <c r="EQ1934" s="3"/>
      <c r="ER1934" s="3"/>
      <c r="ES1934" s="3"/>
      <c r="ET1934" s="3"/>
      <c r="EU1934" s="3"/>
      <c r="EV1934" s="3"/>
      <c r="EW1934" s="3"/>
      <c r="EX1934" s="3"/>
      <c r="EY1934" s="3"/>
      <c r="EZ1934" s="3"/>
      <c r="FA1934" s="3"/>
      <c r="FB1934" s="3"/>
      <c r="FC1934" s="3"/>
      <c r="FD1934" s="3"/>
      <c r="FE1934" s="3"/>
      <c r="FF1934" s="3"/>
      <c r="FG1934" s="3"/>
      <c r="FH1934" s="3"/>
      <c r="FI1934" s="3"/>
      <c r="FJ1934" s="3"/>
      <c r="FK1934" s="3"/>
      <c r="FL1934" s="3"/>
      <c r="FM1934" s="3"/>
      <c r="FN1934" s="3"/>
      <c r="FO1934" s="3"/>
      <c r="FP1934" s="3"/>
      <c r="FQ1934" s="3"/>
      <c r="FR1934" s="3"/>
      <c r="FS1934" s="3"/>
      <c r="FT1934" s="3"/>
      <c r="FU1934" s="3"/>
      <c r="FV1934" s="3"/>
      <c r="FW1934" s="3"/>
      <c r="FX1934" s="3"/>
      <c r="FY1934" s="3"/>
      <c r="FZ1934" s="3"/>
      <c r="GA1934" s="3"/>
      <c r="GB1934" s="3"/>
      <c r="GC1934" s="3"/>
      <c r="GD1934" s="3"/>
      <c r="GE1934" s="3"/>
      <c r="GF1934" s="3"/>
    </row>
    <row r="1935" spans="1:188" s="576" customFormat="1" x14ac:dyDescent="0.2">
      <c r="A1935" s="4"/>
      <c r="B1935" s="5"/>
      <c r="C1935" s="5"/>
      <c r="D1935" s="5"/>
      <c r="E1935" s="471"/>
      <c r="F1935" s="579"/>
      <c r="G1935" s="579"/>
      <c r="I1935" s="4"/>
      <c r="J1935" s="4"/>
      <c r="K1935" s="472"/>
      <c r="L1935" s="4"/>
      <c r="M1935" s="83"/>
      <c r="N1935" s="4"/>
      <c r="O1935" s="83"/>
      <c r="P1935" s="84"/>
      <c r="Q1935" s="4"/>
      <c r="R1935" s="4"/>
      <c r="S1935" s="4"/>
      <c r="T1935" s="4"/>
      <c r="U1935" s="4"/>
      <c r="V1935" s="4"/>
      <c r="W1935" s="4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  <c r="EH1935" s="3"/>
      <c r="EI1935" s="3"/>
      <c r="EJ1935" s="3"/>
      <c r="EK1935" s="3"/>
      <c r="EL1935" s="3"/>
      <c r="EM1935" s="3"/>
      <c r="EN1935" s="3"/>
      <c r="EO1935" s="3"/>
      <c r="EP1935" s="3"/>
      <c r="EQ1935" s="3"/>
      <c r="ER1935" s="3"/>
      <c r="ES1935" s="3"/>
      <c r="ET1935" s="3"/>
      <c r="EU1935" s="3"/>
      <c r="EV1935" s="3"/>
      <c r="EW1935" s="3"/>
      <c r="EX1935" s="3"/>
      <c r="EY1935" s="3"/>
      <c r="EZ1935" s="3"/>
      <c r="FA1935" s="3"/>
      <c r="FB1935" s="3"/>
      <c r="FC1935" s="3"/>
      <c r="FD1935" s="3"/>
      <c r="FE1935" s="3"/>
      <c r="FF1935" s="3"/>
      <c r="FG1935" s="3"/>
      <c r="FH1935" s="3"/>
      <c r="FI1935" s="3"/>
      <c r="FJ1935" s="3"/>
      <c r="FK1935" s="3"/>
      <c r="FL1935" s="3"/>
      <c r="FM1935" s="3"/>
      <c r="FN1935" s="3"/>
      <c r="FO1935" s="3"/>
      <c r="FP1935" s="3"/>
      <c r="FQ1935" s="3"/>
      <c r="FR1935" s="3"/>
      <c r="FS1935" s="3"/>
      <c r="FT1935" s="3"/>
      <c r="FU1935" s="3"/>
      <c r="FV1935" s="3"/>
      <c r="FW1935" s="3"/>
      <c r="FX1935" s="3"/>
      <c r="FY1935" s="3"/>
      <c r="FZ1935" s="3"/>
      <c r="GA1935" s="3"/>
      <c r="GB1935" s="3"/>
      <c r="GC1935" s="3"/>
      <c r="GD1935" s="3"/>
      <c r="GE1935" s="3"/>
      <c r="GF1935" s="3"/>
    </row>
    <row r="1936" spans="1:188" s="576" customFormat="1" x14ac:dyDescent="0.2">
      <c r="A1936" s="4"/>
      <c r="B1936" s="5"/>
      <c r="C1936" s="5"/>
      <c r="D1936" s="5"/>
      <c r="E1936" s="471"/>
      <c r="F1936" s="579"/>
      <c r="G1936" s="579"/>
      <c r="I1936" s="4"/>
      <c r="J1936" s="4"/>
      <c r="K1936" s="472"/>
      <c r="L1936" s="4"/>
      <c r="M1936" s="83"/>
      <c r="N1936" s="4"/>
      <c r="O1936" s="83"/>
      <c r="P1936" s="84"/>
      <c r="Q1936" s="4"/>
      <c r="R1936" s="4"/>
      <c r="S1936" s="4"/>
      <c r="T1936" s="4"/>
      <c r="U1936" s="4"/>
      <c r="V1936" s="4"/>
      <c r="W1936" s="4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  <c r="EH1936" s="3"/>
      <c r="EI1936" s="3"/>
      <c r="EJ1936" s="3"/>
      <c r="EK1936" s="3"/>
      <c r="EL1936" s="3"/>
      <c r="EM1936" s="3"/>
      <c r="EN1936" s="3"/>
      <c r="EO1936" s="3"/>
      <c r="EP1936" s="3"/>
      <c r="EQ1936" s="3"/>
      <c r="ER1936" s="3"/>
      <c r="ES1936" s="3"/>
      <c r="ET1936" s="3"/>
      <c r="EU1936" s="3"/>
      <c r="EV1936" s="3"/>
      <c r="EW1936" s="3"/>
      <c r="EX1936" s="3"/>
      <c r="EY1936" s="3"/>
      <c r="EZ1936" s="3"/>
      <c r="FA1936" s="3"/>
      <c r="FB1936" s="3"/>
      <c r="FC1936" s="3"/>
      <c r="FD1936" s="3"/>
      <c r="FE1936" s="3"/>
      <c r="FF1936" s="3"/>
      <c r="FG1936" s="3"/>
      <c r="FH1936" s="3"/>
      <c r="FI1936" s="3"/>
      <c r="FJ1936" s="3"/>
      <c r="FK1936" s="3"/>
      <c r="FL1936" s="3"/>
      <c r="FM1936" s="3"/>
      <c r="FN1936" s="3"/>
      <c r="FO1936" s="3"/>
      <c r="FP1936" s="3"/>
      <c r="FQ1936" s="3"/>
      <c r="FR1936" s="3"/>
      <c r="FS1936" s="3"/>
      <c r="FT1936" s="3"/>
      <c r="FU1936" s="3"/>
      <c r="FV1936" s="3"/>
      <c r="FW1936" s="3"/>
      <c r="FX1936" s="3"/>
      <c r="FY1936" s="3"/>
      <c r="FZ1936" s="3"/>
      <c r="GA1936" s="3"/>
      <c r="GB1936" s="3"/>
      <c r="GC1936" s="3"/>
      <c r="GD1936" s="3"/>
      <c r="GE1936" s="3"/>
      <c r="GF1936" s="3"/>
    </row>
    <row r="1937" spans="1:188" s="576" customFormat="1" x14ac:dyDescent="0.2">
      <c r="A1937" s="4"/>
      <c r="B1937" s="5"/>
      <c r="C1937" s="5"/>
      <c r="D1937" s="5"/>
      <c r="E1937" s="471"/>
      <c r="F1937" s="579"/>
      <c r="G1937" s="579"/>
      <c r="I1937" s="4"/>
      <c r="J1937" s="4"/>
      <c r="K1937" s="472"/>
      <c r="L1937" s="4"/>
      <c r="M1937" s="83"/>
      <c r="N1937" s="4"/>
      <c r="O1937" s="83"/>
      <c r="P1937" s="84"/>
      <c r="Q1937" s="4"/>
      <c r="R1937" s="4"/>
      <c r="S1937" s="4"/>
      <c r="T1937" s="4"/>
      <c r="U1937" s="4"/>
      <c r="V1937" s="4"/>
      <c r="W1937" s="4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  <c r="EH1937" s="3"/>
      <c r="EI1937" s="3"/>
      <c r="EJ1937" s="3"/>
      <c r="EK1937" s="3"/>
      <c r="EL1937" s="3"/>
      <c r="EM1937" s="3"/>
      <c r="EN1937" s="3"/>
      <c r="EO1937" s="3"/>
      <c r="EP1937" s="3"/>
      <c r="EQ1937" s="3"/>
      <c r="ER1937" s="3"/>
      <c r="ES1937" s="3"/>
      <c r="ET1937" s="3"/>
      <c r="EU1937" s="3"/>
      <c r="EV1937" s="3"/>
      <c r="EW1937" s="3"/>
      <c r="EX1937" s="3"/>
      <c r="EY1937" s="3"/>
      <c r="EZ1937" s="3"/>
      <c r="FA1937" s="3"/>
      <c r="FB1937" s="3"/>
      <c r="FC1937" s="3"/>
      <c r="FD1937" s="3"/>
      <c r="FE1937" s="3"/>
      <c r="FF1937" s="3"/>
      <c r="FG1937" s="3"/>
      <c r="FH1937" s="3"/>
      <c r="FI1937" s="3"/>
      <c r="FJ1937" s="3"/>
      <c r="FK1937" s="3"/>
      <c r="FL1937" s="3"/>
      <c r="FM1937" s="3"/>
      <c r="FN1937" s="3"/>
      <c r="FO1937" s="3"/>
      <c r="FP1937" s="3"/>
      <c r="FQ1937" s="3"/>
      <c r="FR1937" s="3"/>
      <c r="FS1937" s="3"/>
      <c r="FT1937" s="3"/>
      <c r="FU1937" s="3"/>
      <c r="FV1937" s="3"/>
      <c r="FW1937" s="3"/>
      <c r="FX1937" s="3"/>
      <c r="FY1937" s="3"/>
      <c r="FZ1937" s="3"/>
      <c r="GA1937" s="3"/>
      <c r="GB1937" s="3"/>
      <c r="GC1937" s="3"/>
      <c r="GD1937" s="3"/>
      <c r="GE1937" s="3"/>
      <c r="GF1937" s="3"/>
    </row>
    <row r="1938" spans="1:188" s="576" customFormat="1" x14ac:dyDescent="0.2">
      <c r="A1938" s="4"/>
      <c r="B1938" s="5"/>
      <c r="C1938" s="5"/>
      <c r="D1938" s="5"/>
      <c r="E1938" s="471"/>
      <c r="F1938" s="579"/>
      <c r="G1938" s="579"/>
      <c r="I1938" s="4"/>
      <c r="J1938" s="4"/>
      <c r="K1938" s="472"/>
      <c r="L1938" s="4"/>
      <c r="M1938" s="83"/>
      <c r="N1938" s="4"/>
      <c r="O1938" s="83"/>
      <c r="P1938" s="84"/>
      <c r="Q1938" s="4"/>
      <c r="R1938" s="4"/>
      <c r="S1938" s="4"/>
      <c r="T1938" s="4"/>
      <c r="U1938" s="4"/>
      <c r="V1938" s="4"/>
      <c r="W1938" s="4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  <c r="FJ1938" s="3"/>
      <c r="FK1938" s="3"/>
      <c r="FL1938" s="3"/>
      <c r="FM1938" s="3"/>
      <c r="FN1938" s="3"/>
      <c r="FO1938" s="3"/>
      <c r="FP1938" s="3"/>
      <c r="FQ1938" s="3"/>
      <c r="FR1938" s="3"/>
      <c r="FS1938" s="3"/>
      <c r="FT1938" s="3"/>
      <c r="FU1938" s="3"/>
      <c r="FV1938" s="3"/>
      <c r="FW1938" s="3"/>
      <c r="FX1938" s="3"/>
      <c r="FY1938" s="3"/>
      <c r="FZ1938" s="3"/>
      <c r="GA1938" s="3"/>
      <c r="GB1938" s="3"/>
      <c r="GC1938" s="3"/>
      <c r="GD1938" s="3"/>
      <c r="GE1938" s="3"/>
      <c r="GF1938" s="3"/>
    </row>
    <row r="1939" spans="1:188" s="576" customFormat="1" x14ac:dyDescent="0.2">
      <c r="A1939" s="4"/>
      <c r="B1939" s="5"/>
      <c r="C1939" s="5"/>
      <c r="D1939" s="5"/>
      <c r="E1939" s="471"/>
      <c r="F1939" s="579"/>
      <c r="G1939" s="579"/>
      <c r="I1939" s="4"/>
      <c r="J1939" s="4"/>
      <c r="K1939" s="472"/>
      <c r="L1939" s="4"/>
      <c r="M1939" s="83"/>
      <c r="N1939" s="4"/>
      <c r="O1939" s="83"/>
      <c r="P1939" s="84"/>
      <c r="Q1939" s="4"/>
      <c r="R1939" s="4"/>
      <c r="S1939" s="4"/>
      <c r="T1939" s="4"/>
      <c r="U1939" s="4"/>
      <c r="V1939" s="4"/>
      <c r="W1939" s="4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  <c r="EH1939" s="3"/>
      <c r="EI1939" s="3"/>
      <c r="EJ1939" s="3"/>
      <c r="EK1939" s="3"/>
      <c r="EL1939" s="3"/>
      <c r="EM1939" s="3"/>
      <c r="EN1939" s="3"/>
      <c r="EO1939" s="3"/>
      <c r="EP1939" s="3"/>
      <c r="EQ1939" s="3"/>
      <c r="ER1939" s="3"/>
      <c r="ES1939" s="3"/>
      <c r="ET1939" s="3"/>
      <c r="EU1939" s="3"/>
      <c r="EV1939" s="3"/>
      <c r="EW1939" s="3"/>
      <c r="EX1939" s="3"/>
      <c r="EY1939" s="3"/>
      <c r="EZ1939" s="3"/>
      <c r="FA1939" s="3"/>
      <c r="FB1939" s="3"/>
      <c r="FC1939" s="3"/>
      <c r="FD1939" s="3"/>
      <c r="FE1939" s="3"/>
      <c r="FF1939" s="3"/>
      <c r="FG1939" s="3"/>
      <c r="FH1939" s="3"/>
      <c r="FI1939" s="3"/>
      <c r="FJ1939" s="3"/>
      <c r="FK1939" s="3"/>
      <c r="FL1939" s="3"/>
      <c r="FM1939" s="3"/>
      <c r="FN1939" s="3"/>
      <c r="FO1939" s="3"/>
      <c r="FP1939" s="3"/>
      <c r="FQ1939" s="3"/>
      <c r="FR1939" s="3"/>
      <c r="FS1939" s="3"/>
      <c r="FT1939" s="3"/>
      <c r="FU1939" s="3"/>
      <c r="FV1939" s="3"/>
      <c r="FW1939" s="3"/>
      <c r="FX1939" s="3"/>
      <c r="FY1939" s="3"/>
      <c r="FZ1939" s="3"/>
      <c r="GA1939" s="3"/>
      <c r="GB1939" s="3"/>
      <c r="GC1939" s="3"/>
      <c r="GD1939" s="3"/>
      <c r="GE1939" s="3"/>
      <c r="GF1939" s="3"/>
    </row>
    <row r="1940" spans="1:188" s="576" customFormat="1" x14ac:dyDescent="0.2">
      <c r="A1940" s="4"/>
      <c r="B1940" s="5"/>
      <c r="C1940" s="5"/>
      <c r="D1940" s="5"/>
      <c r="E1940" s="471"/>
      <c r="F1940" s="579"/>
      <c r="G1940" s="579"/>
      <c r="I1940" s="4"/>
      <c r="J1940" s="4"/>
      <c r="K1940" s="472"/>
      <c r="L1940" s="4"/>
      <c r="M1940" s="83"/>
      <c r="N1940" s="4"/>
      <c r="O1940" s="83"/>
      <c r="P1940" s="84"/>
      <c r="Q1940" s="4"/>
      <c r="R1940" s="4"/>
      <c r="S1940" s="4"/>
      <c r="T1940" s="4"/>
      <c r="U1940" s="4"/>
      <c r="V1940" s="4"/>
      <c r="W1940" s="4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  <c r="FJ1940" s="3"/>
      <c r="FK1940" s="3"/>
      <c r="FL1940" s="3"/>
      <c r="FM1940" s="3"/>
      <c r="FN1940" s="3"/>
      <c r="FO1940" s="3"/>
      <c r="FP1940" s="3"/>
      <c r="FQ1940" s="3"/>
      <c r="FR1940" s="3"/>
      <c r="FS1940" s="3"/>
      <c r="FT1940" s="3"/>
      <c r="FU1940" s="3"/>
      <c r="FV1940" s="3"/>
      <c r="FW1940" s="3"/>
      <c r="FX1940" s="3"/>
      <c r="FY1940" s="3"/>
      <c r="FZ1940" s="3"/>
      <c r="GA1940" s="3"/>
      <c r="GB1940" s="3"/>
      <c r="GC1940" s="3"/>
      <c r="GD1940" s="3"/>
      <c r="GE1940" s="3"/>
      <c r="GF1940" s="3"/>
    </row>
    <row r="1941" spans="1:188" s="576" customFormat="1" x14ac:dyDescent="0.2">
      <c r="A1941" s="4"/>
      <c r="B1941" s="5"/>
      <c r="C1941" s="5"/>
      <c r="D1941" s="5"/>
      <c r="E1941" s="471"/>
      <c r="F1941" s="579"/>
      <c r="G1941" s="579"/>
      <c r="I1941" s="4"/>
      <c r="J1941" s="4"/>
      <c r="K1941" s="472"/>
      <c r="L1941" s="4"/>
      <c r="M1941" s="83"/>
      <c r="N1941" s="4"/>
      <c r="O1941" s="83"/>
      <c r="P1941" s="84"/>
      <c r="Q1941" s="4"/>
      <c r="R1941" s="4"/>
      <c r="S1941" s="4"/>
      <c r="T1941" s="4"/>
      <c r="U1941" s="4"/>
      <c r="V1941" s="4"/>
      <c r="W1941" s="4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  <c r="EH1941" s="3"/>
      <c r="EI1941" s="3"/>
      <c r="EJ1941" s="3"/>
      <c r="EK1941" s="3"/>
      <c r="EL1941" s="3"/>
      <c r="EM1941" s="3"/>
      <c r="EN1941" s="3"/>
      <c r="EO1941" s="3"/>
      <c r="EP1941" s="3"/>
      <c r="EQ1941" s="3"/>
      <c r="ER1941" s="3"/>
      <c r="ES1941" s="3"/>
      <c r="ET1941" s="3"/>
      <c r="EU1941" s="3"/>
      <c r="EV1941" s="3"/>
      <c r="EW1941" s="3"/>
      <c r="EX1941" s="3"/>
      <c r="EY1941" s="3"/>
      <c r="EZ1941" s="3"/>
      <c r="FA1941" s="3"/>
      <c r="FB1941" s="3"/>
      <c r="FC1941" s="3"/>
      <c r="FD1941" s="3"/>
      <c r="FE1941" s="3"/>
      <c r="FF1941" s="3"/>
      <c r="FG1941" s="3"/>
      <c r="FH1941" s="3"/>
      <c r="FI1941" s="3"/>
      <c r="FJ1941" s="3"/>
      <c r="FK1941" s="3"/>
      <c r="FL1941" s="3"/>
      <c r="FM1941" s="3"/>
      <c r="FN1941" s="3"/>
      <c r="FO1941" s="3"/>
      <c r="FP1941" s="3"/>
      <c r="FQ1941" s="3"/>
      <c r="FR1941" s="3"/>
      <c r="FS1941" s="3"/>
      <c r="FT1941" s="3"/>
      <c r="FU1941" s="3"/>
      <c r="FV1941" s="3"/>
      <c r="FW1941" s="3"/>
      <c r="FX1941" s="3"/>
      <c r="FY1941" s="3"/>
      <c r="FZ1941" s="3"/>
      <c r="GA1941" s="3"/>
      <c r="GB1941" s="3"/>
      <c r="GC1941" s="3"/>
      <c r="GD1941" s="3"/>
      <c r="GE1941" s="3"/>
      <c r="GF1941" s="3"/>
    </row>
    <row r="1942" spans="1:188" s="576" customFormat="1" x14ac:dyDescent="0.2">
      <c r="A1942" s="4"/>
      <c r="B1942" s="5"/>
      <c r="C1942" s="5"/>
      <c r="D1942" s="5"/>
      <c r="E1942" s="471"/>
      <c r="F1942" s="579"/>
      <c r="G1942" s="579"/>
      <c r="I1942" s="4"/>
      <c r="J1942" s="4"/>
      <c r="K1942" s="472"/>
      <c r="L1942" s="4"/>
      <c r="M1942" s="83"/>
      <c r="N1942" s="4"/>
      <c r="O1942" s="83"/>
      <c r="P1942" s="84"/>
      <c r="Q1942" s="4"/>
      <c r="R1942" s="4"/>
      <c r="S1942" s="4"/>
      <c r="T1942" s="4"/>
      <c r="U1942" s="4"/>
      <c r="V1942" s="4"/>
      <c r="W1942" s="4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  <c r="EH1942" s="3"/>
      <c r="EI1942" s="3"/>
      <c r="EJ1942" s="3"/>
      <c r="EK1942" s="3"/>
      <c r="EL1942" s="3"/>
      <c r="EM1942" s="3"/>
      <c r="EN1942" s="3"/>
      <c r="EO1942" s="3"/>
      <c r="EP1942" s="3"/>
      <c r="EQ1942" s="3"/>
      <c r="ER1942" s="3"/>
      <c r="ES1942" s="3"/>
      <c r="ET1942" s="3"/>
      <c r="EU1942" s="3"/>
      <c r="EV1942" s="3"/>
      <c r="EW1942" s="3"/>
      <c r="EX1942" s="3"/>
      <c r="EY1942" s="3"/>
      <c r="EZ1942" s="3"/>
      <c r="FA1942" s="3"/>
      <c r="FB1942" s="3"/>
      <c r="FC1942" s="3"/>
      <c r="FD1942" s="3"/>
      <c r="FE1942" s="3"/>
      <c r="FF1942" s="3"/>
      <c r="FG1942" s="3"/>
      <c r="FH1942" s="3"/>
      <c r="FI1942" s="3"/>
      <c r="FJ1942" s="3"/>
      <c r="FK1942" s="3"/>
      <c r="FL1942" s="3"/>
      <c r="FM1942" s="3"/>
      <c r="FN1942" s="3"/>
      <c r="FO1942" s="3"/>
      <c r="FP1942" s="3"/>
      <c r="FQ1942" s="3"/>
      <c r="FR1942" s="3"/>
      <c r="FS1942" s="3"/>
      <c r="FT1942" s="3"/>
      <c r="FU1942" s="3"/>
      <c r="FV1942" s="3"/>
      <c r="FW1942" s="3"/>
      <c r="FX1942" s="3"/>
      <c r="FY1942" s="3"/>
      <c r="FZ1942" s="3"/>
      <c r="GA1942" s="3"/>
      <c r="GB1942" s="3"/>
      <c r="GC1942" s="3"/>
      <c r="GD1942" s="3"/>
      <c r="GE1942" s="3"/>
      <c r="GF1942" s="3"/>
    </row>
    <row r="1943" spans="1:188" s="576" customFormat="1" x14ac:dyDescent="0.2">
      <c r="A1943" s="4"/>
      <c r="B1943" s="5"/>
      <c r="C1943" s="5"/>
      <c r="D1943" s="5"/>
      <c r="E1943" s="471"/>
      <c r="F1943" s="579"/>
      <c r="G1943" s="579"/>
      <c r="I1943" s="4"/>
      <c r="J1943" s="4"/>
      <c r="K1943" s="472"/>
      <c r="L1943" s="4"/>
      <c r="M1943" s="83"/>
      <c r="N1943" s="4"/>
      <c r="O1943" s="83"/>
      <c r="P1943" s="84"/>
      <c r="Q1943" s="4"/>
      <c r="R1943" s="4"/>
      <c r="S1943" s="4"/>
      <c r="T1943" s="4"/>
      <c r="U1943" s="4"/>
      <c r="V1943" s="4"/>
      <c r="W1943" s="4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  <c r="EH1943" s="3"/>
      <c r="EI1943" s="3"/>
      <c r="EJ1943" s="3"/>
      <c r="EK1943" s="3"/>
      <c r="EL1943" s="3"/>
      <c r="EM1943" s="3"/>
      <c r="EN1943" s="3"/>
      <c r="EO1943" s="3"/>
      <c r="EP1943" s="3"/>
      <c r="EQ1943" s="3"/>
      <c r="ER1943" s="3"/>
      <c r="ES1943" s="3"/>
      <c r="ET1943" s="3"/>
      <c r="EU1943" s="3"/>
      <c r="EV1943" s="3"/>
      <c r="EW1943" s="3"/>
      <c r="EX1943" s="3"/>
      <c r="EY1943" s="3"/>
      <c r="EZ1943" s="3"/>
      <c r="FA1943" s="3"/>
      <c r="FB1943" s="3"/>
      <c r="FC1943" s="3"/>
      <c r="FD1943" s="3"/>
      <c r="FE1943" s="3"/>
      <c r="FF1943" s="3"/>
      <c r="FG1943" s="3"/>
      <c r="FH1943" s="3"/>
      <c r="FI1943" s="3"/>
      <c r="FJ1943" s="3"/>
      <c r="FK1943" s="3"/>
      <c r="FL1943" s="3"/>
      <c r="FM1943" s="3"/>
      <c r="FN1943" s="3"/>
      <c r="FO1943" s="3"/>
      <c r="FP1943" s="3"/>
      <c r="FQ1943" s="3"/>
      <c r="FR1943" s="3"/>
      <c r="FS1943" s="3"/>
      <c r="FT1943" s="3"/>
      <c r="FU1943" s="3"/>
      <c r="FV1943" s="3"/>
      <c r="FW1943" s="3"/>
      <c r="FX1943" s="3"/>
      <c r="FY1943" s="3"/>
      <c r="FZ1943" s="3"/>
      <c r="GA1943" s="3"/>
      <c r="GB1943" s="3"/>
      <c r="GC1943" s="3"/>
      <c r="GD1943" s="3"/>
      <c r="GE1943" s="3"/>
      <c r="GF1943" s="3"/>
    </row>
    <row r="1944" spans="1:188" s="576" customFormat="1" x14ac:dyDescent="0.2">
      <c r="A1944" s="4"/>
      <c r="B1944" s="5"/>
      <c r="C1944" s="5"/>
      <c r="D1944" s="5"/>
      <c r="E1944" s="471"/>
      <c r="F1944" s="579"/>
      <c r="G1944" s="579"/>
      <c r="I1944" s="4"/>
      <c r="J1944" s="4"/>
      <c r="K1944" s="472"/>
      <c r="L1944" s="4"/>
      <c r="M1944" s="83"/>
      <c r="N1944" s="4"/>
      <c r="O1944" s="83"/>
      <c r="P1944" s="84"/>
      <c r="Q1944" s="4"/>
      <c r="R1944" s="4"/>
      <c r="S1944" s="4"/>
      <c r="T1944" s="4"/>
      <c r="U1944" s="4"/>
      <c r="V1944" s="4"/>
      <c r="W1944" s="4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  <c r="EH1944" s="3"/>
      <c r="EI1944" s="3"/>
      <c r="EJ1944" s="3"/>
      <c r="EK1944" s="3"/>
      <c r="EL1944" s="3"/>
      <c r="EM1944" s="3"/>
      <c r="EN1944" s="3"/>
      <c r="EO1944" s="3"/>
      <c r="EP1944" s="3"/>
      <c r="EQ1944" s="3"/>
      <c r="ER1944" s="3"/>
      <c r="ES1944" s="3"/>
      <c r="ET1944" s="3"/>
      <c r="EU1944" s="3"/>
      <c r="EV1944" s="3"/>
      <c r="EW1944" s="3"/>
      <c r="EX1944" s="3"/>
      <c r="EY1944" s="3"/>
      <c r="EZ1944" s="3"/>
      <c r="FA1944" s="3"/>
      <c r="FB1944" s="3"/>
      <c r="FC1944" s="3"/>
      <c r="FD1944" s="3"/>
      <c r="FE1944" s="3"/>
      <c r="FF1944" s="3"/>
      <c r="FG1944" s="3"/>
      <c r="FH1944" s="3"/>
      <c r="FI1944" s="3"/>
      <c r="FJ1944" s="3"/>
      <c r="FK1944" s="3"/>
      <c r="FL1944" s="3"/>
      <c r="FM1944" s="3"/>
      <c r="FN1944" s="3"/>
      <c r="FO1944" s="3"/>
      <c r="FP1944" s="3"/>
      <c r="FQ1944" s="3"/>
      <c r="FR1944" s="3"/>
      <c r="FS1944" s="3"/>
      <c r="FT1944" s="3"/>
      <c r="FU1944" s="3"/>
      <c r="FV1944" s="3"/>
      <c r="FW1944" s="3"/>
      <c r="FX1944" s="3"/>
      <c r="FY1944" s="3"/>
      <c r="FZ1944" s="3"/>
      <c r="GA1944" s="3"/>
      <c r="GB1944" s="3"/>
      <c r="GC1944" s="3"/>
      <c r="GD1944" s="3"/>
      <c r="GE1944" s="3"/>
      <c r="GF1944" s="3"/>
    </row>
    <row r="1945" spans="1:188" s="576" customFormat="1" x14ac:dyDescent="0.2">
      <c r="A1945" s="4"/>
      <c r="B1945" s="5"/>
      <c r="C1945" s="5"/>
      <c r="D1945" s="5"/>
      <c r="E1945" s="471"/>
      <c r="F1945" s="579"/>
      <c r="G1945" s="579"/>
      <c r="I1945" s="4"/>
      <c r="J1945" s="4"/>
      <c r="K1945" s="472"/>
      <c r="L1945" s="4"/>
      <c r="M1945" s="83"/>
      <c r="N1945" s="4"/>
      <c r="O1945" s="83"/>
      <c r="P1945" s="84"/>
      <c r="Q1945" s="4"/>
      <c r="R1945" s="4"/>
      <c r="S1945" s="4"/>
      <c r="T1945" s="4"/>
      <c r="U1945" s="4"/>
      <c r="V1945" s="4"/>
      <c r="W1945" s="4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  <c r="EH1945" s="3"/>
      <c r="EI1945" s="3"/>
      <c r="EJ1945" s="3"/>
      <c r="EK1945" s="3"/>
      <c r="EL1945" s="3"/>
      <c r="EM1945" s="3"/>
      <c r="EN1945" s="3"/>
      <c r="EO1945" s="3"/>
      <c r="EP1945" s="3"/>
      <c r="EQ1945" s="3"/>
      <c r="ER1945" s="3"/>
      <c r="ES1945" s="3"/>
      <c r="ET1945" s="3"/>
      <c r="EU1945" s="3"/>
      <c r="EV1945" s="3"/>
      <c r="EW1945" s="3"/>
      <c r="EX1945" s="3"/>
      <c r="EY1945" s="3"/>
      <c r="EZ1945" s="3"/>
      <c r="FA1945" s="3"/>
      <c r="FB1945" s="3"/>
      <c r="FC1945" s="3"/>
      <c r="FD1945" s="3"/>
      <c r="FE1945" s="3"/>
      <c r="FF1945" s="3"/>
      <c r="FG1945" s="3"/>
      <c r="FH1945" s="3"/>
      <c r="FI1945" s="3"/>
      <c r="FJ1945" s="3"/>
      <c r="FK1945" s="3"/>
      <c r="FL1945" s="3"/>
      <c r="FM1945" s="3"/>
      <c r="FN1945" s="3"/>
      <c r="FO1945" s="3"/>
      <c r="FP1945" s="3"/>
      <c r="FQ1945" s="3"/>
      <c r="FR1945" s="3"/>
      <c r="FS1945" s="3"/>
      <c r="FT1945" s="3"/>
      <c r="FU1945" s="3"/>
      <c r="FV1945" s="3"/>
      <c r="FW1945" s="3"/>
      <c r="FX1945" s="3"/>
      <c r="FY1945" s="3"/>
      <c r="FZ1945" s="3"/>
      <c r="GA1945" s="3"/>
      <c r="GB1945" s="3"/>
      <c r="GC1945" s="3"/>
      <c r="GD1945" s="3"/>
      <c r="GE1945" s="3"/>
      <c r="GF1945" s="3"/>
    </row>
    <row r="1946" spans="1:188" s="576" customFormat="1" x14ac:dyDescent="0.2">
      <c r="A1946" s="4"/>
      <c r="B1946" s="5"/>
      <c r="C1946" s="5"/>
      <c r="D1946" s="5"/>
      <c r="E1946" s="471"/>
      <c r="F1946" s="579"/>
      <c r="G1946" s="579"/>
      <c r="I1946" s="4"/>
      <c r="J1946" s="4"/>
      <c r="K1946" s="472"/>
      <c r="L1946" s="4"/>
      <c r="M1946" s="83"/>
      <c r="N1946" s="4"/>
      <c r="O1946" s="83"/>
      <c r="P1946" s="84"/>
      <c r="Q1946" s="4"/>
      <c r="R1946" s="4"/>
      <c r="S1946" s="4"/>
      <c r="T1946" s="4"/>
      <c r="U1946" s="4"/>
      <c r="V1946" s="4"/>
      <c r="W1946" s="4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  <c r="EH1946" s="3"/>
      <c r="EI1946" s="3"/>
      <c r="EJ1946" s="3"/>
      <c r="EK1946" s="3"/>
      <c r="EL1946" s="3"/>
      <c r="EM1946" s="3"/>
      <c r="EN1946" s="3"/>
      <c r="EO1946" s="3"/>
      <c r="EP1946" s="3"/>
      <c r="EQ1946" s="3"/>
      <c r="ER1946" s="3"/>
      <c r="ES1946" s="3"/>
      <c r="ET1946" s="3"/>
      <c r="EU1946" s="3"/>
      <c r="EV1946" s="3"/>
      <c r="EW1946" s="3"/>
      <c r="EX1946" s="3"/>
      <c r="EY1946" s="3"/>
      <c r="EZ1946" s="3"/>
      <c r="FA1946" s="3"/>
      <c r="FB1946" s="3"/>
      <c r="FC1946" s="3"/>
      <c r="FD1946" s="3"/>
      <c r="FE1946" s="3"/>
      <c r="FF1946" s="3"/>
      <c r="FG1946" s="3"/>
      <c r="FH1946" s="3"/>
      <c r="FI1946" s="3"/>
      <c r="FJ1946" s="3"/>
      <c r="FK1946" s="3"/>
      <c r="FL1946" s="3"/>
      <c r="FM1946" s="3"/>
      <c r="FN1946" s="3"/>
      <c r="FO1946" s="3"/>
      <c r="FP1946" s="3"/>
      <c r="FQ1946" s="3"/>
      <c r="FR1946" s="3"/>
      <c r="FS1946" s="3"/>
      <c r="FT1946" s="3"/>
      <c r="FU1946" s="3"/>
      <c r="FV1946" s="3"/>
      <c r="FW1946" s="3"/>
      <c r="FX1946" s="3"/>
      <c r="FY1946" s="3"/>
      <c r="FZ1946" s="3"/>
      <c r="GA1946" s="3"/>
      <c r="GB1946" s="3"/>
      <c r="GC1946" s="3"/>
      <c r="GD1946" s="3"/>
      <c r="GE1946" s="3"/>
      <c r="GF1946" s="3"/>
    </row>
    <row r="1947" spans="1:188" s="576" customFormat="1" x14ac:dyDescent="0.2">
      <c r="A1947" s="4"/>
      <c r="B1947" s="5"/>
      <c r="C1947" s="5"/>
      <c r="D1947" s="5"/>
      <c r="E1947" s="471"/>
      <c r="F1947" s="579"/>
      <c r="G1947" s="579"/>
      <c r="I1947" s="4"/>
      <c r="J1947" s="4"/>
      <c r="K1947" s="472"/>
      <c r="L1947" s="4"/>
      <c r="M1947" s="83"/>
      <c r="N1947" s="4"/>
      <c r="O1947" s="83"/>
      <c r="P1947" s="84"/>
      <c r="Q1947" s="4"/>
      <c r="R1947" s="4"/>
      <c r="S1947" s="4"/>
      <c r="T1947" s="4"/>
      <c r="U1947" s="4"/>
      <c r="V1947" s="4"/>
      <c r="W1947" s="4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  <c r="EH1947" s="3"/>
      <c r="EI1947" s="3"/>
      <c r="EJ1947" s="3"/>
      <c r="EK1947" s="3"/>
      <c r="EL1947" s="3"/>
      <c r="EM1947" s="3"/>
      <c r="EN1947" s="3"/>
      <c r="EO1947" s="3"/>
      <c r="EP1947" s="3"/>
      <c r="EQ1947" s="3"/>
      <c r="ER1947" s="3"/>
      <c r="ES1947" s="3"/>
      <c r="ET1947" s="3"/>
      <c r="EU1947" s="3"/>
      <c r="EV1947" s="3"/>
      <c r="EW1947" s="3"/>
      <c r="EX1947" s="3"/>
      <c r="EY1947" s="3"/>
      <c r="EZ1947" s="3"/>
      <c r="FA1947" s="3"/>
      <c r="FB1947" s="3"/>
      <c r="FC1947" s="3"/>
      <c r="FD1947" s="3"/>
      <c r="FE1947" s="3"/>
      <c r="FF1947" s="3"/>
      <c r="FG1947" s="3"/>
      <c r="FH1947" s="3"/>
      <c r="FI1947" s="3"/>
      <c r="FJ1947" s="3"/>
      <c r="FK1947" s="3"/>
      <c r="FL1947" s="3"/>
      <c r="FM1947" s="3"/>
      <c r="FN1947" s="3"/>
      <c r="FO1947" s="3"/>
      <c r="FP1947" s="3"/>
      <c r="FQ1947" s="3"/>
      <c r="FR1947" s="3"/>
      <c r="FS1947" s="3"/>
      <c r="FT1947" s="3"/>
      <c r="FU1947" s="3"/>
      <c r="FV1947" s="3"/>
      <c r="FW1947" s="3"/>
      <c r="FX1947" s="3"/>
      <c r="FY1947" s="3"/>
      <c r="FZ1947" s="3"/>
      <c r="GA1947" s="3"/>
      <c r="GB1947" s="3"/>
      <c r="GC1947" s="3"/>
      <c r="GD1947" s="3"/>
      <c r="GE1947" s="3"/>
      <c r="GF1947" s="3"/>
    </row>
    <row r="1948" spans="1:188" s="576" customFormat="1" x14ac:dyDescent="0.2">
      <c r="A1948" s="4"/>
      <c r="B1948" s="5"/>
      <c r="C1948" s="5"/>
      <c r="D1948" s="5"/>
      <c r="E1948" s="471"/>
      <c r="F1948" s="579"/>
      <c r="G1948" s="579"/>
      <c r="I1948" s="4"/>
      <c r="J1948" s="4"/>
      <c r="K1948" s="472"/>
      <c r="L1948" s="4"/>
      <c r="M1948" s="83"/>
      <c r="N1948" s="4"/>
      <c r="O1948" s="83"/>
      <c r="P1948" s="84"/>
      <c r="Q1948" s="4"/>
      <c r="R1948" s="4"/>
      <c r="S1948" s="4"/>
      <c r="T1948" s="4"/>
      <c r="U1948" s="4"/>
      <c r="V1948" s="4"/>
      <c r="W1948" s="4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  <c r="EH1948" s="3"/>
      <c r="EI1948" s="3"/>
      <c r="EJ1948" s="3"/>
      <c r="EK1948" s="3"/>
      <c r="EL1948" s="3"/>
      <c r="EM1948" s="3"/>
      <c r="EN1948" s="3"/>
      <c r="EO1948" s="3"/>
      <c r="EP1948" s="3"/>
      <c r="EQ1948" s="3"/>
      <c r="ER1948" s="3"/>
      <c r="ES1948" s="3"/>
      <c r="ET1948" s="3"/>
      <c r="EU1948" s="3"/>
      <c r="EV1948" s="3"/>
      <c r="EW1948" s="3"/>
      <c r="EX1948" s="3"/>
      <c r="EY1948" s="3"/>
      <c r="EZ1948" s="3"/>
      <c r="FA1948" s="3"/>
      <c r="FB1948" s="3"/>
      <c r="FC1948" s="3"/>
      <c r="FD1948" s="3"/>
      <c r="FE1948" s="3"/>
      <c r="FF1948" s="3"/>
      <c r="FG1948" s="3"/>
      <c r="FH1948" s="3"/>
      <c r="FI1948" s="3"/>
      <c r="FJ1948" s="3"/>
      <c r="FK1948" s="3"/>
      <c r="FL1948" s="3"/>
      <c r="FM1948" s="3"/>
      <c r="FN1948" s="3"/>
      <c r="FO1948" s="3"/>
      <c r="FP1948" s="3"/>
      <c r="FQ1948" s="3"/>
      <c r="FR1948" s="3"/>
      <c r="FS1948" s="3"/>
      <c r="FT1948" s="3"/>
      <c r="FU1948" s="3"/>
      <c r="FV1948" s="3"/>
      <c r="FW1948" s="3"/>
      <c r="FX1948" s="3"/>
      <c r="FY1948" s="3"/>
      <c r="FZ1948" s="3"/>
      <c r="GA1948" s="3"/>
      <c r="GB1948" s="3"/>
      <c r="GC1948" s="3"/>
      <c r="GD1948" s="3"/>
      <c r="GE1948" s="3"/>
      <c r="GF1948" s="3"/>
    </row>
    <row r="1949" spans="1:188" s="576" customFormat="1" x14ac:dyDescent="0.2">
      <c r="A1949" s="4"/>
      <c r="B1949" s="5"/>
      <c r="C1949" s="5"/>
      <c r="D1949" s="5"/>
      <c r="E1949" s="471"/>
      <c r="F1949" s="579"/>
      <c r="G1949" s="579"/>
      <c r="I1949" s="4"/>
      <c r="J1949" s="4"/>
      <c r="K1949" s="472"/>
      <c r="L1949" s="4"/>
      <c r="M1949" s="83"/>
      <c r="N1949" s="4"/>
      <c r="O1949" s="83"/>
      <c r="P1949" s="84"/>
      <c r="Q1949" s="4"/>
      <c r="R1949" s="4"/>
      <c r="S1949" s="4"/>
      <c r="T1949" s="4"/>
      <c r="U1949" s="4"/>
      <c r="V1949" s="4"/>
      <c r="W1949" s="4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  <c r="EH1949" s="3"/>
      <c r="EI1949" s="3"/>
      <c r="EJ1949" s="3"/>
      <c r="EK1949" s="3"/>
      <c r="EL1949" s="3"/>
      <c r="EM1949" s="3"/>
      <c r="EN1949" s="3"/>
      <c r="EO1949" s="3"/>
      <c r="EP1949" s="3"/>
      <c r="EQ1949" s="3"/>
      <c r="ER1949" s="3"/>
      <c r="ES1949" s="3"/>
      <c r="ET1949" s="3"/>
      <c r="EU1949" s="3"/>
      <c r="EV1949" s="3"/>
      <c r="EW1949" s="3"/>
      <c r="EX1949" s="3"/>
      <c r="EY1949" s="3"/>
      <c r="EZ1949" s="3"/>
      <c r="FA1949" s="3"/>
      <c r="FB1949" s="3"/>
      <c r="FC1949" s="3"/>
      <c r="FD1949" s="3"/>
      <c r="FE1949" s="3"/>
      <c r="FF1949" s="3"/>
      <c r="FG1949" s="3"/>
      <c r="FH1949" s="3"/>
      <c r="FI1949" s="3"/>
      <c r="FJ1949" s="3"/>
      <c r="FK1949" s="3"/>
      <c r="FL1949" s="3"/>
      <c r="FM1949" s="3"/>
      <c r="FN1949" s="3"/>
      <c r="FO1949" s="3"/>
      <c r="FP1949" s="3"/>
      <c r="FQ1949" s="3"/>
      <c r="FR1949" s="3"/>
      <c r="FS1949" s="3"/>
      <c r="FT1949" s="3"/>
      <c r="FU1949" s="3"/>
      <c r="FV1949" s="3"/>
      <c r="FW1949" s="3"/>
      <c r="FX1949" s="3"/>
      <c r="FY1949" s="3"/>
      <c r="FZ1949" s="3"/>
      <c r="GA1949" s="3"/>
      <c r="GB1949" s="3"/>
      <c r="GC1949" s="3"/>
      <c r="GD1949" s="3"/>
      <c r="GE1949" s="3"/>
      <c r="GF1949" s="3"/>
    </row>
    <row r="1950" spans="1:188" s="576" customFormat="1" x14ac:dyDescent="0.2">
      <c r="A1950" s="4"/>
      <c r="B1950" s="5"/>
      <c r="C1950" s="5"/>
      <c r="D1950" s="5"/>
      <c r="E1950" s="471"/>
      <c r="F1950" s="579"/>
      <c r="G1950" s="579"/>
      <c r="I1950" s="4"/>
      <c r="J1950" s="4"/>
      <c r="K1950" s="472"/>
      <c r="L1950" s="4"/>
      <c r="M1950" s="83"/>
      <c r="N1950" s="4"/>
      <c r="O1950" s="83"/>
      <c r="P1950" s="84"/>
      <c r="Q1950" s="4"/>
      <c r="R1950" s="4"/>
      <c r="S1950" s="4"/>
      <c r="T1950" s="4"/>
      <c r="U1950" s="4"/>
      <c r="V1950" s="4"/>
      <c r="W1950" s="4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  <c r="EH1950" s="3"/>
      <c r="EI1950" s="3"/>
      <c r="EJ1950" s="3"/>
      <c r="EK1950" s="3"/>
      <c r="EL1950" s="3"/>
      <c r="EM1950" s="3"/>
      <c r="EN1950" s="3"/>
      <c r="EO1950" s="3"/>
      <c r="EP1950" s="3"/>
      <c r="EQ1950" s="3"/>
      <c r="ER1950" s="3"/>
      <c r="ES1950" s="3"/>
      <c r="ET1950" s="3"/>
      <c r="EU1950" s="3"/>
      <c r="EV1950" s="3"/>
      <c r="EW1950" s="3"/>
      <c r="EX1950" s="3"/>
      <c r="EY1950" s="3"/>
      <c r="EZ1950" s="3"/>
      <c r="FA1950" s="3"/>
      <c r="FB1950" s="3"/>
      <c r="FC1950" s="3"/>
      <c r="FD1950" s="3"/>
      <c r="FE1950" s="3"/>
      <c r="FF1950" s="3"/>
      <c r="FG1950" s="3"/>
      <c r="FH1950" s="3"/>
      <c r="FI1950" s="3"/>
      <c r="FJ1950" s="3"/>
      <c r="FK1950" s="3"/>
      <c r="FL1950" s="3"/>
      <c r="FM1950" s="3"/>
      <c r="FN1950" s="3"/>
      <c r="FO1950" s="3"/>
      <c r="FP1950" s="3"/>
      <c r="FQ1950" s="3"/>
      <c r="FR1950" s="3"/>
      <c r="FS1950" s="3"/>
      <c r="FT1950" s="3"/>
      <c r="FU1950" s="3"/>
      <c r="FV1950" s="3"/>
      <c r="FW1950" s="3"/>
      <c r="FX1950" s="3"/>
      <c r="FY1950" s="3"/>
      <c r="FZ1950" s="3"/>
      <c r="GA1950" s="3"/>
      <c r="GB1950" s="3"/>
      <c r="GC1950" s="3"/>
      <c r="GD1950" s="3"/>
      <c r="GE1950" s="3"/>
      <c r="GF1950" s="3"/>
    </row>
    <row r="1951" spans="1:188" s="576" customFormat="1" x14ac:dyDescent="0.2">
      <c r="A1951" s="4"/>
      <c r="B1951" s="5"/>
      <c r="C1951" s="5"/>
      <c r="D1951" s="5"/>
      <c r="E1951" s="471"/>
      <c r="F1951" s="579"/>
      <c r="G1951" s="579"/>
      <c r="I1951" s="4"/>
      <c r="J1951" s="4"/>
      <c r="K1951" s="472"/>
      <c r="L1951" s="4"/>
      <c r="M1951" s="83"/>
      <c r="N1951" s="4"/>
      <c r="O1951" s="83"/>
      <c r="P1951" s="84"/>
      <c r="Q1951" s="4"/>
      <c r="R1951" s="4"/>
      <c r="S1951" s="4"/>
      <c r="T1951" s="4"/>
      <c r="U1951" s="4"/>
      <c r="V1951" s="4"/>
      <c r="W1951" s="4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  <c r="EH1951" s="3"/>
      <c r="EI1951" s="3"/>
      <c r="EJ1951" s="3"/>
      <c r="EK1951" s="3"/>
      <c r="EL1951" s="3"/>
      <c r="EM1951" s="3"/>
      <c r="EN1951" s="3"/>
      <c r="EO1951" s="3"/>
      <c r="EP1951" s="3"/>
      <c r="EQ1951" s="3"/>
      <c r="ER1951" s="3"/>
      <c r="ES1951" s="3"/>
      <c r="ET1951" s="3"/>
      <c r="EU1951" s="3"/>
      <c r="EV1951" s="3"/>
      <c r="EW1951" s="3"/>
      <c r="EX1951" s="3"/>
      <c r="EY1951" s="3"/>
      <c r="EZ1951" s="3"/>
      <c r="FA1951" s="3"/>
      <c r="FB1951" s="3"/>
      <c r="FC1951" s="3"/>
      <c r="FD1951" s="3"/>
      <c r="FE1951" s="3"/>
      <c r="FF1951" s="3"/>
      <c r="FG1951" s="3"/>
      <c r="FH1951" s="3"/>
      <c r="FI1951" s="3"/>
      <c r="FJ1951" s="3"/>
      <c r="FK1951" s="3"/>
      <c r="FL1951" s="3"/>
      <c r="FM1951" s="3"/>
      <c r="FN1951" s="3"/>
      <c r="FO1951" s="3"/>
      <c r="FP1951" s="3"/>
      <c r="FQ1951" s="3"/>
      <c r="FR1951" s="3"/>
      <c r="FS1951" s="3"/>
      <c r="FT1951" s="3"/>
      <c r="FU1951" s="3"/>
      <c r="FV1951" s="3"/>
      <c r="FW1951" s="3"/>
      <c r="FX1951" s="3"/>
      <c r="FY1951" s="3"/>
      <c r="FZ1951" s="3"/>
      <c r="GA1951" s="3"/>
      <c r="GB1951" s="3"/>
      <c r="GC1951" s="3"/>
      <c r="GD1951" s="3"/>
      <c r="GE1951" s="3"/>
      <c r="GF1951" s="3"/>
    </row>
    <row r="1952" spans="1:188" s="576" customFormat="1" x14ac:dyDescent="0.2">
      <c r="A1952" s="4"/>
      <c r="B1952" s="5"/>
      <c r="C1952" s="5"/>
      <c r="D1952" s="5"/>
      <c r="E1952" s="471"/>
      <c r="F1952" s="579"/>
      <c r="G1952" s="579"/>
      <c r="I1952" s="4"/>
      <c r="J1952" s="4"/>
      <c r="K1952" s="472"/>
      <c r="L1952" s="4"/>
      <c r="M1952" s="83"/>
      <c r="N1952" s="4"/>
      <c r="O1952" s="83"/>
      <c r="P1952" s="84"/>
      <c r="Q1952" s="4"/>
      <c r="R1952" s="4"/>
      <c r="S1952" s="4"/>
      <c r="T1952" s="4"/>
      <c r="U1952" s="4"/>
      <c r="V1952" s="4"/>
      <c r="W1952" s="4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  <c r="EH1952" s="3"/>
      <c r="EI1952" s="3"/>
      <c r="EJ1952" s="3"/>
      <c r="EK1952" s="3"/>
      <c r="EL1952" s="3"/>
      <c r="EM1952" s="3"/>
      <c r="EN1952" s="3"/>
      <c r="EO1952" s="3"/>
      <c r="EP1952" s="3"/>
      <c r="EQ1952" s="3"/>
      <c r="ER1952" s="3"/>
      <c r="ES1952" s="3"/>
      <c r="ET1952" s="3"/>
      <c r="EU1952" s="3"/>
      <c r="EV1952" s="3"/>
      <c r="EW1952" s="3"/>
      <c r="EX1952" s="3"/>
      <c r="EY1952" s="3"/>
      <c r="EZ1952" s="3"/>
      <c r="FA1952" s="3"/>
      <c r="FB1952" s="3"/>
      <c r="FC1952" s="3"/>
      <c r="FD1952" s="3"/>
      <c r="FE1952" s="3"/>
      <c r="FF1952" s="3"/>
      <c r="FG1952" s="3"/>
      <c r="FH1952" s="3"/>
      <c r="FI1952" s="3"/>
      <c r="FJ1952" s="3"/>
      <c r="FK1952" s="3"/>
      <c r="FL1952" s="3"/>
      <c r="FM1952" s="3"/>
      <c r="FN1952" s="3"/>
      <c r="FO1952" s="3"/>
      <c r="FP1952" s="3"/>
      <c r="FQ1952" s="3"/>
      <c r="FR1952" s="3"/>
      <c r="FS1952" s="3"/>
      <c r="FT1952" s="3"/>
      <c r="FU1952" s="3"/>
      <c r="FV1952" s="3"/>
      <c r="FW1952" s="3"/>
      <c r="FX1952" s="3"/>
      <c r="FY1952" s="3"/>
      <c r="FZ1952" s="3"/>
      <c r="GA1952" s="3"/>
      <c r="GB1952" s="3"/>
      <c r="GC1952" s="3"/>
      <c r="GD1952" s="3"/>
      <c r="GE1952" s="3"/>
      <c r="GF1952" s="3"/>
    </row>
    <row r="1953" spans="1:188" s="576" customFormat="1" x14ac:dyDescent="0.2">
      <c r="A1953" s="4"/>
      <c r="B1953" s="5"/>
      <c r="C1953" s="5"/>
      <c r="D1953" s="5"/>
      <c r="E1953" s="471"/>
      <c r="F1953" s="579"/>
      <c r="G1953" s="579"/>
      <c r="I1953" s="4"/>
      <c r="J1953" s="4"/>
      <c r="K1953" s="472"/>
      <c r="L1953" s="4"/>
      <c r="M1953" s="83"/>
      <c r="N1953" s="4"/>
      <c r="O1953" s="83"/>
      <c r="P1953" s="84"/>
      <c r="Q1953" s="4"/>
      <c r="R1953" s="4"/>
      <c r="S1953" s="4"/>
      <c r="T1953" s="4"/>
      <c r="U1953" s="4"/>
      <c r="V1953" s="4"/>
      <c r="W1953" s="4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  <c r="EH1953" s="3"/>
      <c r="EI1953" s="3"/>
      <c r="EJ1953" s="3"/>
      <c r="EK1953" s="3"/>
      <c r="EL1953" s="3"/>
      <c r="EM1953" s="3"/>
      <c r="EN1953" s="3"/>
      <c r="EO1953" s="3"/>
      <c r="EP1953" s="3"/>
      <c r="EQ1953" s="3"/>
      <c r="ER1953" s="3"/>
      <c r="ES1953" s="3"/>
      <c r="ET1953" s="3"/>
      <c r="EU1953" s="3"/>
      <c r="EV1953" s="3"/>
      <c r="EW1953" s="3"/>
      <c r="EX1953" s="3"/>
      <c r="EY1953" s="3"/>
      <c r="EZ1953" s="3"/>
      <c r="FA1953" s="3"/>
      <c r="FB1953" s="3"/>
      <c r="FC1953" s="3"/>
      <c r="FD1953" s="3"/>
      <c r="FE1953" s="3"/>
      <c r="FF1953" s="3"/>
      <c r="FG1953" s="3"/>
      <c r="FH1953" s="3"/>
      <c r="FI1953" s="3"/>
      <c r="FJ1953" s="3"/>
      <c r="FK1953" s="3"/>
      <c r="FL1953" s="3"/>
      <c r="FM1953" s="3"/>
      <c r="FN1953" s="3"/>
      <c r="FO1953" s="3"/>
      <c r="FP1953" s="3"/>
      <c r="FQ1953" s="3"/>
      <c r="FR1953" s="3"/>
      <c r="FS1953" s="3"/>
      <c r="FT1953" s="3"/>
      <c r="FU1953" s="3"/>
      <c r="FV1953" s="3"/>
      <c r="FW1953" s="3"/>
      <c r="FX1953" s="3"/>
      <c r="FY1953" s="3"/>
      <c r="FZ1953" s="3"/>
      <c r="GA1953" s="3"/>
      <c r="GB1953" s="3"/>
      <c r="GC1953" s="3"/>
      <c r="GD1953" s="3"/>
      <c r="GE1953" s="3"/>
      <c r="GF1953" s="3"/>
    </row>
    <row r="1954" spans="1:188" s="576" customFormat="1" x14ac:dyDescent="0.2">
      <c r="A1954" s="4"/>
      <c r="B1954" s="5"/>
      <c r="C1954" s="5"/>
      <c r="D1954" s="5"/>
      <c r="E1954" s="471"/>
      <c r="F1954" s="579"/>
      <c r="G1954" s="579"/>
      <c r="I1954" s="4"/>
      <c r="J1954" s="4"/>
      <c r="K1954" s="472"/>
      <c r="L1954" s="4"/>
      <c r="M1954" s="83"/>
      <c r="N1954" s="4"/>
      <c r="O1954" s="83"/>
      <c r="P1954" s="84"/>
      <c r="Q1954" s="4"/>
      <c r="R1954" s="4"/>
      <c r="S1954" s="4"/>
      <c r="T1954" s="4"/>
      <c r="U1954" s="4"/>
      <c r="V1954" s="4"/>
      <c r="W1954" s="4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  <c r="EH1954" s="3"/>
      <c r="EI1954" s="3"/>
      <c r="EJ1954" s="3"/>
      <c r="EK1954" s="3"/>
      <c r="EL1954" s="3"/>
      <c r="EM1954" s="3"/>
      <c r="EN1954" s="3"/>
      <c r="EO1954" s="3"/>
      <c r="EP1954" s="3"/>
      <c r="EQ1954" s="3"/>
      <c r="ER1954" s="3"/>
      <c r="ES1954" s="3"/>
      <c r="ET1954" s="3"/>
      <c r="EU1954" s="3"/>
      <c r="EV1954" s="3"/>
      <c r="EW1954" s="3"/>
      <c r="EX1954" s="3"/>
      <c r="EY1954" s="3"/>
      <c r="EZ1954" s="3"/>
      <c r="FA1954" s="3"/>
      <c r="FB1954" s="3"/>
      <c r="FC1954" s="3"/>
      <c r="FD1954" s="3"/>
      <c r="FE1954" s="3"/>
      <c r="FF1954" s="3"/>
      <c r="FG1954" s="3"/>
      <c r="FH1954" s="3"/>
      <c r="FI1954" s="3"/>
      <c r="FJ1954" s="3"/>
      <c r="FK1954" s="3"/>
      <c r="FL1954" s="3"/>
      <c r="FM1954" s="3"/>
      <c r="FN1954" s="3"/>
      <c r="FO1954" s="3"/>
      <c r="FP1954" s="3"/>
      <c r="FQ1954" s="3"/>
      <c r="FR1954" s="3"/>
      <c r="FS1954" s="3"/>
      <c r="FT1954" s="3"/>
      <c r="FU1954" s="3"/>
      <c r="FV1954" s="3"/>
      <c r="FW1954" s="3"/>
      <c r="FX1954" s="3"/>
      <c r="FY1954" s="3"/>
      <c r="FZ1954" s="3"/>
      <c r="GA1954" s="3"/>
      <c r="GB1954" s="3"/>
      <c r="GC1954" s="3"/>
      <c r="GD1954" s="3"/>
      <c r="GE1954" s="3"/>
      <c r="GF1954" s="3"/>
    </row>
    <row r="1955" spans="1:188" s="576" customFormat="1" x14ac:dyDescent="0.2">
      <c r="A1955" s="4"/>
      <c r="B1955" s="5"/>
      <c r="C1955" s="5"/>
      <c r="D1955" s="5"/>
      <c r="E1955" s="471"/>
      <c r="F1955" s="579"/>
      <c r="G1955" s="579"/>
      <c r="I1955" s="4"/>
      <c r="J1955" s="4"/>
      <c r="K1955" s="472"/>
      <c r="L1955" s="4"/>
      <c r="M1955" s="83"/>
      <c r="N1955" s="4"/>
      <c r="O1955" s="83"/>
      <c r="P1955" s="84"/>
      <c r="Q1955" s="4"/>
      <c r="R1955" s="4"/>
      <c r="S1955" s="4"/>
      <c r="T1955" s="4"/>
      <c r="U1955" s="4"/>
      <c r="V1955" s="4"/>
      <c r="W1955" s="4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  <c r="FJ1955" s="3"/>
      <c r="FK1955" s="3"/>
      <c r="FL1955" s="3"/>
      <c r="FM1955" s="3"/>
      <c r="FN1955" s="3"/>
      <c r="FO1955" s="3"/>
      <c r="FP1955" s="3"/>
      <c r="FQ1955" s="3"/>
      <c r="FR1955" s="3"/>
      <c r="FS1955" s="3"/>
      <c r="FT1955" s="3"/>
      <c r="FU1955" s="3"/>
      <c r="FV1955" s="3"/>
      <c r="FW1955" s="3"/>
      <c r="FX1955" s="3"/>
      <c r="FY1955" s="3"/>
      <c r="FZ1955" s="3"/>
      <c r="GA1955" s="3"/>
      <c r="GB1955" s="3"/>
      <c r="GC1955" s="3"/>
      <c r="GD1955" s="3"/>
      <c r="GE1955" s="3"/>
      <c r="GF1955" s="3"/>
    </row>
    <row r="1956" spans="1:188" s="576" customFormat="1" x14ac:dyDescent="0.2">
      <c r="A1956" s="4"/>
      <c r="B1956" s="5"/>
      <c r="C1956" s="5"/>
      <c r="D1956" s="5"/>
      <c r="E1956" s="471"/>
      <c r="F1956" s="579"/>
      <c r="G1956" s="579"/>
      <c r="I1956" s="4"/>
      <c r="J1956" s="4"/>
      <c r="K1956" s="472"/>
      <c r="L1956" s="4"/>
      <c r="M1956" s="83"/>
      <c r="N1956" s="4"/>
      <c r="O1956" s="83"/>
      <c r="P1956" s="84"/>
      <c r="Q1956" s="4"/>
      <c r="R1956" s="4"/>
      <c r="S1956" s="4"/>
      <c r="T1956" s="4"/>
      <c r="U1956" s="4"/>
      <c r="V1956" s="4"/>
      <c r="W1956" s="4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  <c r="EH1956" s="3"/>
      <c r="EI1956" s="3"/>
      <c r="EJ1956" s="3"/>
      <c r="EK1956" s="3"/>
      <c r="EL1956" s="3"/>
      <c r="EM1956" s="3"/>
      <c r="EN1956" s="3"/>
      <c r="EO1956" s="3"/>
      <c r="EP1956" s="3"/>
      <c r="EQ1956" s="3"/>
      <c r="ER1956" s="3"/>
      <c r="ES1956" s="3"/>
      <c r="ET1956" s="3"/>
      <c r="EU1956" s="3"/>
      <c r="EV1956" s="3"/>
      <c r="EW1956" s="3"/>
      <c r="EX1956" s="3"/>
      <c r="EY1956" s="3"/>
      <c r="EZ1956" s="3"/>
      <c r="FA1956" s="3"/>
      <c r="FB1956" s="3"/>
      <c r="FC1956" s="3"/>
      <c r="FD1956" s="3"/>
      <c r="FE1956" s="3"/>
      <c r="FF1956" s="3"/>
      <c r="FG1956" s="3"/>
      <c r="FH1956" s="3"/>
      <c r="FI1956" s="3"/>
      <c r="FJ1956" s="3"/>
      <c r="FK1956" s="3"/>
      <c r="FL1956" s="3"/>
      <c r="FM1956" s="3"/>
      <c r="FN1956" s="3"/>
      <c r="FO1956" s="3"/>
      <c r="FP1956" s="3"/>
      <c r="FQ1956" s="3"/>
      <c r="FR1956" s="3"/>
      <c r="FS1956" s="3"/>
      <c r="FT1956" s="3"/>
      <c r="FU1956" s="3"/>
      <c r="FV1956" s="3"/>
      <c r="FW1956" s="3"/>
      <c r="FX1956" s="3"/>
      <c r="FY1956" s="3"/>
      <c r="FZ1956" s="3"/>
      <c r="GA1956" s="3"/>
      <c r="GB1956" s="3"/>
      <c r="GC1956" s="3"/>
      <c r="GD1956" s="3"/>
      <c r="GE1956" s="3"/>
      <c r="GF1956" s="3"/>
    </row>
    <row r="1957" spans="1:188" s="576" customFormat="1" x14ac:dyDescent="0.2">
      <c r="A1957" s="4"/>
      <c r="B1957" s="5"/>
      <c r="C1957" s="5"/>
      <c r="D1957" s="5"/>
      <c r="E1957" s="471"/>
      <c r="F1957" s="579"/>
      <c r="G1957" s="579"/>
      <c r="I1957" s="4"/>
      <c r="J1957" s="4"/>
      <c r="K1957" s="472"/>
      <c r="L1957" s="4"/>
      <c r="M1957" s="83"/>
      <c r="N1957" s="4"/>
      <c r="O1957" s="83"/>
      <c r="P1957" s="84"/>
      <c r="Q1957" s="4"/>
      <c r="R1957" s="4"/>
      <c r="S1957" s="4"/>
      <c r="T1957" s="4"/>
      <c r="U1957" s="4"/>
      <c r="V1957" s="4"/>
      <c r="W1957" s="4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  <c r="EH1957" s="3"/>
      <c r="EI1957" s="3"/>
      <c r="EJ1957" s="3"/>
      <c r="EK1957" s="3"/>
      <c r="EL1957" s="3"/>
      <c r="EM1957" s="3"/>
      <c r="EN1957" s="3"/>
      <c r="EO1957" s="3"/>
      <c r="EP1957" s="3"/>
      <c r="EQ1957" s="3"/>
      <c r="ER1957" s="3"/>
      <c r="ES1957" s="3"/>
      <c r="ET1957" s="3"/>
      <c r="EU1957" s="3"/>
      <c r="EV1957" s="3"/>
      <c r="EW1957" s="3"/>
      <c r="EX1957" s="3"/>
      <c r="EY1957" s="3"/>
      <c r="EZ1957" s="3"/>
      <c r="FA1957" s="3"/>
      <c r="FB1957" s="3"/>
      <c r="FC1957" s="3"/>
      <c r="FD1957" s="3"/>
      <c r="FE1957" s="3"/>
      <c r="FF1957" s="3"/>
      <c r="FG1957" s="3"/>
      <c r="FH1957" s="3"/>
      <c r="FI1957" s="3"/>
      <c r="FJ1957" s="3"/>
      <c r="FK1957" s="3"/>
      <c r="FL1957" s="3"/>
      <c r="FM1957" s="3"/>
      <c r="FN1957" s="3"/>
      <c r="FO1957" s="3"/>
      <c r="FP1957" s="3"/>
      <c r="FQ1957" s="3"/>
      <c r="FR1957" s="3"/>
      <c r="FS1957" s="3"/>
      <c r="FT1957" s="3"/>
      <c r="FU1957" s="3"/>
      <c r="FV1957" s="3"/>
      <c r="FW1957" s="3"/>
      <c r="FX1957" s="3"/>
      <c r="FY1957" s="3"/>
      <c r="FZ1957" s="3"/>
      <c r="GA1957" s="3"/>
      <c r="GB1957" s="3"/>
      <c r="GC1957" s="3"/>
      <c r="GD1957" s="3"/>
      <c r="GE1957" s="3"/>
      <c r="GF1957" s="3"/>
    </row>
    <row r="1958" spans="1:188" s="576" customFormat="1" x14ac:dyDescent="0.2">
      <c r="A1958" s="4"/>
      <c r="B1958" s="5"/>
      <c r="C1958" s="5"/>
      <c r="D1958" s="5"/>
      <c r="E1958" s="471"/>
      <c r="F1958" s="579"/>
      <c r="G1958" s="579"/>
      <c r="I1958" s="4"/>
      <c r="J1958" s="4"/>
      <c r="K1958" s="472"/>
      <c r="L1958" s="4"/>
      <c r="M1958" s="83"/>
      <c r="N1958" s="4"/>
      <c r="O1958" s="83"/>
      <c r="P1958" s="84"/>
      <c r="Q1958" s="4"/>
      <c r="R1958" s="4"/>
      <c r="S1958" s="4"/>
      <c r="T1958" s="4"/>
      <c r="U1958" s="4"/>
      <c r="V1958" s="4"/>
      <c r="W1958" s="4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  <c r="EH1958" s="3"/>
      <c r="EI1958" s="3"/>
      <c r="EJ1958" s="3"/>
      <c r="EK1958" s="3"/>
      <c r="EL1958" s="3"/>
      <c r="EM1958" s="3"/>
      <c r="EN1958" s="3"/>
      <c r="EO1958" s="3"/>
      <c r="EP1958" s="3"/>
      <c r="EQ1958" s="3"/>
      <c r="ER1958" s="3"/>
      <c r="ES1958" s="3"/>
      <c r="ET1958" s="3"/>
      <c r="EU1958" s="3"/>
      <c r="EV1958" s="3"/>
      <c r="EW1958" s="3"/>
      <c r="EX1958" s="3"/>
      <c r="EY1958" s="3"/>
      <c r="EZ1958" s="3"/>
      <c r="FA1958" s="3"/>
      <c r="FB1958" s="3"/>
      <c r="FC1958" s="3"/>
      <c r="FD1958" s="3"/>
      <c r="FE1958" s="3"/>
      <c r="FF1958" s="3"/>
      <c r="FG1958" s="3"/>
      <c r="FH1958" s="3"/>
      <c r="FI1958" s="3"/>
      <c r="FJ1958" s="3"/>
      <c r="FK1958" s="3"/>
      <c r="FL1958" s="3"/>
      <c r="FM1958" s="3"/>
      <c r="FN1958" s="3"/>
      <c r="FO1958" s="3"/>
      <c r="FP1958" s="3"/>
      <c r="FQ1958" s="3"/>
      <c r="FR1958" s="3"/>
      <c r="FS1958" s="3"/>
      <c r="FT1958" s="3"/>
      <c r="FU1958" s="3"/>
      <c r="FV1958" s="3"/>
      <c r="FW1958" s="3"/>
      <c r="FX1958" s="3"/>
      <c r="FY1958" s="3"/>
      <c r="FZ1958" s="3"/>
      <c r="GA1958" s="3"/>
      <c r="GB1958" s="3"/>
      <c r="GC1958" s="3"/>
      <c r="GD1958" s="3"/>
      <c r="GE1958" s="3"/>
      <c r="GF1958" s="3"/>
    </row>
    <row r="1959" spans="1:188" s="576" customFormat="1" x14ac:dyDescent="0.2">
      <c r="A1959" s="4"/>
      <c r="B1959" s="5"/>
      <c r="C1959" s="5"/>
      <c r="D1959" s="5"/>
      <c r="E1959" s="471"/>
      <c r="F1959" s="579"/>
      <c r="G1959" s="579"/>
      <c r="I1959" s="4"/>
      <c r="J1959" s="4"/>
      <c r="K1959" s="472"/>
      <c r="L1959" s="4"/>
      <c r="M1959" s="83"/>
      <c r="N1959" s="4"/>
      <c r="O1959" s="83"/>
      <c r="P1959" s="84"/>
      <c r="Q1959" s="4"/>
      <c r="R1959" s="4"/>
      <c r="S1959" s="4"/>
      <c r="T1959" s="4"/>
      <c r="U1959" s="4"/>
      <c r="V1959" s="4"/>
      <c r="W1959" s="4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  <c r="EH1959" s="3"/>
      <c r="EI1959" s="3"/>
      <c r="EJ1959" s="3"/>
      <c r="EK1959" s="3"/>
      <c r="EL1959" s="3"/>
      <c r="EM1959" s="3"/>
      <c r="EN1959" s="3"/>
      <c r="EO1959" s="3"/>
      <c r="EP1959" s="3"/>
      <c r="EQ1959" s="3"/>
      <c r="ER1959" s="3"/>
      <c r="ES1959" s="3"/>
      <c r="ET1959" s="3"/>
      <c r="EU1959" s="3"/>
      <c r="EV1959" s="3"/>
      <c r="EW1959" s="3"/>
      <c r="EX1959" s="3"/>
      <c r="EY1959" s="3"/>
      <c r="EZ1959" s="3"/>
      <c r="FA1959" s="3"/>
      <c r="FB1959" s="3"/>
      <c r="FC1959" s="3"/>
      <c r="FD1959" s="3"/>
      <c r="FE1959" s="3"/>
      <c r="FF1959" s="3"/>
      <c r="FG1959" s="3"/>
      <c r="FH1959" s="3"/>
      <c r="FI1959" s="3"/>
      <c r="FJ1959" s="3"/>
      <c r="FK1959" s="3"/>
      <c r="FL1959" s="3"/>
      <c r="FM1959" s="3"/>
      <c r="FN1959" s="3"/>
      <c r="FO1959" s="3"/>
      <c r="FP1959" s="3"/>
      <c r="FQ1959" s="3"/>
      <c r="FR1959" s="3"/>
      <c r="FS1959" s="3"/>
      <c r="FT1959" s="3"/>
      <c r="FU1959" s="3"/>
      <c r="FV1959" s="3"/>
      <c r="FW1959" s="3"/>
      <c r="FX1959" s="3"/>
      <c r="FY1959" s="3"/>
      <c r="FZ1959" s="3"/>
      <c r="GA1959" s="3"/>
      <c r="GB1959" s="3"/>
      <c r="GC1959" s="3"/>
      <c r="GD1959" s="3"/>
      <c r="GE1959" s="3"/>
      <c r="GF1959" s="3"/>
    </row>
    <row r="1960" spans="1:188" s="576" customFormat="1" x14ac:dyDescent="0.2">
      <c r="A1960" s="4"/>
      <c r="B1960" s="5"/>
      <c r="C1960" s="5"/>
      <c r="D1960" s="5"/>
      <c r="E1960" s="471"/>
      <c r="F1960" s="579"/>
      <c r="G1960" s="579"/>
      <c r="I1960" s="4"/>
      <c r="J1960" s="4"/>
      <c r="K1960" s="472"/>
      <c r="L1960" s="4"/>
      <c r="M1960" s="83"/>
      <c r="N1960" s="4"/>
      <c r="O1960" s="83"/>
      <c r="P1960" s="84"/>
      <c r="Q1960" s="4"/>
      <c r="R1960" s="4"/>
      <c r="S1960" s="4"/>
      <c r="T1960" s="4"/>
      <c r="U1960" s="4"/>
      <c r="V1960" s="4"/>
      <c r="W1960" s="4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  <c r="EH1960" s="3"/>
      <c r="EI1960" s="3"/>
      <c r="EJ1960" s="3"/>
      <c r="EK1960" s="3"/>
      <c r="EL1960" s="3"/>
      <c r="EM1960" s="3"/>
      <c r="EN1960" s="3"/>
      <c r="EO1960" s="3"/>
      <c r="EP1960" s="3"/>
      <c r="EQ1960" s="3"/>
      <c r="ER1960" s="3"/>
      <c r="ES1960" s="3"/>
      <c r="ET1960" s="3"/>
      <c r="EU1960" s="3"/>
      <c r="EV1960" s="3"/>
      <c r="EW1960" s="3"/>
      <c r="EX1960" s="3"/>
      <c r="EY1960" s="3"/>
      <c r="EZ1960" s="3"/>
      <c r="FA1960" s="3"/>
      <c r="FB1960" s="3"/>
      <c r="FC1960" s="3"/>
      <c r="FD1960" s="3"/>
      <c r="FE1960" s="3"/>
      <c r="FF1960" s="3"/>
      <c r="FG1960" s="3"/>
      <c r="FH1960" s="3"/>
      <c r="FI1960" s="3"/>
      <c r="FJ1960" s="3"/>
      <c r="FK1960" s="3"/>
      <c r="FL1960" s="3"/>
      <c r="FM1960" s="3"/>
      <c r="FN1960" s="3"/>
      <c r="FO1960" s="3"/>
      <c r="FP1960" s="3"/>
      <c r="FQ1960" s="3"/>
      <c r="FR1960" s="3"/>
      <c r="FS1960" s="3"/>
      <c r="FT1960" s="3"/>
      <c r="FU1960" s="3"/>
      <c r="FV1960" s="3"/>
      <c r="FW1960" s="3"/>
      <c r="FX1960" s="3"/>
      <c r="FY1960" s="3"/>
      <c r="FZ1960" s="3"/>
      <c r="GA1960" s="3"/>
      <c r="GB1960" s="3"/>
      <c r="GC1960" s="3"/>
      <c r="GD1960" s="3"/>
      <c r="GE1960" s="3"/>
      <c r="GF1960" s="3"/>
    </row>
    <row r="1961" spans="1:188" s="576" customFormat="1" x14ac:dyDescent="0.2">
      <c r="A1961" s="4"/>
      <c r="B1961" s="5"/>
      <c r="C1961" s="5"/>
      <c r="D1961" s="5"/>
      <c r="E1961" s="471"/>
      <c r="F1961" s="579"/>
      <c r="G1961" s="579"/>
      <c r="I1961" s="4"/>
      <c r="J1961" s="4"/>
      <c r="K1961" s="472"/>
      <c r="L1961" s="4"/>
      <c r="M1961" s="83"/>
      <c r="N1961" s="4"/>
      <c r="O1961" s="83"/>
      <c r="P1961" s="84"/>
      <c r="Q1961" s="4"/>
      <c r="R1961" s="4"/>
      <c r="S1961" s="4"/>
      <c r="T1961" s="4"/>
      <c r="U1961" s="4"/>
      <c r="V1961" s="4"/>
      <c r="W1961" s="4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  <c r="EH1961" s="3"/>
      <c r="EI1961" s="3"/>
      <c r="EJ1961" s="3"/>
      <c r="EK1961" s="3"/>
      <c r="EL1961" s="3"/>
      <c r="EM1961" s="3"/>
      <c r="EN1961" s="3"/>
      <c r="EO1961" s="3"/>
      <c r="EP1961" s="3"/>
      <c r="EQ1961" s="3"/>
      <c r="ER1961" s="3"/>
      <c r="ES1961" s="3"/>
      <c r="ET1961" s="3"/>
      <c r="EU1961" s="3"/>
      <c r="EV1961" s="3"/>
      <c r="EW1961" s="3"/>
      <c r="EX1961" s="3"/>
      <c r="EY1961" s="3"/>
      <c r="EZ1961" s="3"/>
      <c r="FA1961" s="3"/>
      <c r="FB1961" s="3"/>
      <c r="FC1961" s="3"/>
      <c r="FD1961" s="3"/>
      <c r="FE1961" s="3"/>
      <c r="FF1961" s="3"/>
      <c r="FG1961" s="3"/>
      <c r="FH1961" s="3"/>
      <c r="FI1961" s="3"/>
      <c r="FJ1961" s="3"/>
      <c r="FK1961" s="3"/>
      <c r="FL1961" s="3"/>
      <c r="FM1961" s="3"/>
      <c r="FN1961" s="3"/>
      <c r="FO1961" s="3"/>
      <c r="FP1961" s="3"/>
      <c r="FQ1961" s="3"/>
      <c r="FR1961" s="3"/>
      <c r="FS1961" s="3"/>
      <c r="FT1961" s="3"/>
      <c r="FU1961" s="3"/>
      <c r="FV1961" s="3"/>
      <c r="FW1961" s="3"/>
      <c r="FX1961" s="3"/>
      <c r="FY1961" s="3"/>
      <c r="FZ1961" s="3"/>
      <c r="GA1961" s="3"/>
      <c r="GB1961" s="3"/>
      <c r="GC1961" s="3"/>
      <c r="GD1961" s="3"/>
      <c r="GE1961" s="3"/>
      <c r="GF1961" s="3"/>
    </row>
    <row r="1962" spans="1:188" s="576" customFormat="1" x14ac:dyDescent="0.2">
      <c r="A1962" s="4"/>
      <c r="B1962" s="5"/>
      <c r="C1962" s="5"/>
      <c r="D1962" s="5"/>
      <c r="E1962" s="471"/>
      <c r="F1962" s="579"/>
      <c r="G1962" s="579"/>
      <c r="I1962" s="4"/>
      <c r="J1962" s="4"/>
      <c r="K1962" s="472"/>
      <c r="L1962" s="4"/>
      <c r="M1962" s="83"/>
      <c r="N1962" s="4"/>
      <c r="O1962" s="83"/>
      <c r="P1962" s="84"/>
      <c r="Q1962" s="4"/>
      <c r="R1962" s="4"/>
      <c r="S1962" s="4"/>
      <c r="T1962" s="4"/>
      <c r="U1962" s="4"/>
      <c r="V1962" s="4"/>
      <c r="W1962" s="4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  <c r="EH1962" s="3"/>
      <c r="EI1962" s="3"/>
      <c r="EJ1962" s="3"/>
      <c r="EK1962" s="3"/>
      <c r="EL1962" s="3"/>
      <c r="EM1962" s="3"/>
      <c r="EN1962" s="3"/>
      <c r="EO1962" s="3"/>
      <c r="EP1962" s="3"/>
      <c r="EQ1962" s="3"/>
      <c r="ER1962" s="3"/>
      <c r="ES1962" s="3"/>
      <c r="ET1962" s="3"/>
      <c r="EU1962" s="3"/>
      <c r="EV1962" s="3"/>
      <c r="EW1962" s="3"/>
      <c r="EX1962" s="3"/>
      <c r="EY1962" s="3"/>
      <c r="EZ1962" s="3"/>
      <c r="FA1962" s="3"/>
      <c r="FB1962" s="3"/>
      <c r="FC1962" s="3"/>
      <c r="FD1962" s="3"/>
      <c r="FE1962" s="3"/>
      <c r="FF1962" s="3"/>
      <c r="FG1962" s="3"/>
      <c r="FH1962" s="3"/>
      <c r="FI1962" s="3"/>
      <c r="FJ1962" s="3"/>
      <c r="FK1962" s="3"/>
      <c r="FL1962" s="3"/>
      <c r="FM1962" s="3"/>
      <c r="FN1962" s="3"/>
      <c r="FO1962" s="3"/>
      <c r="FP1962" s="3"/>
      <c r="FQ1962" s="3"/>
      <c r="FR1962" s="3"/>
      <c r="FS1962" s="3"/>
      <c r="FT1962" s="3"/>
      <c r="FU1962" s="3"/>
      <c r="FV1962" s="3"/>
      <c r="FW1962" s="3"/>
      <c r="FX1962" s="3"/>
      <c r="FY1962" s="3"/>
      <c r="FZ1962" s="3"/>
      <c r="GA1962" s="3"/>
      <c r="GB1962" s="3"/>
      <c r="GC1962" s="3"/>
      <c r="GD1962" s="3"/>
      <c r="GE1962" s="3"/>
      <c r="GF1962" s="3"/>
    </row>
    <row r="1963" spans="1:188" s="576" customFormat="1" x14ac:dyDescent="0.2">
      <c r="A1963" s="4"/>
      <c r="B1963" s="5"/>
      <c r="C1963" s="5"/>
      <c r="D1963" s="5"/>
      <c r="E1963" s="471"/>
      <c r="F1963" s="579"/>
      <c r="G1963" s="579"/>
      <c r="I1963" s="4"/>
      <c r="J1963" s="4"/>
      <c r="K1963" s="472"/>
      <c r="L1963" s="4"/>
      <c r="M1963" s="83"/>
      <c r="N1963" s="4"/>
      <c r="O1963" s="83"/>
      <c r="P1963" s="84"/>
      <c r="Q1963" s="4"/>
      <c r="R1963" s="4"/>
      <c r="S1963" s="4"/>
      <c r="T1963" s="4"/>
      <c r="U1963" s="4"/>
      <c r="V1963" s="4"/>
      <c r="W1963" s="4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  <c r="EH1963" s="3"/>
      <c r="EI1963" s="3"/>
      <c r="EJ1963" s="3"/>
      <c r="EK1963" s="3"/>
      <c r="EL1963" s="3"/>
      <c r="EM1963" s="3"/>
      <c r="EN1963" s="3"/>
      <c r="EO1963" s="3"/>
      <c r="EP1963" s="3"/>
      <c r="EQ1963" s="3"/>
      <c r="ER1963" s="3"/>
      <c r="ES1963" s="3"/>
      <c r="ET1963" s="3"/>
      <c r="EU1963" s="3"/>
      <c r="EV1963" s="3"/>
      <c r="EW1963" s="3"/>
      <c r="EX1963" s="3"/>
      <c r="EY1963" s="3"/>
      <c r="EZ1963" s="3"/>
      <c r="FA1963" s="3"/>
      <c r="FB1963" s="3"/>
      <c r="FC1963" s="3"/>
      <c r="FD1963" s="3"/>
      <c r="FE1963" s="3"/>
      <c r="FF1963" s="3"/>
      <c r="FG1963" s="3"/>
      <c r="FH1963" s="3"/>
      <c r="FI1963" s="3"/>
      <c r="FJ1963" s="3"/>
      <c r="FK1963" s="3"/>
      <c r="FL1963" s="3"/>
      <c r="FM1963" s="3"/>
      <c r="FN1963" s="3"/>
      <c r="FO1963" s="3"/>
      <c r="FP1963" s="3"/>
      <c r="FQ1963" s="3"/>
      <c r="FR1963" s="3"/>
      <c r="FS1963" s="3"/>
      <c r="FT1963" s="3"/>
      <c r="FU1963" s="3"/>
      <c r="FV1963" s="3"/>
      <c r="FW1963" s="3"/>
      <c r="FX1963" s="3"/>
      <c r="FY1963" s="3"/>
      <c r="FZ1963" s="3"/>
      <c r="GA1963" s="3"/>
      <c r="GB1963" s="3"/>
      <c r="GC1963" s="3"/>
      <c r="GD1963" s="3"/>
      <c r="GE1963" s="3"/>
      <c r="GF1963" s="3"/>
    </row>
    <row r="1964" spans="1:188" s="576" customFormat="1" x14ac:dyDescent="0.2">
      <c r="A1964" s="4"/>
      <c r="B1964" s="5"/>
      <c r="C1964" s="5"/>
      <c r="D1964" s="5"/>
      <c r="E1964" s="471"/>
      <c r="F1964" s="579"/>
      <c r="G1964" s="579"/>
      <c r="I1964" s="4"/>
      <c r="J1964" s="4"/>
      <c r="K1964" s="472"/>
      <c r="L1964" s="4"/>
      <c r="M1964" s="83"/>
      <c r="N1964" s="4"/>
      <c r="O1964" s="83"/>
      <c r="P1964" s="84"/>
      <c r="Q1964" s="4"/>
      <c r="R1964" s="4"/>
      <c r="S1964" s="4"/>
      <c r="T1964" s="4"/>
      <c r="U1964" s="4"/>
      <c r="V1964" s="4"/>
      <c r="W1964" s="4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  <c r="EH1964" s="3"/>
      <c r="EI1964" s="3"/>
      <c r="EJ1964" s="3"/>
      <c r="EK1964" s="3"/>
      <c r="EL1964" s="3"/>
      <c r="EM1964" s="3"/>
      <c r="EN1964" s="3"/>
      <c r="EO1964" s="3"/>
      <c r="EP1964" s="3"/>
      <c r="EQ1964" s="3"/>
      <c r="ER1964" s="3"/>
      <c r="ES1964" s="3"/>
      <c r="ET1964" s="3"/>
      <c r="EU1964" s="3"/>
      <c r="EV1964" s="3"/>
      <c r="EW1964" s="3"/>
      <c r="EX1964" s="3"/>
      <c r="EY1964" s="3"/>
      <c r="EZ1964" s="3"/>
      <c r="FA1964" s="3"/>
      <c r="FB1964" s="3"/>
      <c r="FC1964" s="3"/>
      <c r="FD1964" s="3"/>
      <c r="FE1964" s="3"/>
      <c r="FF1964" s="3"/>
      <c r="FG1964" s="3"/>
      <c r="FH1964" s="3"/>
      <c r="FI1964" s="3"/>
      <c r="FJ1964" s="3"/>
      <c r="FK1964" s="3"/>
      <c r="FL1964" s="3"/>
      <c r="FM1964" s="3"/>
      <c r="FN1964" s="3"/>
      <c r="FO1964" s="3"/>
      <c r="FP1964" s="3"/>
      <c r="FQ1964" s="3"/>
      <c r="FR1964" s="3"/>
      <c r="FS1964" s="3"/>
      <c r="FT1964" s="3"/>
      <c r="FU1964" s="3"/>
      <c r="FV1964" s="3"/>
      <c r="FW1964" s="3"/>
      <c r="FX1964" s="3"/>
      <c r="FY1964" s="3"/>
      <c r="FZ1964" s="3"/>
      <c r="GA1964" s="3"/>
      <c r="GB1964" s="3"/>
      <c r="GC1964" s="3"/>
      <c r="GD1964" s="3"/>
      <c r="GE1964" s="3"/>
      <c r="GF1964" s="3"/>
    </row>
    <row r="1965" spans="1:188" s="576" customFormat="1" x14ac:dyDescent="0.2">
      <c r="A1965" s="4"/>
      <c r="B1965" s="5"/>
      <c r="C1965" s="5"/>
      <c r="D1965" s="5"/>
      <c r="E1965" s="471"/>
      <c r="F1965" s="579"/>
      <c r="G1965" s="579"/>
      <c r="I1965" s="4"/>
      <c r="J1965" s="4"/>
      <c r="K1965" s="472"/>
      <c r="L1965" s="4"/>
      <c r="M1965" s="83"/>
      <c r="N1965" s="4"/>
      <c r="O1965" s="83"/>
      <c r="P1965" s="84"/>
      <c r="Q1965" s="4"/>
      <c r="R1965" s="4"/>
      <c r="S1965" s="4"/>
      <c r="T1965" s="4"/>
      <c r="U1965" s="4"/>
      <c r="V1965" s="4"/>
      <c r="W1965" s="4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  <c r="FJ1965" s="3"/>
      <c r="FK1965" s="3"/>
      <c r="FL1965" s="3"/>
      <c r="FM1965" s="3"/>
      <c r="FN1965" s="3"/>
      <c r="FO1965" s="3"/>
      <c r="FP1965" s="3"/>
      <c r="FQ1965" s="3"/>
      <c r="FR1965" s="3"/>
      <c r="FS1965" s="3"/>
      <c r="FT1965" s="3"/>
      <c r="FU1965" s="3"/>
      <c r="FV1965" s="3"/>
      <c r="FW1965" s="3"/>
      <c r="FX1965" s="3"/>
      <c r="FY1965" s="3"/>
      <c r="FZ1965" s="3"/>
      <c r="GA1965" s="3"/>
      <c r="GB1965" s="3"/>
      <c r="GC1965" s="3"/>
      <c r="GD1965" s="3"/>
      <c r="GE1965" s="3"/>
      <c r="GF1965" s="3"/>
    </row>
    <row r="1966" spans="1:188" s="576" customFormat="1" x14ac:dyDescent="0.2">
      <c r="A1966" s="4"/>
      <c r="B1966" s="5"/>
      <c r="C1966" s="5"/>
      <c r="D1966" s="5"/>
      <c r="E1966" s="471"/>
      <c r="F1966" s="579"/>
      <c r="G1966" s="579"/>
      <c r="I1966" s="4"/>
      <c r="J1966" s="4"/>
      <c r="K1966" s="472"/>
      <c r="L1966" s="4"/>
      <c r="M1966" s="83"/>
      <c r="N1966" s="4"/>
      <c r="O1966" s="83"/>
      <c r="P1966" s="84"/>
      <c r="Q1966" s="4"/>
      <c r="R1966" s="4"/>
      <c r="S1966" s="4"/>
      <c r="T1966" s="4"/>
      <c r="U1966" s="4"/>
      <c r="V1966" s="4"/>
      <c r="W1966" s="4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  <c r="FJ1966" s="3"/>
      <c r="FK1966" s="3"/>
      <c r="FL1966" s="3"/>
      <c r="FM1966" s="3"/>
      <c r="FN1966" s="3"/>
      <c r="FO1966" s="3"/>
      <c r="FP1966" s="3"/>
      <c r="FQ1966" s="3"/>
      <c r="FR1966" s="3"/>
      <c r="FS1966" s="3"/>
      <c r="FT1966" s="3"/>
      <c r="FU1966" s="3"/>
      <c r="FV1966" s="3"/>
      <c r="FW1966" s="3"/>
      <c r="FX1966" s="3"/>
      <c r="FY1966" s="3"/>
      <c r="FZ1966" s="3"/>
      <c r="GA1966" s="3"/>
      <c r="GB1966" s="3"/>
      <c r="GC1966" s="3"/>
      <c r="GD1966" s="3"/>
      <c r="GE1966" s="3"/>
      <c r="GF1966" s="3"/>
    </row>
    <row r="1967" spans="1:188" s="576" customFormat="1" x14ac:dyDescent="0.2">
      <c r="A1967" s="4"/>
      <c r="B1967" s="5"/>
      <c r="C1967" s="5"/>
      <c r="D1967" s="5"/>
      <c r="E1967" s="471"/>
      <c r="F1967" s="579"/>
      <c r="G1967" s="579"/>
      <c r="I1967" s="4"/>
      <c r="J1967" s="4"/>
      <c r="K1967" s="472"/>
      <c r="L1967" s="4"/>
      <c r="M1967" s="83"/>
      <c r="N1967" s="4"/>
      <c r="O1967" s="83"/>
      <c r="P1967" s="84"/>
      <c r="Q1967" s="4"/>
      <c r="R1967" s="4"/>
      <c r="S1967" s="4"/>
      <c r="T1967" s="4"/>
      <c r="U1967" s="4"/>
      <c r="V1967" s="4"/>
      <c r="W1967" s="4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  <c r="EH1967" s="3"/>
      <c r="EI1967" s="3"/>
      <c r="EJ1967" s="3"/>
      <c r="EK1967" s="3"/>
      <c r="EL1967" s="3"/>
      <c r="EM1967" s="3"/>
      <c r="EN1967" s="3"/>
      <c r="EO1967" s="3"/>
      <c r="EP1967" s="3"/>
      <c r="EQ1967" s="3"/>
      <c r="ER1967" s="3"/>
      <c r="ES1967" s="3"/>
      <c r="ET1967" s="3"/>
      <c r="EU1967" s="3"/>
      <c r="EV1967" s="3"/>
      <c r="EW1967" s="3"/>
      <c r="EX1967" s="3"/>
      <c r="EY1967" s="3"/>
      <c r="EZ1967" s="3"/>
      <c r="FA1967" s="3"/>
      <c r="FB1967" s="3"/>
      <c r="FC1967" s="3"/>
      <c r="FD1967" s="3"/>
      <c r="FE1967" s="3"/>
      <c r="FF1967" s="3"/>
      <c r="FG1967" s="3"/>
      <c r="FH1967" s="3"/>
      <c r="FI1967" s="3"/>
      <c r="FJ1967" s="3"/>
      <c r="FK1967" s="3"/>
      <c r="FL1967" s="3"/>
      <c r="FM1967" s="3"/>
      <c r="FN1967" s="3"/>
      <c r="FO1967" s="3"/>
      <c r="FP1967" s="3"/>
      <c r="FQ1967" s="3"/>
      <c r="FR1967" s="3"/>
      <c r="FS1967" s="3"/>
      <c r="FT1967" s="3"/>
      <c r="FU1967" s="3"/>
      <c r="FV1967" s="3"/>
      <c r="FW1967" s="3"/>
      <c r="FX1967" s="3"/>
      <c r="FY1967" s="3"/>
      <c r="FZ1967" s="3"/>
      <c r="GA1967" s="3"/>
      <c r="GB1967" s="3"/>
      <c r="GC1967" s="3"/>
      <c r="GD1967" s="3"/>
      <c r="GE1967" s="3"/>
      <c r="GF1967" s="3"/>
    </row>
    <row r="1968" spans="1:188" s="576" customFormat="1" x14ac:dyDescent="0.2">
      <c r="A1968" s="4"/>
      <c r="B1968" s="5"/>
      <c r="C1968" s="5"/>
      <c r="D1968" s="5"/>
      <c r="E1968" s="471"/>
      <c r="F1968" s="579"/>
      <c r="G1968" s="579"/>
      <c r="I1968" s="4"/>
      <c r="J1968" s="4"/>
      <c r="K1968" s="472"/>
      <c r="L1968" s="4"/>
      <c r="M1968" s="83"/>
      <c r="N1968" s="4"/>
      <c r="O1968" s="83"/>
      <c r="P1968" s="84"/>
      <c r="Q1968" s="4"/>
      <c r="R1968" s="4"/>
      <c r="S1968" s="4"/>
      <c r="T1968" s="4"/>
      <c r="U1968" s="4"/>
      <c r="V1968" s="4"/>
      <c r="W1968" s="4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  <c r="FJ1968" s="3"/>
      <c r="FK1968" s="3"/>
      <c r="FL1968" s="3"/>
      <c r="FM1968" s="3"/>
      <c r="FN1968" s="3"/>
      <c r="FO1968" s="3"/>
      <c r="FP1968" s="3"/>
      <c r="FQ1968" s="3"/>
      <c r="FR1968" s="3"/>
      <c r="FS1968" s="3"/>
      <c r="FT1968" s="3"/>
      <c r="FU1968" s="3"/>
      <c r="FV1968" s="3"/>
      <c r="FW1968" s="3"/>
      <c r="FX1968" s="3"/>
      <c r="FY1968" s="3"/>
      <c r="FZ1968" s="3"/>
      <c r="GA1968" s="3"/>
      <c r="GB1968" s="3"/>
      <c r="GC1968" s="3"/>
      <c r="GD1968" s="3"/>
      <c r="GE1968" s="3"/>
      <c r="GF1968" s="3"/>
    </row>
    <row r="1969" spans="1:188" s="576" customFormat="1" x14ac:dyDescent="0.2">
      <c r="A1969" s="4"/>
      <c r="B1969" s="5"/>
      <c r="C1969" s="5"/>
      <c r="D1969" s="5"/>
      <c r="E1969" s="471"/>
      <c r="F1969" s="579"/>
      <c r="G1969" s="579"/>
      <c r="I1969" s="4"/>
      <c r="J1969" s="4"/>
      <c r="K1969" s="472"/>
      <c r="L1969" s="4"/>
      <c r="M1969" s="83"/>
      <c r="N1969" s="4"/>
      <c r="O1969" s="83"/>
      <c r="P1969" s="84"/>
      <c r="Q1969" s="4"/>
      <c r="R1969" s="4"/>
      <c r="S1969" s="4"/>
      <c r="T1969" s="4"/>
      <c r="U1969" s="4"/>
      <c r="V1969" s="4"/>
      <c r="W1969" s="4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  <c r="FJ1969" s="3"/>
      <c r="FK1969" s="3"/>
      <c r="FL1969" s="3"/>
      <c r="FM1969" s="3"/>
      <c r="FN1969" s="3"/>
      <c r="FO1969" s="3"/>
      <c r="FP1969" s="3"/>
      <c r="FQ1969" s="3"/>
      <c r="FR1969" s="3"/>
      <c r="FS1969" s="3"/>
      <c r="FT1969" s="3"/>
      <c r="FU1969" s="3"/>
      <c r="FV1969" s="3"/>
      <c r="FW1969" s="3"/>
      <c r="FX1969" s="3"/>
      <c r="FY1969" s="3"/>
      <c r="FZ1969" s="3"/>
      <c r="GA1969" s="3"/>
      <c r="GB1969" s="3"/>
      <c r="GC1969" s="3"/>
      <c r="GD1969" s="3"/>
      <c r="GE1969" s="3"/>
      <c r="GF1969" s="3"/>
    </row>
    <row r="1970" spans="1:188" s="576" customFormat="1" x14ac:dyDescent="0.2">
      <c r="A1970" s="4"/>
      <c r="B1970" s="5"/>
      <c r="C1970" s="5"/>
      <c r="D1970" s="5"/>
      <c r="E1970" s="471"/>
      <c r="F1970" s="579"/>
      <c r="G1970" s="579"/>
      <c r="I1970" s="4"/>
      <c r="J1970" s="4"/>
      <c r="K1970" s="472"/>
      <c r="L1970" s="4"/>
      <c r="M1970" s="83"/>
      <c r="N1970" s="4"/>
      <c r="O1970" s="83"/>
      <c r="P1970" s="84"/>
      <c r="Q1970" s="4"/>
      <c r="R1970" s="4"/>
      <c r="S1970" s="4"/>
      <c r="T1970" s="4"/>
      <c r="U1970" s="4"/>
      <c r="V1970" s="4"/>
      <c r="W1970" s="4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  <c r="EH1970" s="3"/>
      <c r="EI1970" s="3"/>
      <c r="EJ1970" s="3"/>
      <c r="EK1970" s="3"/>
      <c r="EL1970" s="3"/>
      <c r="EM1970" s="3"/>
      <c r="EN1970" s="3"/>
      <c r="EO1970" s="3"/>
      <c r="EP1970" s="3"/>
      <c r="EQ1970" s="3"/>
      <c r="ER1970" s="3"/>
      <c r="ES1970" s="3"/>
      <c r="ET1970" s="3"/>
      <c r="EU1970" s="3"/>
      <c r="EV1970" s="3"/>
      <c r="EW1970" s="3"/>
      <c r="EX1970" s="3"/>
      <c r="EY1970" s="3"/>
      <c r="EZ1970" s="3"/>
      <c r="FA1970" s="3"/>
      <c r="FB1970" s="3"/>
      <c r="FC1970" s="3"/>
      <c r="FD1970" s="3"/>
      <c r="FE1970" s="3"/>
      <c r="FF1970" s="3"/>
      <c r="FG1970" s="3"/>
      <c r="FH1970" s="3"/>
      <c r="FI1970" s="3"/>
      <c r="FJ1970" s="3"/>
      <c r="FK1970" s="3"/>
      <c r="FL1970" s="3"/>
      <c r="FM1970" s="3"/>
      <c r="FN1970" s="3"/>
      <c r="FO1970" s="3"/>
      <c r="FP1970" s="3"/>
      <c r="FQ1970" s="3"/>
      <c r="FR1970" s="3"/>
      <c r="FS1970" s="3"/>
      <c r="FT1970" s="3"/>
      <c r="FU1970" s="3"/>
      <c r="FV1970" s="3"/>
      <c r="FW1970" s="3"/>
      <c r="FX1970" s="3"/>
      <c r="FY1970" s="3"/>
      <c r="FZ1970" s="3"/>
      <c r="GA1970" s="3"/>
      <c r="GB1970" s="3"/>
      <c r="GC1970" s="3"/>
      <c r="GD1970" s="3"/>
      <c r="GE1970" s="3"/>
      <c r="GF1970" s="3"/>
    </row>
    <row r="1971" spans="1:188" s="576" customFormat="1" x14ac:dyDescent="0.2">
      <c r="A1971" s="4"/>
      <c r="B1971" s="5"/>
      <c r="C1971" s="5"/>
      <c r="D1971" s="5"/>
      <c r="E1971" s="471"/>
      <c r="F1971" s="579"/>
      <c r="G1971" s="579"/>
      <c r="I1971" s="4"/>
      <c r="J1971" s="4"/>
      <c r="K1971" s="472"/>
      <c r="L1971" s="4"/>
      <c r="M1971" s="83"/>
      <c r="N1971" s="4"/>
      <c r="O1971" s="83"/>
      <c r="P1971" s="84"/>
      <c r="Q1971" s="4"/>
      <c r="R1971" s="4"/>
      <c r="S1971" s="4"/>
      <c r="T1971" s="4"/>
      <c r="U1971" s="4"/>
      <c r="V1971" s="4"/>
      <c r="W1971" s="4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  <c r="EH1971" s="3"/>
      <c r="EI1971" s="3"/>
      <c r="EJ1971" s="3"/>
      <c r="EK1971" s="3"/>
      <c r="EL1971" s="3"/>
      <c r="EM1971" s="3"/>
      <c r="EN1971" s="3"/>
      <c r="EO1971" s="3"/>
      <c r="EP1971" s="3"/>
      <c r="EQ1971" s="3"/>
      <c r="ER1971" s="3"/>
      <c r="ES1971" s="3"/>
      <c r="ET1971" s="3"/>
      <c r="EU1971" s="3"/>
      <c r="EV1971" s="3"/>
      <c r="EW1971" s="3"/>
      <c r="EX1971" s="3"/>
      <c r="EY1971" s="3"/>
      <c r="EZ1971" s="3"/>
      <c r="FA1971" s="3"/>
      <c r="FB1971" s="3"/>
      <c r="FC1971" s="3"/>
      <c r="FD1971" s="3"/>
      <c r="FE1971" s="3"/>
      <c r="FF1971" s="3"/>
      <c r="FG1971" s="3"/>
      <c r="FH1971" s="3"/>
      <c r="FI1971" s="3"/>
      <c r="FJ1971" s="3"/>
      <c r="FK1971" s="3"/>
      <c r="FL1971" s="3"/>
      <c r="FM1971" s="3"/>
      <c r="FN1971" s="3"/>
      <c r="FO1971" s="3"/>
      <c r="FP1971" s="3"/>
      <c r="FQ1971" s="3"/>
      <c r="FR1971" s="3"/>
      <c r="FS1971" s="3"/>
      <c r="FT1971" s="3"/>
      <c r="FU1971" s="3"/>
      <c r="FV1971" s="3"/>
      <c r="FW1971" s="3"/>
      <c r="FX1971" s="3"/>
      <c r="FY1971" s="3"/>
      <c r="FZ1971" s="3"/>
      <c r="GA1971" s="3"/>
      <c r="GB1971" s="3"/>
      <c r="GC1971" s="3"/>
      <c r="GD1971" s="3"/>
      <c r="GE1971" s="3"/>
      <c r="GF1971" s="3"/>
    </row>
    <row r="1972" spans="1:188" s="576" customFormat="1" x14ac:dyDescent="0.2">
      <c r="A1972" s="4"/>
      <c r="B1972" s="5"/>
      <c r="C1972" s="5"/>
      <c r="D1972" s="5"/>
      <c r="E1972" s="471"/>
      <c r="F1972" s="579"/>
      <c r="G1972" s="579"/>
      <c r="I1972" s="4"/>
      <c r="J1972" s="4"/>
      <c r="K1972" s="472"/>
      <c r="L1972" s="4"/>
      <c r="M1972" s="83"/>
      <c r="N1972" s="4"/>
      <c r="O1972" s="83"/>
      <c r="P1972" s="84"/>
      <c r="Q1972" s="4"/>
      <c r="R1972" s="4"/>
      <c r="S1972" s="4"/>
      <c r="T1972" s="4"/>
      <c r="U1972" s="4"/>
      <c r="V1972" s="4"/>
      <c r="W1972" s="4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  <c r="EH1972" s="3"/>
      <c r="EI1972" s="3"/>
      <c r="EJ1972" s="3"/>
      <c r="EK1972" s="3"/>
      <c r="EL1972" s="3"/>
      <c r="EM1972" s="3"/>
      <c r="EN1972" s="3"/>
      <c r="EO1972" s="3"/>
      <c r="EP1972" s="3"/>
      <c r="EQ1972" s="3"/>
      <c r="ER1972" s="3"/>
      <c r="ES1972" s="3"/>
      <c r="ET1972" s="3"/>
      <c r="EU1972" s="3"/>
      <c r="EV1972" s="3"/>
      <c r="EW1972" s="3"/>
      <c r="EX1972" s="3"/>
      <c r="EY1972" s="3"/>
      <c r="EZ1972" s="3"/>
      <c r="FA1972" s="3"/>
      <c r="FB1972" s="3"/>
      <c r="FC1972" s="3"/>
      <c r="FD1972" s="3"/>
      <c r="FE1972" s="3"/>
      <c r="FF1972" s="3"/>
      <c r="FG1972" s="3"/>
      <c r="FH1972" s="3"/>
      <c r="FI1972" s="3"/>
      <c r="FJ1972" s="3"/>
      <c r="FK1972" s="3"/>
      <c r="FL1972" s="3"/>
      <c r="FM1972" s="3"/>
      <c r="FN1972" s="3"/>
      <c r="FO1972" s="3"/>
      <c r="FP1972" s="3"/>
      <c r="FQ1972" s="3"/>
      <c r="FR1972" s="3"/>
      <c r="FS1972" s="3"/>
      <c r="FT1972" s="3"/>
      <c r="FU1972" s="3"/>
      <c r="FV1972" s="3"/>
      <c r="FW1972" s="3"/>
      <c r="FX1972" s="3"/>
      <c r="FY1972" s="3"/>
      <c r="FZ1972" s="3"/>
      <c r="GA1972" s="3"/>
      <c r="GB1972" s="3"/>
      <c r="GC1972" s="3"/>
      <c r="GD1972" s="3"/>
      <c r="GE1972" s="3"/>
      <c r="GF1972" s="3"/>
    </row>
    <row r="1973" spans="1:188" s="576" customFormat="1" x14ac:dyDescent="0.2">
      <c r="A1973" s="4"/>
      <c r="B1973" s="5"/>
      <c r="C1973" s="5"/>
      <c r="D1973" s="5"/>
      <c r="E1973" s="471"/>
      <c r="F1973" s="579"/>
      <c r="G1973" s="579"/>
      <c r="I1973" s="4"/>
      <c r="J1973" s="4"/>
      <c r="K1973" s="472"/>
      <c r="L1973" s="4"/>
      <c r="M1973" s="83"/>
      <c r="N1973" s="4"/>
      <c r="O1973" s="83"/>
      <c r="P1973" s="84"/>
      <c r="Q1973" s="4"/>
      <c r="R1973" s="4"/>
      <c r="S1973" s="4"/>
      <c r="T1973" s="4"/>
      <c r="U1973" s="4"/>
      <c r="V1973" s="4"/>
      <c r="W1973" s="4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3"/>
      <c r="CW1973" s="3"/>
      <c r="CX1973" s="3"/>
      <c r="CY1973" s="3"/>
      <c r="CZ1973" s="3"/>
      <c r="DA1973" s="3"/>
      <c r="DB1973" s="3"/>
      <c r="DC1973" s="3"/>
      <c r="DD1973" s="3"/>
      <c r="DE1973" s="3"/>
      <c r="DF1973" s="3"/>
      <c r="DG1973" s="3"/>
      <c r="DH1973" s="3"/>
      <c r="DI1973" s="3"/>
      <c r="DJ1973" s="3"/>
      <c r="DK1973" s="3"/>
      <c r="DL1973" s="3"/>
      <c r="DM1973" s="3"/>
      <c r="DN1973" s="3"/>
      <c r="DO1973" s="3"/>
      <c r="DP1973" s="3"/>
      <c r="DQ1973" s="3"/>
      <c r="DR1973" s="3"/>
      <c r="DS1973" s="3"/>
      <c r="DT1973" s="3"/>
      <c r="DU1973" s="3"/>
      <c r="DV1973" s="3"/>
      <c r="DW1973" s="3"/>
      <c r="DX1973" s="3"/>
      <c r="DY1973" s="3"/>
      <c r="DZ1973" s="3"/>
      <c r="EA1973" s="3"/>
      <c r="EB1973" s="3"/>
      <c r="EC1973" s="3"/>
      <c r="ED1973" s="3"/>
      <c r="EE1973" s="3"/>
      <c r="EF1973" s="3"/>
      <c r="EG1973" s="3"/>
      <c r="EH1973" s="3"/>
      <c r="EI1973" s="3"/>
      <c r="EJ1973" s="3"/>
      <c r="EK1973" s="3"/>
      <c r="EL1973" s="3"/>
      <c r="EM1973" s="3"/>
      <c r="EN1973" s="3"/>
      <c r="EO1973" s="3"/>
      <c r="EP1973" s="3"/>
      <c r="EQ1973" s="3"/>
      <c r="ER1973" s="3"/>
      <c r="ES1973" s="3"/>
      <c r="ET1973" s="3"/>
      <c r="EU1973" s="3"/>
      <c r="EV1973" s="3"/>
      <c r="EW1973" s="3"/>
      <c r="EX1973" s="3"/>
      <c r="EY1973" s="3"/>
      <c r="EZ1973" s="3"/>
      <c r="FA1973" s="3"/>
      <c r="FB1973" s="3"/>
      <c r="FC1973" s="3"/>
      <c r="FD1973" s="3"/>
      <c r="FE1973" s="3"/>
      <c r="FF1973" s="3"/>
      <c r="FG1973" s="3"/>
      <c r="FH1973" s="3"/>
      <c r="FI1973" s="3"/>
      <c r="FJ1973" s="3"/>
      <c r="FK1973" s="3"/>
      <c r="FL1973" s="3"/>
      <c r="FM1973" s="3"/>
      <c r="FN1973" s="3"/>
      <c r="FO1973" s="3"/>
      <c r="FP1973" s="3"/>
      <c r="FQ1973" s="3"/>
      <c r="FR1973" s="3"/>
      <c r="FS1973" s="3"/>
      <c r="FT1973" s="3"/>
      <c r="FU1973" s="3"/>
      <c r="FV1973" s="3"/>
      <c r="FW1973" s="3"/>
      <c r="FX1973" s="3"/>
      <c r="FY1973" s="3"/>
      <c r="FZ1973" s="3"/>
      <c r="GA1973" s="3"/>
      <c r="GB1973" s="3"/>
      <c r="GC1973" s="3"/>
      <c r="GD1973" s="3"/>
      <c r="GE1973" s="3"/>
      <c r="GF1973" s="3"/>
    </row>
    <row r="1974" spans="1:188" s="576" customFormat="1" x14ac:dyDescent="0.2">
      <c r="A1974" s="4"/>
      <c r="B1974" s="5"/>
      <c r="C1974" s="5"/>
      <c r="D1974" s="5"/>
      <c r="E1974" s="471"/>
      <c r="F1974" s="579"/>
      <c r="G1974" s="579"/>
      <c r="I1974" s="4"/>
      <c r="J1974" s="4"/>
      <c r="K1974" s="472"/>
      <c r="L1974" s="4"/>
      <c r="M1974" s="83"/>
      <c r="N1974" s="4"/>
      <c r="O1974" s="83"/>
      <c r="P1974" s="84"/>
      <c r="Q1974" s="4"/>
      <c r="R1974" s="4"/>
      <c r="S1974" s="4"/>
      <c r="T1974" s="4"/>
      <c r="U1974" s="4"/>
      <c r="V1974" s="4"/>
      <c r="W1974" s="4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3"/>
      <c r="CW1974" s="3"/>
      <c r="CX1974" s="3"/>
      <c r="CY1974" s="3"/>
      <c r="CZ1974" s="3"/>
      <c r="DA1974" s="3"/>
      <c r="DB1974" s="3"/>
      <c r="DC1974" s="3"/>
      <c r="DD1974" s="3"/>
      <c r="DE1974" s="3"/>
      <c r="DF1974" s="3"/>
      <c r="DG1974" s="3"/>
      <c r="DH1974" s="3"/>
      <c r="DI1974" s="3"/>
      <c r="DJ1974" s="3"/>
      <c r="DK1974" s="3"/>
      <c r="DL1974" s="3"/>
      <c r="DM1974" s="3"/>
      <c r="DN1974" s="3"/>
      <c r="DO1974" s="3"/>
      <c r="DP1974" s="3"/>
      <c r="DQ1974" s="3"/>
      <c r="DR1974" s="3"/>
      <c r="DS1974" s="3"/>
      <c r="DT1974" s="3"/>
      <c r="DU1974" s="3"/>
      <c r="DV1974" s="3"/>
      <c r="DW1974" s="3"/>
      <c r="DX1974" s="3"/>
      <c r="DY1974" s="3"/>
      <c r="DZ1974" s="3"/>
      <c r="EA1974" s="3"/>
      <c r="EB1974" s="3"/>
      <c r="EC1974" s="3"/>
      <c r="ED1974" s="3"/>
      <c r="EE1974" s="3"/>
      <c r="EF1974" s="3"/>
      <c r="EG1974" s="3"/>
      <c r="EH1974" s="3"/>
      <c r="EI1974" s="3"/>
      <c r="EJ1974" s="3"/>
      <c r="EK1974" s="3"/>
      <c r="EL1974" s="3"/>
      <c r="EM1974" s="3"/>
      <c r="EN1974" s="3"/>
      <c r="EO1974" s="3"/>
      <c r="EP1974" s="3"/>
      <c r="EQ1974" s="3"/>
      <c r="ER1974" s="3"/>
      <c r="ES1974" s="3"/>
      <c r="ET1974" s="3"/>
      <c r="EU1974" s="3"/>
      <c r="EV1974" s="3"/>
      <c r="EW1974" s="3"/>
      <c r="EX1974" s="3"/>
      <c r="EY1974" s="3"/>
      <c r="EZ1974" s="3"/>
      <c r="FA1974" s="3"/>
      <c r="FB1974" s="3"/>
      <c r="FC1974" s="3"/>
      <c r="FD1974" s="3"/>
      <c r="FE1974" s="3"/>
      <c r="FF1974" s="3"/>
      <c r="FG1974" s="3"/>
      <c r="FH1974" s="3"/>
      <c r="FI1974" s="3"/>
      <c r="FJ1974" s="3"/>
      <c r="FK1974" s="3"/>
      <c r="FL1974" s="3"/>
      <c r="FM1974" s="3"/>
      <c r="FN1974" s="3"/>
      <c r="FO1974" s="3"/>
      <c r="FP1974" s="3"/>
      <c r="FQ1974" s="3"/>
      <c r="FR1974" s="3"/>
      <c r="FS1974" s="3"/>
      <c r="FT1974" s="3"/>
      <c r="FU1974" s="3"/>
      <c r="FV1974" s="3"/>
      <c r="FW1974" s="3"/>
      <c r="FX1974" s="3"/>
      <c r="FY1974" s="3"/>
      <c r="FZ1974" s="3"/>
      <c r="GA1974" s="3"/>
      <c r="GB1974" s="3"/>
      <c r="GC1974" s="3"/>
      <c r="GD1974" s="3"/>
      <c r="GE1974" s="3"/>
      <c r="GF1974" s="3"/>
    </row>
    <row r="1975" spans="1:188" s="576" customFormat="1" x14ac:dyDescent="0.2">
      <c r="A1975" s="4"/>
      <c r="B1975" s="5"/>
      <c r="C1975" s="5"/>
      <c r="D1975" s="5"/>
      <c r="E1975" s="471"/>
      <c r="F1975" s="579"/>
      <c r="G1975" s="579"/>
      <c r="I1975" s="4"/>
      <c r="J1975" s="4"/>
      <c r="K1975" s="472"/>
      <c r="L1975" s="4"/>
      <c r="M1975" s="83"/>
      <c r="N1975" s="4"/>
      <c r="O1975" s="83"/>
      <c r="P1975" s="84"/>
      <c r="Q1975" s="4"/>
      <c r="R1975" s="4"/>
      <c r="S1975" s="4"/>
      <c r="T1975" s="4"/>
      <c r="U1975" s="4"/>
      <c r="V1975" s="4"/>
      <c r="W1975" s="4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  <c r="CW1975" s="3"/>
      <c r="CX1975" s="3"/>
      <c r="CY1975" s="3"/>
      <c r="CZ1975" s="3"/>
      <c r="DA1975" s="3"/>
      <c r="DB1975" s="3"/>
      <c r="DC1975" s="3"/>
      <c r="DD1975" s="3"/>
      <c r="DE1975" s="3"/>
      <c r="DF1975" s="3"/>
      <c r="DG1975" s="3"/>
      <c r="DH1975" s="3"/>
      <c r="DI1975" s="3"/>
      <c r="DJ1975" s="3"/>
      <c r="DK1975" s="3"/>
      <c r="DL1975" s="3"/>
      <c r="DM1975" s="3"/>
      <c r="DN1975" s="3"/>
      <c r="DO1975" s="3"/>
      <c r="DP1975" s="3"/>
      <c r="DQ1975" s="3"/>
      <c r="DR1975" s="3"/>
      <c r="DS1975" s="3"/>
      <c r="DT1975" s="3"/>
      <c r="DU1975" s="3"/>
      <c r="DV1975" s="3"/>
      <c r="DW1975" s="3"/>
      <c r="DX1975" s="3"/>
      <c r="DY1975" s="3"/>
      <c r="DZ1975" s="3"/>
      <c r="EA1975" s="3"/>
      <c r="EB1975" s="3"/>
      <c r="EC1975" s="3"/>
      <c r="ED1975" s="3"/>
      <c r="EE1975" s="3"/>
      <c r="EF1975" s="3"/>
      <c r="EG1975" s="3"/>
      <c r="EH1975" s="3"/>
      <c r="EI1975" s="3"/>
      <c r="EJ1975" s="3"/>
      <c r="EK1975" s="3"/>
      <c r="EL1975" s="3"/>
      <c r="EM1975" s="3"/>
      <c r="EN1975" s="3"/>
      <c r="EO1975" s="3"/>
      <c r="EP1975" s="3"/>
      <c r="EQ1975" s="3"/>
      <c r="ER1975" s="3"/>
      <c r="ES1975" s="3"/>
      <c r="ET1975" s="3"/>
      <c r="EU1975" s="3"/>
      <c r="EV1975" s="3"/>
      <c r="EW1975" s="3"/>
      <c r="EX1975" s="3"/>
      <c r="EY1975" s="3"/>
      <c r="EZ1975" s="3"/>
      <c r="FA1975" s="3"/>
      <c r="FB1975" s="3"/>
      <c r="FC1975" s="3"/>
      <c r="FD1975" s="3"/>
      <c r="FE1975" s="3"/>
      <c r="FF1975" s="3"/>
      <c r="FG1975" s="3"/>
      <c r="FH1975" s="3"/>
      <c r="FI1975" s="3"/>
      <c r="FJ1975" s="3"/>
      <c r="FK1975" s="3"/>
      <c r="FL1975" s="3"/>
      <c r="FM1975" s="3"/>
      <c r="FN1975" s="3"/>
      <c r="FO1975" s="3"/>
      <c r="FP1975" s="3"/>
      <c r="FQ1975" s="3"/>
      <c r="FR1975" s="3"/>
      <c r="FS1975" s="3"/>
      <c r="FT1975" s="3"/>
      <c r="FU1975" s="3"/>
      <c r="FV1975" s="3"/>
      <c r="FW1975" s="3"/>
      <c r="FX1975" s="3"/>
      <c r="FY1975" s="3"/>
      <c r="FZ1975" s="3"/>
      <c r="GA1975" s="3"/>
      <c r="GB1975" s="3"/>
      <c r="GC1975" s="3"/>
      <c r="GD1975" s="3"/>
      <c r="GE1975" s="3"/>
      <c r="GF1975" s="3"/>
    </row>
    <row r="1976" spans="1:188" s="576" customFormat="1" x14ac:dyDescent="0.2">
      <c r="A1976" s="4"/>
      <c r="B1976" s="5"/>
      <c r="C1976" s="5"/>
      <c r="D1976" s="5"/>
      <c r="E1976" s="471"/>
      <c r="F1976" s="579"/>
      <c r="G1976" s="579"/>
      <c r="I1976" s="4"/>
      <c r="J1976" s="4"/>
      <c r="K1976" s="472"/>
      <c r="L1976" s="4"/>
      <c r="M1976" s="83"/>
      <c r="N1976" s="4"/>
      <c r="O1976" s="83"/>
      <c r="P1976" s="84"/>
      <c r="Q1976" s="4"/>
      <c r="R1976" s="4"/>
      <c r="S1976" s="4"/>
      <c r="T1976" s="4"/>
      <c r="U1976" s="4"/>
      <c r="V1976" s="4"/>
      <c r="W1976" s="4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3"/>
      <c r="CW1976" s="3"/>
      <c r="CX1976" s="3"/>
      <c r="CY1976" s="3"/>
      <c r="CZ1976" s="3"/>
      <c r="DA1976" s="3"/>
      <c r="DB1976" s="3"/>
      <c r="DC1976" s="3"/>
      <c r="DD1976" s="3"/>
      <c r="DE1976" s="3"/>
      <c r="DF1976" s="3"/>
      <c r="DG1976" s="3"/>
      <c r="DH1976" s="3"/>
      <c r="DI1976" s="3"/>
      <c r="DJ1976" s="3"/>
      <c r="DK1976" s="3"/>
      <c r="DL1976" s="3"/>
      <c r="DM1976" s="3"/>
      <c r="DN1976" s="3"/>
      <c r="DO1976" s="3"/>
      <c r="DP1976" s="3"/>
      <c r="DQ1976" s="3"/>
      <c r="DR1976" s="3"/>
      <c r="DS1976" s="3"/>
      <c r="DT1976" s="3"/>
      <c r="DU1976" s="3"/>
      <c r="DV1976" s="3"/>
      <c r="DW1976" s="3"/>
      <c r="DX1976" s="3"/>
      <c r="DY1976" s="3"/>
      <c r="DZ1976" s="3"/>
      <c r="EA1976" s="3"/>
      <c r="EB1976" s="3"/>
      <c r="EC1976" s="3"/>
      <c r="ED1976" s="3"/>
      <c r="EE1976" s="3"/>
      <c r="EF1976" s="3"/>
      <c r="EG1976" s="3"/>
      <c r="EH1976" s="3"/>
      <c r="EI1976" s="3"/>
      <c r="EJ1976" s="3"/>
      <c r="EK1976" s="3"/>
      <c r="EL1976" s="3"/>
      <c r="EM1976" s="3"/>
      <c r="EN1976" s="3"/>
      <c r="EO1976" s="3"/>
      <c r="EP1976" s="3"/>
      <c r="EQ1976" s="3"/>
      <c r="ER1976" s="3"/>
      <c r="ES1976" s="3"/>
      <c r="ET1976" s="3"/>
      <c r="EU1976" s="3"/>
      <c r="EV1976" s="3"/>
      <c r="EW1976" s="3"/>
      <c r="EX1976" s="3"/>
      <c r="EY1976" s="3"/>
      <c r="EZ1976" s="3"/>
      <c r="FA1976" s="3"/>
      <c r="FB1976" s="3"/>
      <c r="FC1976" s="3"/>
      <c r="FD1976" s="3"/>
      <c r="FE1976" s="3"/>
      <c r="FF1976" s="3"/>
      <c r="FG1976" s="3"/>
      <c r="FH1976" s="3"/>
      <c r="FI1976" s="3"/>
      <c r="FJ1976" s="3"/>
      <c r="FK1976" s="3"/>
      <c r="FL1976" s="3"/>
      <c r="FM1976" s="3"/>
      <c r="FN1976" s="3"/>
      <c r="FO1976" s="3"/>
      <c r="FP1976" s="3"/>
      <c r="FQ1976" s="3"/>
      <c r="FR1976" s="3"/>
      <c r="FS1976" s="3"/>
      <c r="FT1976" s="3"/>
      <c r="FU1976" s="3"/>
      <c r="FV1976" s="3"/>
      <c r="FW1976" s="3"/>
      <c r="FX1976" s="3"/>
      <c r="FY1976" s="3"/>
      <c r="FZ1976" s="3"/>
      <c r="GA1976" s="3"/>
      <c r="GB1976" s="3"/>
      <c r="GC1976" s="3"/>
      <c r="GD1976" s="3"/>
      <c r="GE1976" s="3"/>
      <c r="GF1976" s="3"/>
    </row>
    <row r="1977" spans="1:188" s="576" customFormat="1" x14ac:dyDescent="0.2">
      <c r="A1977" s="4"/>
      <c r="B1977" s="5"/>
      <c r="C1977" s="5"/>
      <c r="D1977" s="5"/>
      <c r="E1977" s="471"/>
      <c r="F1977" s="579"/>
      <c r="G1977" s="579"/>
      <c r="I1977" s="4"/>
      <c r="J1977" s="4"/>
      <c r="K1977" s="472"/>
      <c r="L1977" s="4"/>
      <c r="M1977" s="83"/>
      <c r="N1977" s="4"/>
      <c r="O1977" s="83"/>
      <c r="P1977" s="84"/>
      <c r="Q1977" s="4"/>
      <c r="R1977" s="4"/>
      <c r="S1977" s="4"/>
      <c r="T1977" s="4"/>
      <c r="U1977" s="4"/>
      <c r="V1977" s="4"/>
      <c r="W1977" s="4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3"/>
      <c r="CW1977" s="3"/>
      <c r="CX1977" s="3"/>
      <c r="CY1977" s="3"/>
      <c r="CZ1977" s="3"/>
      <c r="DA1977" s="3"/>
      <c r="DB1977" s="3"/>
      <c r="DC1977" s="3"/>
      <c r="DD1977" s="3"/>
      <c r="DE1977" s="3"/>
      <c r="DF1977" s="3"/>
      <c r="DG1977" s="3"/>
      <c r="DH1977" s="3"/>
      <c r="DI1977" s="3"/>
      <c r="DJ1977" s="3"/>
      <c r="DK1977" s="3"/>
      <c r="DL1977" s="3"/>
      <c r="DM1977" s="3"/>
      <c r="DN1977" s="3"/>
      <c r="DO1977" s="3"/>
      <c r="DP1977" s="3"/>
      <c r="DQ1977" s="3"/>
      <c r="DR1977" s="3"/>
      <c r="DS1977" s="3"/>
      <c r="DT1977" s="3"/>
      <c r="DU1977" s="3"/>
      <c r="DV1977" s="3"/>
      <c r="DW1977" s="3"/>
      <c r="DX1977" s="3"/>
      <c r="DY1977" s="3"/>
      <c r="DZ1977" s="3"/>
      <c r="EA1977" s="3"/>
      <c r="EB1977" s="3"/>
      <c r="EC1977" s="3"/>
      <c r="ED1977" s="3"/>
      <c r="EE1977" s="3"/>
      <c r="EF1977" s="3"/>
      <c r="EG1977" s="3"/>
      <c r="EH1977" s="3"/>
      <c r="EI1977" s="3"/>
      <c r="EJ1977" s="3"/>
      <c r="EK1977" s="3"/>
      <c r="EL1977" s="3"/>
      <c r="EM1977" s="3"/>
      <c r="EN1977" s="3"/>
      <c r="EO1977" s="3"/>
      <c r="EP1977" s="3"/>
      <c r="EQ1977" s="3"/>
      <c r="ER1977" s="3"/>
      <c r="ES1977" s="3"/>
      <c r="ET1977" s="3"/>
      <c r="EU1977" s="3"/>
      <c r="EV1977" s="3"/>
      <c r="EW1977" s="3"/>
      <c r="EX1977" s="3"/>
      <c r="EY1977" s="3"/>
      <c r="EZ1977" s="3"/>
      <c r="FA1977" s="3"/>
      <c r="FB1977" s="3"/>
      <c r="FC1977" s="3"/>
      <c r="FD1977" s="3"/>
      <c r="FE1977" s="3"/>
      <c r="FF1977" s="3"/>
      <c r="FG1977" s="3"/>
      <c r="FH1977" s="3"/>
      <c r="FI1977" s="3"/>
      <c r="FJ1977" s="3"/>
      <c r="FK1977" s="3"/>
      <c r="FL1977" s="3"/>
      <c r="FM1977" s="3"/>
      <c r="FN1977" s="3"/>
      <c r="FO1977" s="3"/>
      <c r="FP1977" s="3"/>
      <c r="FQ1977" s="3"/>
      <c r="FR1977" s="3"/>
      <c r="FS1977" s="3"/>
      <c r="FT1977" s="3"/>
      <c r="FU1977" s="3"/>
      <c r="FV1977" s="3"/>
      <c r="FW1977" s="3"/>
      <c r="FX1977" s="3"/>
      <c r="FY1977" s="3"/>
      <c r="FZ1977" s="3"/>
      <c r="GA1977" s="3"/>
      <c r="GB1977" s="3"/>
      <c r="GC1977" s="3"/>
      <c r="GD1977" s="3"/>
      <c r="GE1977" s="3"/>
      <c r="GF1977" s="3"/>
    </row>
    <row r="1978" spans="1:188" s="576" customFormat="1" x14ac:dyDescent="0.2">
      <c r="A1978" s="4"/>
      <c r="B1978" s="5"/>
      <c r="C1978" s="5"/>
      <c r="D1978" s="5"/>
      <c r="E1978" s="471"/>
      <c r="F1978" s="579"/>
      <c r="G1978" s="579"/>
      <c r="I1978" s="4"/>
      <c r="J1978" s="4"/>
      <c r="K1978" s="472"/>
      <c r="L1978" s="4"/>
      <c r="M1978" s="83"/>
      <c r="N1978" s="4"/>
      <c r="O1978" s="83"/>
      <c r="P1978" s="84"/>
      <c r="Q1978" s="4"/>
      <c r="R1978" s="4"/>
      <c r="S1978" s="4"/>
      <c r="T1978" s="4"/>
      <c r="U1978" s="4"/>
      <c r="V1978" s="4"/>
      <c r="W1978" s="4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  <c r="CW1978" s="3"/>
      <c r="CX1978" s="3"/>
      <c r="CY1978" s="3"/>
      <c r="CZ1978" s="3"/>
      <c r="DA1978" s="3"/>
      <c r="DB1978" s="3"/>
      <c r="DC1978" s="3"/>
      <c r="DD1978" s="3"/>
      <c r="DE1978" s="3"/>
      <c r="DF1978" s="3"/>
      <c r="DG1978" s="3"/>
      <c r="DH1978" s="3"/>
      <c r="DI1978" s="3"/>
      <c r="DJ1978" s="3"/>
      <c r="DK1978" s="3"/>
      <c r="DL1978" s="3"/>
      <c r="DM1978" s="3"/>
      <c r="DN1978" s="3"/>
      <c r="DO1978" s="3"/>
      <c r="DP1978" s="3"/>
      <c r="DQ1978" s="3"/>
      <c r="DR1978" s="3"/>
      <c r="DS1978" s="3"/>
      <c r="DT1978" s="3"/>
      <c r="DU1978" s="3"/>
      <c r="DV1978" s="3"/>
      <c r="DW1978" s="3"/>
      <c r="DX1978" s="3"/>
      <c r="DY1978" s="3"/>
      <c r="DZ1978" s="3"/>
      <c r="EA1978" s="3"/>
      <c r="EB1978" s="3"/>
      <c r="EC1978" s="3"/>
      <c r="ED1978" s="3"/>
      <c r="EE1978" s="3"/>
      <c r="EF1978" s="3"/>
      <c r="EG1978" s="3"/>
      <c r="EH1978" s="3"/>
      <c r="EI1978" s="3"/>
      <c r="EJ1978" s="3"/>
      <c r="EK1978" s="3"/>
      <c r="EL1978" s="3"/>
      <c r="EM1978" s="3"/>
      <c r="EN1978" s="3"/>
      <c r="EO1978" s="3"/>
      <c r="EP1978" s="3"/>
      <c r="EQ1978" s="3"/>
      <c r="ER1978" s="3"/>
      <c r="ES1978" s="3"/>
      <c r="ET1978" s="3"/>
      <c r="EU1978" s="3"/>
      <c r="EV1978" s="3"/>
      <c r="EW1978" s="3"/>
      <c r="EX1978" s="3"/>
      <c r="EY1978" s="3"/>
      <c r="EZ1978" s="3"/>
      <c r="FA1978" s="3"/>
      <c r="FB1978" s="3"/>
      <c r="FC1978" s="3"/>
      <c r="FD1978" s="3"/>
      <c r="FE1978" s="3"/>
      <c r="FF1978" s="3"/>
      <c r="FG1978" s="3"/>
      <c r="FH1978" s="3"/>
      <c r="FI1978" s="3"/>
      <c r="FJ1978" s="3"/>
      <c r="FK1978" s="3"/>
      <c r="FL1978" s="3"/>
      <c r="FM1978" s="3"/>
      <c r="FN1978" s="3"/>
      <c r="FO1978" s="3"/>
      <c r="FP1978" s="3"/>
      <c r="FQ1978" s="3"/>
      <c r="FR1978" s="3"/>
      <c r="FS1978" s="3"/>
      <c r="FT1978" s="3"/>
      <c r="FU1978" s="3"/>
      <c r="FV1978" s="3"/>
      <c r="FW1978" s="3"/>
      <c r="FX1978" s="3"/>
      <c r="FY1978" s="3"/>
      <c r="FZ1978" s="3"/>
      <c r="GA1978" s="3"/>
      <c r="GB1978" s="3"/>
      <c r="GC1978" s="3"/>
      <c r="GD1978" s="3"/>
      <c r="GE1978" s="3"/>
      <c r="GF1978" s="3"/>
    </row>
    <row r="1979" spans="1:188" s="576" customFormat="1" x14ac:dyDescent="0.2">
      <c r="A1979" s="4"/>
      <c r="B1979" s="5"/>
      <c r="C1979" s="5"/>
      <c r="D1979" s="5"/>
      <c r="E1979" s="471"/>
      <c r="F1979" s="579"/>
      <c r="G1979" s="579"/>
      <c r="I1979" s="4"/>
      <c r="J1979" s="4"/>
      <c r="K1979" s="472"/>
      <c r="L1979" s="4"/>
      <c r="M1979" s="83"/>
      <c r="N1979" s="4"/>
      <c r="O1979" s="83"/>
      <c r="P1979" s="84"/>
      <c r="Q1979" s="4"/>
      <c r="R1979" s="4"/>
      <c r="S1979" s="4"/>
      <c r="T1979" s="4"/>
      <c r="U1979" s="4"/>
      <c r="V1979" s="4"/>
      <c r="W1979" s="4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  <c r="EH1979" s="3"/>
      <c r="EI1979" s="3"/>
      <c r="EJ1979" s="3"/>
      <c r="EK1979" s="3"/>
      <c r="EL1979" s="3"/>
      <c r="EM1979" s="3"/>
      <c r="EN1979" s="3"/>
      <c r="EO1979" s="3"/>
      <c r="EP1979" s="3"/>
      <c r="EQ1979" s="3"/>
      <c r="ER1979" s="3"/>
      <c r="ES1979" s="3"/>
      <c r="ET1979" s="3"/>
      <c r="EU1979" s="3"/>
      <c r="EV1979" s="3"/>
      <c r="EW1979" s="3"/>
      <c r="EX1979" s="3"/>
      <c r="EY1979" s="3"/>
      <c r="EZ1979" s="3"/>
      <c r="FA1979" s="3"/>
      <c r="FB1979" s="3"/>
      <c r="FC1979" s="3"/>
      <c r="FD1979" s="3"/>
      <c r="FE1979" s="3"/>
      <c r="FF1979" s="3"/>
      <c r="FG1979" s="3"/>
      <c r="FH1979" s="3"/>
      <c r="FI1979" s="3"/>
      <c r="FJ1979" s="3"/>
      <c r="FK1979" s="3"/>
      <c r="FL1979" s="3"/>
      <c r="FM1979" s="3"/>
      <c r="FN1979" s="3"/>
      <c r="FO1979" s="3"/>
      <c r="FP1979" s="3"/>
      <c r="FQ1979" s="3"/>
      <c r="FR1979" s="3"/>
      <c r="FS1979" s="3"/>
      <c r="FT1979" s="3"/>
      <c r="FU1979" s="3"/>
      <c r="FV1979" s="3"/>
      <c r="FW1979" s="3"/>
      <c r="FX1979" s="3"/>
      <c r="FY1979" s="3"/>
      <c r="FZ1979" s="3"/>
      <c r="GA1979" s="3"/>
      <c r="GB1979" s="3"/>
      <c r="GC1979" s="3"/>
      <c r="GD1979" s="3"/>
      <c r="GE1979" s="3"/>
      <c r="GF1979" s="3"/>
    </row>
    <row r="1980" spans="1:188" s="576" customFormat="1" x14ac:dyDescent="0.2">
      <c r="A1980" s="4"/>
      <c r="B1980" s="5"/>
      <c r="C1980" s="5"/>
      <c r="D1980" s="5"/>
      <c r="E1980" s="471"/>
      <c r="F1980" s="579"/>
      <c r="G1980" s="579"/>
      <c r="I1980" s="4"/>
      <c r="J1980" s="4"/>
      <c r="K1980" s="472"/>
      <c r="L1980" s="4"/>
      <c r="M1980" s="83"/>
      <c r="N1980" s="4"/>
      <c r="O1980" s="83"/>
      <c r="P1980" s="84"/>
      <c r="Q1980" s="4"/>
      <c r="R1980" s="4"/>
      <c r="S1980" s="4"/>
      <c r="T1980" s="4"/>
      <c r="U1980" s="4"/>
      <c r="V1980" s="4"/>
      <c r="W1980" s="4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  <c r="EH1980" s="3"/>
      <c r="EI1980" s="3"/>
      <c r="EJ1980" s="3"/>
      <c r="EK1980" s="3"/>
      <c r="EL1980" s="3"/>
      <c r="EM1980" s="3"/>
      <c r="EN1980" s="3"/>
      <c r="EO1980" s="3"/>
      <c r="EP1980" s="3"/>
      <c r="EQ1980" s="3"/>
      <c r="ER1980" s="3"/>
      <c r="ES1980" s="3"/>
      <c r="ET1980" s="3"/>
      <c r="EU1980" s="3"/>
      <c r="EV1980" s="3"/>
      <c r="EW1980" s="3"/>
      <c r="EX1980" s="3"/>
      <c r="EY1980" s="3"/>
      <c r="EZ1980" s="3"/>
      <c r="FA1980" s="3"/>
      <c r="FB1980" s="3"/>
      <c r="FC1980" s="3"/>
      <c r="FD1980" s="3"/>
      <c r="FE1980" s="3"/>
      <c r="FF1980" s="3"/>
      <c r="FG1980" s="3"/>
      <c r="FH1980" s="3"/>
      <c r="FI1980" s="3"/>
      <c r="FJ1980" s="3"/>
      <c r="FK1980" s="3"/>
      <c r="FL1980" s="3"/>
      <c r="FM1980" s="3"/>
      <c r="FN1980" s="3"/>
      <c r="FO1980" s="3"/>
      <c r="FP1980" s="3"/>
      <c r="FQ1980" s="3"/>
      <c r="FR1980" s="3"/>
      <c r="FS1980" s="3"/>
      <c r="FT1980" s="3"/>
      <c r="FU1980" s="3"/>
      <c r="FV1980" s="3"/>
      <c r="FW1980" s="3"/>
      <c r="FX1980" s="3"/>
      <c r="FY1980" s="3"/>
      <c r="FZ1980" s="3"/>
      <c r="GA1980" s="3"/>
      <c r="GB1980" s="3"/>
      <c r="GC1980" s="3"/>
      <c r="GD1980" s="3"/>
      <c r="GE1980" s="3"/>
      <c r="GF1980" s="3"/>
    </row>
    <row r="1981" spans="1:188" s="576" customFormat="1" x14ac:dyDescent="0.2">
      <c r="A1981" s="4"/>
      <c r="B1981" s="5"/>
      <c r="C1981" s="5"/>
      <c r="D1981" s="5"/>
      <c r="E1981" s="471"/>
      <c r="F1981" s="579"/>
      <c r="G1981" s="579"/>
      <c r="I1981" s="4"/>
      <c r="J1981" s="4"/>
      <c r="K1981" s="472"/>
      <c r="L1981" s="4"/>
      <c r="M1981" s="83"/>
      <c r="N1981" s="4"/>
      <c r="O1981" s="83"/>
      <c r="P1981" s="84"/>
      <c r="Q1981" s="4"/>
      <c r="R1981" s="4"/>
      <c r="S1981" s="4"/>
      <c r="T1981" s="4"/>
      <c r="U1981" s="4"/>
      <c r="V1981" s="4"/>
      <c r="W1981" s="4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  <c r="EH1981" s="3"/>
      <c r="EI1981" s="3"/>
      <c r="EJ1981" s="3"/>
      <c r="EK1981" s="3"/>
      <c r="EL1981" s="3"/>
      <c r="EM1981" s="3"/>
      <c r="EN1981" s="3"/>
      <c r="EO1981" s="3"/>
      <c r="EP1981" s="3"/>
      <c r="EQ1981" s="3"/>
      <c r="ER1981" s="3"/>
      <c r="ES1981" s="3"/>
      <c r="ET1981" s="3"/>
      <c r="EU1981" s="3"/>
      <c r="EV1981" s="3"/>
      <c r="EW1981" s="3"/>
      <c r="EX1981" s="3"/>
      <c r="EY1981" s="3"/>
      <c r="EZ1981" s="3"/>
      <c r="FA1981" s="3"/>
      <c r="FB1981" s="3"/>
      <c r="FC1981" s="3"/>
      <c r="FD1981" s="3"/>
      <c r="FE1981" s="3"/>
      <c r="FF1981" s="3"/>
      <c r="FG1981" s="3"/>
      <c r="FH1981" s="3"/>
      <c r="FI1981" s="3"/>
      <c r="FJ1981" s="3"/>
      <c r="FK1981" s="3"/>
      <c r="FL1981" s="3"/>
      <c r="FM1981" s="3"/>
      <c r="FN1981" s="3"/>
      <c r="FO1981" s="3"/>
      <c r="FP1981" s="3"/>
      <c r="FQ1981" s="3"/>
      <c r="FR1981" s="3"/>
      <c r="FS1981" s="3"/>
      <c r="FT1981" s="3"/>
      <c r="FU1981" s="3"/>
      <c r="FV1981" s="3"/>
      <c r="FW1981" s="3"/>
      <c r="FX1981" s="3"/>
      <c r="FY1981" s="3"/>
      <c r="FZ1981" s="3"/>
      <c r="GA1981" s="3"/>
      <c r="GB1981" s="3"/>
      <c r="GC1981" s="3"/>
      <c r="GD1981" s="3"/>
      <c r="GE1981" s="3"/>
      <c r="GF1981" s="3"/>
    </row>
    <row r="1982" spans="1:188" s="576" customFormat="1" x14ac:dyDescent="0.2">
      <c r="A1982" s="4"/>
      <c r="B1982" s="5"/>
      <c r="C1982" s="5"/>
      <c r="D1982" s="5"/>
      <c r="E1982" s="471"/>
      <c r="F1982" s="579"/>
      <c r="G1982" s="579"/>
      <c r="I1982" s="4"/>
      <c r="J1982" s="4"/>
      <c r="K1982" s="472"/>
      <c r="L1982" s="4"/>
      <c r="M1982" s="83"/>
      <c r="N1982" s="4"/>
      <c r="O1982" s="83"/>
      <c r="P1982" s="84"/>
      <c r="Q1982" s="4"/>
      <c r="R1982" s="4"/>
      <c r="S1982" s="4"/>
      <c r="T1982" s="4"/>
      <c r="U1982" s="4"/>
      <c r="V1982" s="4"/>
      <c r="W1982" s="4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  <c r="EH1982" s="3"/>
      <c r="EI1982" s="3"/>
      <c r="EJ1982" s="3"/>
      <c r="EK1982" s="3"/>
      <c r="EL1982" s="3"/>
      <c r="EM1982" s="3"/>
      <c r="EN1982" s="3"/>
      <c r="EO1982" s="3"/>
      <c r="EP1982" s="3"/>
      <c r="EQ1982" s="3"/>
      <c r="ER1982" s="3"/>
      <c r="ES1982" s="3"/>
      <c r="ET1982" s="3"/>
      <c r="EU1982" s="3"/>
      <c r="EV1982" s="3"/>
      <c r="EW1982" s="3"/>
      <c r="EX1982" s="3"/>
      <c r="EY1982" s="3"/>
      <c r="EZ1982" s="3"/>
      <c r="FA1982" s="3"/>
      <c r="FB1982" s="3"/>
      <c r="FC1982" s="3"/>
      <c r="FD1982" s="3"/>
      <c r="FE1982" s="3"/>
      <c r="FF1982" s="3"/>
      <c r="FG1982" s="3"/>
      <c r="FH1982" s="3"/>
      <c r="FI1982" s="3"/>
      <c r="FJ1982" s="3"/>
      <c r="FK1982" s="3"/>
      <c r="FL1982" s="3"/>
      <c r="FM1982" s="3"/>
      <c r="FN1982" s="3"/>
      <c r="FO1982" s="3"/>
      <c r="FP1982" s="3"/>
      <c r="FQ1982" s="3"/>
      <c r="FR1982" s="3"/>
      <c r="FS1982" s="3"/>
      <c r="FT1982" s="3"/>
      <c r="FU1982" s="3"/>
      <c r="FV1982" s="3"/>
      <c r="FW1982" s="3"/>
      <c r="FX1982" s="3"/>
      <c r="FY1982" s="3"/>
      <c r="FZ1982" s="3"/>
      <c r="GA1982" s="3"/>
      <c r="GB1982" s="3"/>
      <c r="GC1982" s="3"/>
      <c r="GD1982" s="3"/>
      <c r="GE1982" s="3"/>
      <c r="GF1982" s="3"/>
    </row>
    <row r="1983" spans="1:188" s="576" customFormat="1" x14ac:dyDescent="0.2">
      <c r="A1983" s="4"/>
      <c r="B1983" s="5"/>
      <c r="C1983" s="5"/>
      <c r="D1983" s="5"/>
      <c r="E1983" s="471"/>
      <c r="F1983" s="579"/>
      <c r="G1983" s="579"/>
      <c r="I1983" s="4"/>
      <c r="J1983" s="4"/>
      <c r="K1983" s="472"/>
      <c r="L1983" s="4"/>
      <c r="M1983" s="83"/>
      <c r="N1983" s="4"/>
      <c r="O1983" s="83"/>
      <c r="P1983" s="84"/>
      <c r="Q1983" s="4"/>
      <c r="R1983" s="4"/>
      <c r="S1983" s="4"/>
      <c r="T1983" s="4"/>
      <c r="U1983" s="4"/>
      <c r="V1983" s="4"/>
      <c r="W1983" s="4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3"/>
      <c r="CW1983" s="3"/>
      <c r="CX1983" s="3"/>
      <c r="CY1983" s="3"/>
      <c r="CZ1983" s="3"/>
      <c r="DA1983" s="3"/>
      <c r="DB1983" s="3"/>
      <c r="DC1983" s="3"/>
      <c r="DD1983" s="3"/>
      <c r="DE1983" s="3"/>
      <c r="DF1983" s="3"/>
      <c r="DG1983" s="3"/>
      <c r="DH1983" s="3"/>
      <c r="DI1983" s="3"/>
      <c r="DJ1983" s="3"/>
      <c r="DK1983" s="3"/>
      <c r="DL1983" s="3"/>
      <c r="DM1983" s="3"/>
      <c r="DN1983" s="3"/>
      <c r="DO1983" s="3"/>
      <c r="DP1983" s="3"/>
      <c r="DQ1983" s="3"/>
      <c r="DR1983" s="3"/>
      <c r="DS1983" s="3"/>
      <c r="DT1983" s="3"/>
      <c r="DU1983" s="3"/>
      <c r="DV1983" s="3"/>
      <c r="DW1983" s="3"/>
      <c r="DX1983" s="3"/>
      <c r="DY1983" s="3"/>
      <c r="DZ1983" s="3"/>
      <c r="EA1983" s="3"/>
      <c r="EB1983" s="3"/>
      <c r="EC1983" s="3"/>
      <c r="ED1983" s="3"/>
      <c r="EE1983" s="3"/>
      <c r="EF1983" s="3"/>
      <c r="EG1983" s="3"/>
      <c r="EH1983" s="3"/>
      <c r="EI1983" s="3"/>
      <c r="EJ1983" s="3"/>
      <c r="EK1983" s="3"/>
      <c r="EL1983" s="3"/>
      <c r="EM1983" s="3"/>
      <c r="EN1983" s="3"/>
      <c r="EO1983" s="3"/>
      <c r="EP1983" s="3"/>
      <c r="EQ1983" s="3"/>
      <c r="ER1983" s="3"/>
      <c r="ES1983" s="3"/>
      <c r="ET1983" s="3"/>
      <c r="EU1983" s="3"/>
      <c r="EV1983" s="3"/>
      <c r="EW1983" s="3"/>
      <c r="EX1983" s="3"/>
      <c r="EY1983" s="3"/>
      <c r="EZ1983" s="3"/>
      <c r="FA1983" s="3"/>
      <c r="FB1983" s="3"/>
      <c r="FC1983" s="3"/>
      <c r="FD1983" s="3"/>
      <c r="FE1983" s="3"/>
      <c r="FF1983" s="3"/>
      <c r="FG1983" s="3"/>
      <c r="FH1983" s="3"/>
      <c r="FI1983" s="3"/>
      <c r="FJ1983" s="3"/>
      <c r="FK1983" s="3"/>
      <c r="FL1983" s="3"/>
      <c r="FM1983" s="3"/>
      <c r="FN1983" s="3"/>
      <c r="FO1983" s="3"/>
      <c r="FP1983" s="3"/>
      <c r="FQ1983" s="3"/>
      <c r="FR1983" s="3"/>
      <c r="FS1983" s="3"/>
      <c r="FT1983" s="3"/>
      <c r="FU1983" s="3"/>
      <c r="FV1983" s="3"/>
      <c r="FW1983" s="3"/>
      <c r="FX1983" s="3"/>
      <c r="FY1983" s="3"/>
      <c r="FZ1983" s="3"/>
      <c r="GA1983" s="3"/>
      <c r="GB1983" s="3"/>
      <c r="GC1983" s="3"/>
      <c r="GD1983" s="3"/>
      <c r="GE1983" s="3"/>
      <c r="GF1983" s="3"/>
    </row>
    <row r="1984" spans="1:188" s="576" customFormat="1" x14ac:dyDescent="0.2">
      <c r="A1984" s="4"/>
      <c r="B1984" s="5"/>
      <c r="C1984" s="5"/>
      <c r="D1984" s="5"/>
      <c r="E1984" s="471"/>
      <c r="F1984" s="579"/>
      <c r="G1984" s="579"/>
      <c r="I1984" s="4"/>
      <c r="J1984" s="4"/>
      <c r="K1984" s="472"/>
      <c r="L1984" s="4"/>
      <c r="M1984" s="83"/>
      <c r="N1984" s="4"/>
      <c r="O1984" s="83"/>
      <c r="P1984" s="84"/>
      <c r="Q1984" s="4"/>
      <c r="R1984" s="4"/>
      <c r="S1984" s="4"/>
      <c r="T1984" s="4"/>
      <c r="U1984" s="4"/>
      <c r="V1984" s="4"/>
      <c r="W1984" s="4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3"/>
      <c r="CW1984" s="3"/>
      <c r="CX1984" s="3"/>
      <c r="CY1984" s="3"/>
      <c r="CZ1984" s="3"/>
      <c r="DA1984" s="3"/>
      <c r="DB1984" s="3"/>
      <c r="DC1984" s="3"/>
      <c r="DD1984" s="3"/>
      <c r="DE1984" s="3"/>
      <c r="DF1984" s="3"/>
      <c r="DG1984" s="3"/>
      <c r="DH1984" s="3"/>
      <c r="DI1984" s="3"/>
      <c r="DJ1984" s="3"/>
      <c r="DK1984" s="3"/>
      <c r="DL1984" s="3"/>
      <c r="DM1984" s="3"/>
      <c r="DN1984" s="3"/>
      <c r="DO1984" s="3"/>
      <c r="DP1984" s="3"/>
      <c r="DQ1984" s="3"/>
      <c r="DR1984" s="3"/>
      <c r="DS1984" s="3"/>
      <c r="DT1984" s="3"/>
      <c r="DU1984" s="3"/>
      <c r="DV1984" s="3"/>
      <c r="DW1984" s="3"/>
      <c r="DX1984" s="3"/>
      <c r="DY1984" s="3"/>
      <c r="DZ1984" s="3"/>
      <c r="EA1984" s="3"/>
      <c r="EB1984" s="3"/>
      <c r="EC1984" s="3"/>
      <c r="ED1984" s="3"/>
      <c r="EE1984" s="3"/>
      <c r="EF1984" s="3"/>
      <c r="EG1984" s="3"/>
      <c r="EH1984" s="3"/>
      <c r="EI1984" s="3"/>
      <c r="EJ1984" s="3"/>
      <c r="EK1984" s="3"/>
      <c r="EL1984" s="3"/>
      <c r="EM1984" s="3"/>
      <c r="EN1984" s="3"/>
      <c r="EO1984" s="3"/>
      <c r="EP1984" s="3"/>
      <c r="EQ1984" s="3"/>
      <c r="ER1984" s="3"/>
      <c r="ES1984" s="3"/>
      <c r="ET1984" s="3"/>
      <c r="EU1984" s="3"/>
      <c r="EV1984" s="3"/>
      <c r="EW1984" s="3"/>
      <c r="EX1984" s="3"/>
      <c r="EY1984" s="3"/>
      <c r="EZ1984" s="3"/>
      <c r="FA1984" s="3"/>
      <c r="FB1984" s="3"/>
      <c r="FC1984" s="3"/>
      <c r="FD1984" s="3"/>
      <c r="FE1984" s="3"/>
      <c r="FF1984" s="3"/>
      <c r="FG1984" s="3"/>
      <c r="FH1984" s="3"/>
      <c r="FI1984" s="3"/>
      <c r="FJ1984" s="3"/>
      <c r="FK1984" s="3"/>
      <c r="FL1984" s="3"/>
      <c r="FM1984" s="3"/>
      <c r="FN1984" s="3"/>
      <c r="FO1984" s="3"/>
      <c r="FP1984" s="3"/>
      <c r="FQ1984" s="3"/>
      <c r="FR1984" s="3"/>
      <c r="FS1984" s="3"/>
      <c r="FT1984" s="3"/>
      <c r="FU1984" s="3"/>
      <c r="FV1984" s="3"/>
      <c r="FW1984" s="3"/>
      <c r="FX1984" s="3"/>
      <c r="FY1984" s="3"/>
      <c r="FZ1984" s="3"/>
      <c r="GA1984" s="3"/>
      <c r="GB1984" s="3"/>
      <c r="GC1984" s="3"/>
      <c r="GD1984" s="3"/>
      <c r="GE1984" s="3"/>
      <c r="GF1984" s="3"/>
    </row>
    <row r="1985" spans="1:188" s="576" customFormat="1" x14ac:dyDescent="0.2">
      <c r="A1985" s="4"/>
      <c r="B1985" s="5"/>
      <c r="C1985" s="5"/>
      <c r="D1985" s="5"/>
      <c r="E1985" s="471"/>
      <c r="F1985" s="579"/>
      <c r="G1985" s="579"/>
      <c r="I1985" s="4"/>
      <c r="J1985" s="4"/>
      <c r="K1985" s="472"/>
      <c r="L1985" s="4"/>
      <c r="M1985" s="83"/>
      <c r="N1985" s="4"/>
      <c r="O1985" s="83"/>
      <c r="P1985" s="84"/>
      <c r="Q1985" s="4"/>
      <c r="R1985" s="4"/>
      <c r="S1985" s="4"/>
      <c r="T1985" s="4"/>
      <c r="U1985" s="4"/>
      <c r="V1985" s="4"/>
      <c r="W1985" s="4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  <c r="EH1985" s="3"/>
      <c r="EI1985" s="3"/>
      <c r="EJ1985" s="3"/>
      <c r="EK1985" s="3"/>
      <c r="EL1985" s="3"/>
      <c r="EM1985" s="3"/>
      <c r="EN1985" s="3"/>
      <c r="EO1985" s="3"/>
      <c r="EP1985" s="3"/>
      <c r="EQ1985" s="3"/>
      <c r="ER1985" s="3"/>
      <c r="ES1985" s="3"/>
      <c r="ET1985" s="3"/>
      <c r="EU1985" s="3"/>
      <c r="EV1985" s="3"/>
      <c r="EW1985" s="3"/>
      <c r="EX1985" s="3"/>
      <c r="EY1985" s="3"/>
      <c r="EZ1985" s="3"/>
      <c r="FA1985" s="3"/>
      <c r="FB1985" s="3"/>
      <c r="FC1985" s="3"/>
      <c r="FD1985" s="3"/>
      <c r="FE1985" s="3"/>
      <c r="FF1985" s="3"/>
      <c r="FG1985" s="3"/>
      <c r="FH1985" s="3"/>
      <c r="FI1985" s="3"/>
      <c r="FJ1985" s="3"/>
      <c r="FK1985" s="3"/>
      <c r="FL1985" s="3"/>
      <c r="FM1985" s="3"/>
      <c r="FN1985" s="3"/>
      <c r="FO1985" s="3"/>
      <c r="FP1985" s="3"/>
      <c r="FQ1985" s="3"/>
      <c r="FR1985" s="3"/>
      <c r="FS1985" s="3"/>
      <c r="FT1985" s="3"/>
      <c r="FU1985" s="3"/>
      <c r="FV1985" s="3"/>
      <c r="FW1985" s="3"/>
      <c r="FX1985" s="3"/>
      <c r="FY1985" s="3"/>
      <c r="FZ1985" s="3"/>
      <c r="GA1985" s="3"/>
      <c r="GB1985" s="3"/>
      <c r="GC1985" s="3"/>
      <c r="GD1985" s="3"/>
      <c r="GE1985" s="3"/>
      <c r="GF1985" s="3"/>
    </row>
    <row r="1986" spans="1:188" s="576" customFormat="1" x14ac:dyDescent="0.2">
      <c r="A1986" s="4"/>
      <c r="B1986" s="5"/>
      <c r="C1986" s="5"/>
      <c r="D1986" s="5"/>
      <c r="E1986" s="471"/>
      <c r="F1986" s="579"/>
      <c r="G1986" s="579"/>
      <c r="I1986" s="4"/>
      <c r="J1986" s="4"/>
      <c r="K1986" s="472"/>
      <c r="L1986" s="4"/>
      <c r="M1986" s="83"/>
      <c r="N1986" s="4"/>
      <c r="O1986" s="83"/>
      <c r="P1986" s="84"/>
      <c r="Q1986" s="4"/>
      <c r="R1986" s="4"/>
      <c r="S1986" s="4"/>
      <c r="T1986" s="4"/>
      <c r="U1986" s="4"/>
      <c r="V1986" s="4"/>
      <c r="W1986" s="4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  <c r="EH1986" s="3"/>
      <c r="EI1986" s="3"/>
      <c r="EJ1986" s="3"/>
      <c r="EK1986" s="3"/>
      <c r="EL1986" s="3"/>
      <c r="EM1986" s="3"/>
      <c r="EN1986" s="3"/>
      <c r="EO1986" s="3"/>
      <c r="EP1986" s="3"/>
      <c r="EQ1986" s="3"/>
      <c r="ER1986" s="3"/>
      <c r="ES1986" s="3"/>
      <c r="ET1986" s="3"/>
      <c r="EU1986" s="3"/>
      <c r="EV1986" s="3"/>
      <c r="EW1986" s="3"/>
      <c r="EX1986" s="3"/>
      <c r="EY1986" s="3"/>
      <c r="EZ1986" s="3"/>
      <c r="FA1986" s="3"/>
      <c r="FB1986" s="3"/>
      <c r="FC1986" s="3"/>
      <c r="FD1986" s="3"/>
      <c r="FE1986" s="3"/>
      <c r="FF1986" s="3"/>
      <c r="FG1986" s="3"/>
      <c r="FH1986" s="3"/>
      <c r="FI1986" s="3"/>
      <c r="FJ1986" s="3"/>
      <c r="FK1986" s="3"/>
      <c r="FL1986" s="3"/>
      <c r="FM1986" s="3"/>
      <c r="FN1986" s="3"/>
      <c r="FO1986" s="3"/>
      <c r="FP1986" s="3"/>
      <c r="FQ1986" s="3"/>
      <c r="FR1986" s="3"/>
      <c r="FS1986" s="3"/>
      <c r="FT1986" s="3"/>
      <c r="FU1986" s="3"/>
      <c r="FV1986" s="3"/>
      <c r="FW1986" s="3"/>
      <c r="FX1986" s="3"/>
      <c r="FY1986" s="3"/>
      <c r="FZ1986" s="3"/>
      <c r="GA1986" s="3"/>
      <c r="GB1986" s="3"/>
      <c r="GC1986" s="3"/>
      <c r="GD1986" s="3"/>
      <c r="GE1986" s="3"/>
      <c r="GF1986" s="3"/>
    </row>
    <row r="1987" spans="1:188" s="576" customFormat="1" x14ac:dyDescent="0.2">
      <c r="A1987" s="4"/>
      <c r="B1987" s="5"/>
      <c r="C1987" s="5"/>
      <c r="D1987" s="5"/>
      <c r="E1987" s="471"/>
      <c r="F1987" s="579"/>
      <c r="G1987" s="579"/>
      <c r="I1987" s="4"/>
      <c r="J1987" s="4"/>
      <c r="K1987" s="472"/>
      <c r="L1987" s="4"/>
      <c r="M1987" s="83"/>
      <c r="N1987" s="4"/>
      <c r="O1987" s="83"/>
      <c r="P1987" s="84"/>
      <c r="Q1987" s="4"/>
      <c r="R1987" s="4"/>
      <c r="S1987" s="4"/>
      <c r="T1987" s="4"/>
      <c r="U1987" s="4"/>
      <c r="V1987" s="4"/>
      <c r="W1987" s="4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  <c r="EH1987" s="3"/>
      <c r="EI1987" s="3"/>
      <c r="EJ1987" s="3"/>
      <c r="EK1987" s="3"/>
      <c r="EL1987" s="3"/>
      <c r="EM1987" s="3"/>
      <c r="EN1987" s="3"/>
      <c r="EO1987" s="3"/>
      <c r="EP1987" s="3"/>
      <c r="EQ1987" s="3"/>
      <c r="ER1987" s="3"/>
      <c r="ES1987" s="3"/>
      <c r="ET1987" s="3"/>
      <c r="EU1987" s="3"/>
      <c r="EV1987" s="3"/>
      <c r="EW1987" s="3"/>
      <c r="EX1987" s="3"/>
      <c r="EY1987" s="3"/>
      <c r="EZ1987" s="3"/>
      <c r="FA1987" s="3"/>
      <c r="FB1987" s="3"/>
      <c r="FC1987" s="3"/>
      <c r="FD1987" s="3"/>
      <c r="FE1987" s="3"/>
      <c r="FF1987" s="3"/>
      <c r="FG1987" s="3"/>
      <c r="FH1987" s="3"/>
      <c r="FI1987" s="3"/>
      <c r="FJ1987" s="3"/>
      <c r="FK1987" s="3"/>
      <c r="FL1987" s="3"/>
      <c r="FM1987" s="3"/>
      <c r="FN1987" s="3"/>
      <c r="FO1987" s="3"/>
      <c r="FP1987" s="3"/>
      <c r="FQ1987" s="3"/>
      <c r="FR1987" s="3"/>
      <c r="FS1987" s="3"/>
      <c r="FT1987" s="3"/>
      <c r="FU1987" s="3"/>
      <c r="FV1987" s="3"/>
      <c r="FW1987" s="3"/>
      <c r="FX1987" s="3"/>
      <c r="FY1987" s="3"/>
      <c r="FZ1987" s="3"/>
      <c r="GA1987" s="3"/>
      <c r="GB1987" s="3"/>
      <c r="GC1987" s="3"/>
      <c r="GD1987" s="3"/>
      <c r="GE1987" s="3"/>
      <c r="GF1987" s="3"/>
    </row>
    <row r="1988" spans="1:188" s="576" customFormat="1" x14ac:dyDescent="0.2">
      <c r="A1988" s="4"/>
      <c r="B1988" s="5"/>
      <c r="C1988" s="5"/>
      <c r="D1988" s="5"/>
      <c r="E1988" s="471"/>
      <c r="F1988" s="579"/>
      <c r="G1988" s="579"/>
      <c r="I1988" s="4"/>
      <c r="J1988" s="4"/>
      <c r="K1988" s="472"/>
      <c r="L1988" s="4"/>
      <c r="M1988" s="83"/>
      <c r="N1988" s="4"/>
      <c r="O1988" s="83"/>
      <c r="P1988" s="84"/>
      <c r="Q1988" s="4"/>
      <c r="R1988" s="4"/>
      <c r="S1988" s="4"/>
      <c r="T1988" s="4"/>
      <c r="U1988" s="4"/>
      <c r="V1988" s="4"/>
      <c r="W1988" s="4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  <c r="EH1988" s="3"/>
      <c r="EI1988" s="3"/>
      <c r="EJ1988" s="3"/>
      <c r="EK1988" s="3"/>
      <c r="EL1988" s="3"/>
      <c r="EM1988" s="3"/>
      <c r="EN1988" s="3"/>
      <c r="EO1988" s="3"/>
      <c r="EP1988" s="3"/>
      <c r="EQ1988" s="3"/>
      <c r="ER1988" s="3"/>
      <c r="ES1988" s="3"/>
      <c r="ET1988" s="3"/>
      <c r="EU1988" s="3"/>
      <c r="EV1988" s="3"/>
      <c r="EW1988" s="3"/>
      <c r="EX1988" s="3"/>
      <c r="EY1988" s="3"/>
      <c r="EZ1988" s="3"/>
      <c r="FA1988" s="3"/>
      <c r="FB1988" s="3"/>
      <c r="FC1988" s="3"/>
      <c r="FD1988" s="3"/>
      <c r="FE1988" s="3"/>
      <c r="FF1988" s="3"/>
      <c r="FG1988" s="3"/>
      <c r="FH1988" s="3"/>
      <c r="FI1988" s="3"/>
      <c r="FJ1988" s="3"/>
      <c r="FK1988" s="3"/>
      <c r="FL1988" s="3"/>
      <c r="FM1988" s="3"/>
      <c r="FN1988" s="3"/>
      <c r="FO1988" s="3"/>
      <c r="FP1988" s="3"/>
      <c r="FQ1988" s="3"/>
      <c r="FR1988" s="3"/>
      <c r="FS1988" s="3"/>
      <c r="FT1988" s="3"/>
      <c r="FU1988" s="3"/>
      <c r="FV1988" s="3"/>
      <c r="FW1988" s="3"/>
      <c r="FX1988" s="3"/>
      <c r="FY1988" s="3"/>
      <c r="FZ1988" s="3"/>
      <c r="GA1988" s="3"/>
      <c r="GB1988" s="3"/>
      <c r="GC1988" s="3"/>
      <c r="GD1988" s="3"/>
      <c r="GE1988" s="3"/>
      <c r="GF1988" s="3"/>
    </row>
    <row r="1989" spans="1:188" s="576" customFormat="1" x14ac:dyDescent="0.2">
      <c r="A1989" s="4"/>
      <c r="B1989" s="5"/>
      <c r="C1989" s="5"/>
      <c r="D1989" s="5"/>
      <c r="E1989" s="471"/>
      <c r="F1989" s="579"/>
      <c r="G1989" s="579"/>
      <c r="I1989" s="4"/>
      <c r="J1989" s="4"/>
      <c r="K1989" s="472"/>
      <c r="L1989" s="4"/>
      <c r="M1989" s="83"/>
      <c r="N1989" s="4"/>
      <c r="O1989" s="83"/>
      <c r="P1989" s="84"/>
      <c r="Q1989" s="4"/>
      <c r="R1989" s="4"/>
      <c r="S1989" s="4"/>
      <c r="T1989" s="4"/>
      <c r="U1989" s="4"/>
      <c r="V1989" s="4"/>
      <c r="W1989" s="4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  <c r="FJ1989" s="3"/>
      <c r="FK1989" s="3"/>
      <c r="FL1989" s="3"/>
      <c r="FM1989" s="3"/>
      <c r="FN1989" s="3"/>
      <c r="FO1989" s="3"/>
      <c r="FP1989" s="3"/>
      <c r="FQ1989" s="3"/>
      <c r="FR1989" s="3"/>
      <c r="FS1989" s="3"/>
      <c r="FT1989" s="3"/>
      <c r="FU1989" s="3"/>
      <c r="FV1989" s="3"/>
      <c r="FW1989" s="3"/>
      <c r="FX1989" s="3"/>
      <c r="FY1989" s="3"/>
      <c r="FZ1989" s="3"/>
      <c r="GA1989" s="3"/>
      <c r="GB1989" s="3"/>
      <c r="GC1989" s="3"/>
      <c r="GD1989" s="3"/>
      <c r="GE1989" s="3"/>
      <c r="GF1989" s="3"/>
    </row>
    <row r="1990" spans="1:188" s="576" customFormat="1" x14ac:dyDescent="0.2">
      <c r="A1990" s="4"/>
      <c r="B1990" s="5"/>
      <c r="C1990" s="5"/>
      <c r="D1990" s="5"/>
      <c r="E1990" s="471"/>
      <c r="F1990" s="579"/>
      <c r="G1990" s="579"/>
      <c r="I1990" s="4"/>
      <c r="J1990" s="4"/>
      <c r="K1990" s="472"/>
      <c r="L1990" s="4"/>
      <c r="M1990" s="83"/>
      <c r="N1990" s="4"/>
      <c r="O1990" s="83"/>
      <c r="P1990" s="84"/>
      <c r="Q1990" s="4"/>
      <c r="R1990" s="4"/>
      <c r="S1990" s="4"/>
      <c r="T1990" s="4"/>
      <c r="U1990" s="4"/>
      <c r="V1990" s="4"/>
      <c r="W1990" s="4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  <c r="EH1990" s="3"/>
      <c r="EI1990" s="3"/>
      <c r="EJ1990" s="3"/>
      <c r="EK1990" s="3"/>
      <c r="EL1990" s="3"/>
      <c r="EM1990" s="3"/>
      <c r="EN1990" s="3"/>
      <c r="EO1990" s="3"/>
      <c r="EP1990" s="3"/>
      <c r="EQ1990" s="3"/>
      <c r="ER1990" s="3"/>
      <c r="ES1990" s="3"/>
      <c r="ET1990" s="3"/>
      <c r="EU1990" s="3"/>
      <c r="EV1990" s="3"/>
      <c r="EW1990" s="3"/>
      <c r="EX1990" s="3"/>
      <c r="EY1990" s="3"/>
      <c r="EZ1990" s="3"/>
      <c r="FA1990" s="3"/>
      <c r="FB1990" s="3"/>
      <c r="FC1990" s="3"/>
      <c r="FD1990" s="3"/>
      <c r="FE1990" s="3"/>
      <c r="FF1990" s="3"/>
      <c r="FG1990" s="3"/>
      <c r="FH1990" s="3"/>
      <c r="FI1990" s="3"/>
      <c r="FJ1990" s="3"/>
      <c r="FK1990" s="3"/>
      <c r="FL1990" s="3"/>
      <c r="FM1990" s="3"/>
      <c r="FN1990" s="3"/>
      <c r="FO1990" s="3"/>
      <c r="FP1990" s="3"/>
      <c r="FQ1990" s="3"/>
      <c r="FR1990" s="3"/>
      <c r="FS1990" s="3"/>
      <c r="FT1990" s="3"/>
      <c r="FU1990" s="3"/>
      <c r="FV1990" s="3"/>
      <c r="FW1990" s="3"/>
      <c r="FX1990" s="3"/>
      <c r="FY1990" s="3"/>
      <c r="FZ1990" s="3"/>
      <c r="GA1990" s="3"/>
      <c r="GB1990" s="3"/>
      <c r="GC1990" s="3"/>
      <c r="GD1990" s="3"/>
      <c r="GE1990" s="3"/>
      <c r="GF1990" s="3"/>
    </row>
    <row r="1991" spans="1:188" s="576" customFormat="1" x14ac:dyDescent="0.2">
      <c r="A1991" s="4"/>
      <c r="B1991" s="5"/>
      <c r="C1991" s="5"/>
      <c r="D1991" s="5"/>
      <c r="E1991" s="471"/>
      <c r="F1991" s="579"/>
      <c r="G1991" s="579"/>
      <c r="I1991" s="4"/>
      <c r="J1991" s="4"/>
      <c r="K1991" s="472"/>
      <c r="L1991" s="4"/>
      <c r="M1991" s="83"/>
      <c r="N1991" s="4"/>
      <c r="O1991" s="83"/>
      <c r="P1991" s="84"/>
      <c r="Q1991" s="4"/>
      <c r="R1991" s="4"/>
      <c r="S1991" s="4"/>
      <c r="T1991" s="4"/>
      <c r="U1991" s="4"/>
      <c r="V1991" s="4"/>
      <c r="W1991" s="4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  <c r="EH1991" s="3"/>
      <c r="EI1991" s="3"/>
      <c r="EJ1991" s="3"/>
      <c r="EK1991" s="3"/>
      <c r="EL1991" s="3"/>
      <c r="EM1991" s="3"/>
      <c r="EN1991" s="3"/>
      <c r="EO1991" s="3"/>
      <c r="EP1991" s="3"/>
      <c r="EQ1991" s="3"/>
      <c r="ER1991" s="3"/>
      <c r="ES1991" s="3"/>
      <c r="ET1991" s="3"/>
      <c r="EU1991" s="3"/>
      <c r="EV1991" s="3"/>
      <c r="EW1991" s="3"/>
      <c r="EX1991" s="3"/>
      <c r="EY1991" s="3"/>
      <c r="EZ1991" s="3"/>
      <c r="FA1991" s="3"/>
      <c r="FB1991" s="3"/>
      <c r="FC1991" s="3"/>
      <c r="FD1991" s="3"/>
      <c r="FE1991" s="3"/>
      <c r="FF1991" s="3"/>
      <c r="FG1991" s="3"/>
      <c r="FH1991" s="3"/>
      <c r="FI1991" s="3"/>
      <c r="FJ1991" s="3"/>
      <c r="FK1991" s="3"/>
      <c r="FL1991" s="3"/>
      <c r="FM1991" s="3"/>
      <c r="FN1991" s="3"/>
      <c r="FO1991" s="3"/>
      <c r="FP1991" s="3"/>
      <c r="FQ1991" s="3"/>
      <c r="FR1991" s="3"/>
      <c r="FS1991" s="3"/>
      <c r="FT1991" s="3"/>
      <c r="FU1991" s="3"/>
      <c r="FV1991" s="3"/>
      <c r="FW1991" s="3"/>
      <c r="FX1991" s="3"/>
      <c r="FY1991" s="3"/>
      <c r="FZ1991" s="3"/>
      <c r="GA1991" s="3"/>
      <c r="GB1991" s="3"/>
      <c r="GC1991" s="3"/>
      <c r="GD1991" s="3"/>
      <c r="GE1991" s="3"/>
      <c r="GF1991" s="3"/>
    </row>
    <row r="1992" spans="1:188" s="576" customFormat="1" x14ac:dyDescent="0.2">
      <c r="A1992" s="4"/>
      <c r="B1992" s="5"/>
      <c r="C1992" s="5"/>
      <c r="D1992" s="5"/>
      <c r="E1992" s="471"/>
      <c r="F1992" s="579"/>
      <c r="G1992" s="579"/>
      <c r="I1992" s="4"/>
      <c r="J1992" s="4"/>
      <c r="K1992" s="472"/>
      <c r="L1992" s="4"/>
      <c r="M1992" s="83"/>
      <c r="N1992" s="4"/>
      <c r="O1992" s="83"/>
      <c r="P1992" s="84"/>
      <c r="Q1992" s="4"/>
      <c r="R1992" s="4"/>
      <c r="S1992" s="4"/>
      <c r="T1992" s="4"/>
      <c r="U1992" s="4"/>
      <c r="V1992" s="4"/>
      <c r="W1992" s="4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  <c r="EH1992" s="3"/>
      <c r="EI1992" s="3"/>
      <c r="EJ1992" s="3"/>
      <c r="EK1992" s="3"/>
      <c r="EL1992" s="3"/>
      <c r="EM1992" s="3"/>
      <c r="EN1992" s="3"/>
      <c r="EO1992" s="3"/>
      <c r="EP1992" s="3"/>
      <c r="EQ1992" s="3"/>
      <c r="ER1992" s="3"/>
      <c r="ES1992" s="3"/>
      <c r="ET1992" s="3"/>
      <c r="EU1992" s="3"/>
      <c r="EV1992" s="3"/>
      <c r="EW1992" s="3"/>
      <c r="EX1992" s="3"/>
      <c r="EY1992" s="3"/>
      <c r="EZ1992" s="3"/>
      <c r="FA1992" s="3"/>
      <c r="FB1992" s="3"/>
      <c r="FC1992" s="3"/>
      <c r="FD1992" s="3"/>
      <c r="FE1992" s="3"/>
      <c r="FF1992" s="3"/>
      <c r="FG1992" s="3"/>
      <c r="FH1992" s="3"/>
      <c r="FI1992" s="3"/>
      <c r="FJ1992" s="3"/>
      <c r="FK1992" s="3"/>
      <c r="FL1992" s="3"/>
      <c r="FM1992" s="3"/>
      <c r="FN1992" s="3"/>
      <c r="FO1992" s="3"/>
      <c r="FP1992" s="3"/>
      <c r="FQ1992" s="3"/>
      <c r="FR1992" s="3"/>
      <c r="FS1992" s="3"/>
      <c r="FT1992" s="3"/>
      <c r="FU1992" s="3"/>
      <c r="FV1992" s="3"/>
      <c r="FW1992" s="3"/>
      <c r="FX1992" s="3"/>
      <c r="FY1992" s="3"/>
      <c r="FZ1992" s="3"/>
      <c r="GA1992" s="3"/>
      <c r="GB1992" s="3"/>
      <c r="GC1992" s="3"/>
      <c r="GD1992" s="3"/>
      <c r="GE1992" s="3"/>
      <c r="GF1992" s="3"/>
    </row>
    <row r="1993" spans="1:188" s="576" customFormat="1" x14ac:dyDescent="0.2">
      <c r="A1993" s="4"/>
      <c r="B1993" s="5"/>
      <c r="C1993" s="5"/>
      <c r="D1993" s="5"/>
      <c r="E1993" s="471"/>
      <c r="F1993" s="579"/>
      <c r="G1993" s="579"/>
      <c r="I1993" s="4"/>
      <c r="J1993" s="4"/>
      <c r="K1993" s="472"/>
      <c r="L1993" s="4"/>
      <c r="M1993" s="83"/>
      <c r="N1993" s="4"/>
      <c r="O1993" s="83"/>
      <c r="P1993" s="84"/>
      <c r="Q1993" s="4"/>
      <c r="R1993" s="4"/>
      <c r="S1993" s="4"/>
      <c r="T1993" s="4"/>
      <c r="U1993" s="4"/>
      <c r="V1993" s="4"/>
      <c r="W1993" s="4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  <c r="FJ1993" s="3"/>
      <c r="FK1993" s="3"/>
      <c r="FL1993" s="3"/>
      <c r="FM1993" s="3"/>
      <c r="FN1993" s="3"/>
      <c r="FO1993" s="3"/>
      <c r="FP1993" s="3"/>
      <c r="FQ1993" s="3"/>
      <c r="FR1993" s="3"/>
      <c r="FS1993" s="3"/>
      <c r="FT1993" s="3"/>
      <c r="FU1993" s="3"/>
      <c r="FV1993" s="3"/>
      <c r="FW1993" s="3"/>
      <c r="FX1993" s="3"/>
      <c r="FY1993" s="3"/>
      <c r="FZ1993" s="3"/>
      <c r="GA1993" s="3"/>
      <c r="GB1993" s="3"/>
      <c r="GC1993" s="3"/>
      <c r="GD1993" s="3"/>
      <c r="GE1993" s="3"/>
      <c r="GF1993" s="3"/>
    </row>
    <row r="1994" spans="1:188" s="576" customFormat="1" x14ac:dyDescent="0.2">
      <c r="A1994" s="4"/>
      <c r="B1994" s="5"/>
      <c r="C1994" s="5"/>
      <c r="D1994" s="5"/>
      <c r="E1994" s="471"/>
      <c r="F1994" s="579"/>
      <c r="G1994" s="579"/>
      <c r="I1994" s="4"/>
      <c r="J1994" s="4"/>
      <c r="K1994" s="472"/>
      <c r="L1994" s="4"/>
      <c r="M1994" s="83"/>
      <c r="N1994" s="4"/>
      <c r="O1994" s="83"/>
      <c r="P1994" s="84"/>
      <c r="Q1994" s="4"/>
      <c r="R1994" s="4"/>
      <c r="S1994" s="4"/>
      <c r="T1994" s="4"/>
      <c r="U1994" s="4"/>
      <c r="V1994" s="4"/>
      <c r="W1994" s="4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  <c r="EH1994" s="3"/>
      <c r="EI1994" s="3"/>
      <c r="EJ1994" s="3"/>
      <c r="EK1994" s="3"/>
      <c r="EL1994" s="3"/>
      <c r="EM1994" s="3"/>
      <c r="EN1994" s="3"/>
      <c r="EO1994" s="3"/>
      <c r="EP1994" s="3"/>
      <c r="EQ1994" s="3"/>
      <c r="ER1994" s="3"/>
      <c r="ES1994" s="3"/>
      <c r="ET1994" s="3"/>
      <c r="EU1994" s="3"/>
      <c r="EV1994" s="3"/>
      <c r="EW1994" s="3"/>
      <c r="EX1994" s="3"/>
      <c r="EY1994" s="3"/>
      <c r="EZ1994" s="3"/>
      <c r="FA1994" s="3"/>
      <c r="FB1994" s="3"/>
      <c r="FC1994" s="3"/>
      <c r="FD1994" s="3"/>
      <c r="FE1994" s="3"/>
      <c r="FF1994" s="3"/>
      <c r="FG1994" s="3"/>
      <c r="FH1994" s="3"/>
      <c r="FI1994" s="3"/>
      <c r="FJ1994" s="3"/>
      <c r="FK1994" s="3"/>
      <c r="FL1994" s="3"/>
      <c r="FM1994" s="3"/>
      <c r="FN1994" s="3"/>
      <c r="FO1994" s="3"/>
      <c r="FP1994" s="3"/>
      <c r="FQ1994" s="3"/>
      <c r="FR1994" s="3"/>
      <c r="FS1994" s="3"/>
      <c r="FT1994" s="3"/>
      <c r="FU1994" s="3"/>
      <c r="FV1994" s="3"/>
      <c r="FW1994" s="3"/>
      <c r="FX1994" s="3"/>
      <c r="FY1994" s="3"/>
      <c r="FZ1994" s="3"/>
      <c r="GA1994" s="3"/>
      <c r="GB1994" s="3"/>
      <c r="GC1994" s="3"/>
      <c r="GD1994" s="3"/>
      <c r="GE1994" s="3"/>
      <c r="GF1994" s="3"/>
    </row>
    <row r="1995" spans="1:188" s="576" customFormat="1" x14ac:dyDescent="0.2">
      <c r="A1995" s="4"/>
      <c r="B1995" s="5"/>
      <c r="C1995" s="5"/>
      <c r="D1995" s="5"/>
      <c r="E1995" s="471"/>
      <c r="F1995" s="579"/>
      <c r="G1995" s="579"/>
      <c r="I1995" s="4"/>
      <c r="J1995" s="4"/>
      <c r="K1995" s="472"/>
      <c r="L1995" s="4"/>
      <c r="M1995" s="83"/>
      <c r="N1995" s="4"/>
      <c r="O1995" s="83"/>
      <c r="P1995" s="84"/>
      <c r="Q1995" s="4"/>
      <c r="R1995" s="4"/>
      <c r="S1995" s="4"/>
      <c r="T1995" s="4"/>
      <c r="U1995" s="4"/>
      <c r="V1995" s="4"/>
      <c r="W1995" s="4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  <c r="EH1995" s="3"/>
      <c r="EI1995" s="3"/>
      <c r="EJ1995" s="3"/>
      <c r="EK1995" s="3"/>
      <c r="EL1995" s="3"/>
      <c r="EM1995" s="3"/>
      <c r="EN1995" s="3"/>
      <c r="EO1995" s="3"/>
      <c r="EP1995" s="3"/>
      <c r="EQ1995" s="3"/>
      <c r="ER1995" s="3"/>
      <c r="ES1995" s="3"/>
      <c r="ET1995" s="3"/>
      <c r="EU1995" s="3"/>
      <c r="EV1995" s="3"/>
      <c r="EW1995" s="3"/>
      <c r="EX1995" s="3"/>
      <c r="EY1995" s="3"/>
      <c r="EZ1995" s="3"/>
      <c r="FA1995" s="3"/>
      <c r="FB1995" s="3"/>
      <c r="FC1995" s="3"/>
      <c r="FD1995" s="3"/>
      <c r="FE1995" s="3"/>
      <c r="FF1995" s="3"/>
      <c r="FG1995" s="3"/>
      <c r="FH1995" s="3"/>
      <c r="FI1995" s="3"/>
      <c r="FJ1995" s="3"/>
      <c r="FK1995" s="3"/>
      <c r="FL1995" s="3"/>
      <c r="FM1995" s="3"/>
      <c r="FN1995" s="3"/>
      <c r="FO1995" s="3"/>
      <c r="FP1995" s="3"/>
      <c r="FQ1995" s="3"/>
      <c r="FR1995" s="3"/>
      <c r="FS1995" s="3"/>
      <c r="FT1995" s="3"/>
      <c r="FU1995" s="3"/>
      <c r="FV1995" s="3"/>
      <c r="FW1995" s="3"/>
      <c r="FX1995" s="3"/>
      <c r="FY1995" s="3"/>
      <c r="FZ1995" s="3"/>
      <c r="GA1995" s="3"/>
      <c r="GB1995" s="3"/>
      <c r="GC1995" s="3"/>
      <c r="GD1995" s="3"/>
      <c r="GE1995" s="3"/>
      <c r="GF1995" s="3"/>
    </row>
    <row r="1996" spans="1:188" s="576" customFormat="1" x14ac:dyDescent="0.2">
      <c r="A1996" s="4"/>
      <c r="B1996" s="5"/>
      <c r="C1996" s="5"/>
      <c r="D1996" s="5"/>
      <c r="E1996" s="471"/>
      <c r="F1996" s="579"/>
      <c r="G1996" s="579"/>
      <c r="I1996" s="4"/>
      <c r="J1996" s="4"/>
      <c r="K1996" s="472"/>
      <c r="L1996" s="4"/>
      <c r="M1996" s="83"/>
      <c r="N1996" s="4"/>
      <c r="O1996" s="83"/>
      <c r="P1996" s="84"/>
      <c r="Q1996" s="4"/>
      <c r="R1996" s="4"/>
      <c r="S1996" s="4"/>
      <c r="T1996" s="4"/>
      <c r="U1996" s="4"/>
      <c r="V1996" s="4"/>
      <c r="W1996" s="4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  <c r="EH1996" s="3"/>
      <c r="EI1996" s="3"/>
      <c r="EJ1996" s="3"/>
      <c r="EK1996" s="3"/>
      <c r="EL1996" s="3"/>
      <c r="EM1996" s="3"/>
      <c r="EN1996" s="3"/>
      <c r="EO1996" s="3"/>
      <c r="EP1996" s="3"/>
      <c r="EQ1996" s="3"/>
      <c r="ER1996" s="3"/>
      <c r="ES1996" s="3"/>
      <c r="ET1996" s="3"/>
      <c r="EU1996" s="3"/>
      <c r="EV1996" s="3"/>
      <c r="EW1996" s="3"/>
      <c r="EX1996" s="3"/>
      <c r="EY1996" s="3"/>
      <c r="EZ1996" s="3"/>
      <c r="FA1996" s="3"/>
      <c r="FB1996" s="3"/>
      <c r="FC1996" s="3"/>
      <c r="FD1996" s="3"/>
      <c r="FE1996" s="3"/>
      <c r="FF1996" s="3"/>
      <c r="FG1996" s="3"/>
      <c r="FH1996" s="3"/>
      <c r="FI1996" s="3"/>
      <c r="FJ1996" s="3"/>
      <c r="FK1996" s="3"/>
      <c r="FL1996" s="3"/>
      <c r="FM1996" s="3"/>
      <c r="FN1996" s="3"/>
      <c r="FO1996" s="3"/>
      <c r="FP1996" s="3"/>
      <c r="FQ1996" s="3"/>
      <c r="FR1996" s="3"/>
      <c r="FS1996" s="3"/>
      <c r="FT1996" s="3"/>
      <c r="FU1996" s="3"/>
      <c r="FV1996" s="3"/>
      <c r="FW1996" s="3"/>
      <c r="FX1996" s="3"/>
      <c r="FY1996" s="3"/>
      <c r="FZ1996" s="3"/>
      <c r="GA1996" s="3"/>
      <c r="GB1996" s="3"/>
      <c r="GC1996" s="3"/>
      <c r="GD1996" s="3"/>
      <c r="GE1996" s="3"/>
      <c r="GF1996" s="3"/>
    </row>
    <row r="1997" spans="1:188" s="576" customFormat="1" x14ac:dyDescent="0.2">
      <c r="A1997" s="4"/>
      <c r="B1997" s="5"/>
      <c r="C1997" s="5"/>
      <c r="D1997" s="5"/>
      <c r="E1997" s="471"/>
      <c r="F1997" s="579"/>
      <c r="G1997" s="579"/>
      <c r="I1997" s="4"/>
      <c r="J1997" s="4"/>
      <c r="K1997" s="472"/>
      <c r="L1997" s="4"/>
      <c r="M1997" s="83"/>
      <c r="N1997" s="4"/>
      <c r="O1997" s="83"/>
      <c r="P1997" s="84"/>
      <c r="Q1997" s="4"/>
      <c r="R1997" s="4"/>
      <c r="S1997" s="4"/>
      <c r="T1997" s="4"/>
      <c r="U1997" s="4"/>
      <c r="V1997" s="4"/>
      <c r="W1997" s="4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  <c r="EH1997" s="3"/>
      <c r="EI1997" s="3"/>
      <c r="EJ1997" s="3"/>
      <c r="EK1997" s="3"/>
      <c r="EL1997" s="3"/>
      <c r="EM1997" s="3"/>
      <c r="EN1997" s="3"/>
      <c r="EO1997" s="3"/>
      <c r="EP1997" s="3"/>
      <c r="EQ1997" s="3"/>
      <c r="ER1997" s="3"/>
      <c r="ES1997" s="3"/>
      <c r="ET1997" s="3"/>
      <c r="EU1997" s="3"/>
      <c r="EV1997" s="3"/>
      <c r="EW1997" s="3"/>
      <c r="EX1997" s="3"/>
      <c r="EY1997" s="3"/>
      <c r="EZ1997" s="3"/>
      <c r="FA1997" s="3"/>
      <c r="FB1997" s="3"/>
      <c r="FC1997" s="3"/>
      <c r="FD1997" s="3"/>
      <c r="FE1997" s="3"/>
      <c r="FF1997" s="3"/>
      <c r="FG1997" s="3"/>
      <c r="FH1997" s="3"/>
      <c r="FI1997" s="3"/>
      <c r="FJ1997" s="3"/>
      <c r="FK1997" s="3"/>
      <c r="FL1997" s="3"/>
      <c r="FM1997" s="3"/>
      <c r="FN1997" s="3"/>
      <c r="FO1997" s="3"/>
      <c r="FP1997" s="3"/>
      <c r="FQ1997" s="3"/>
      <c r="FR1997" s="3"/>
      <c r="FS1997" s="3"/>
      <c r="FT1997" s="3"/>
      <c r="FU1997" s="3"/>
      <c r="FV1997" s="3"/>
      <c r="FW1997" s="3"/>
      <c r="FX1997" s="3"/>
      <c r="FY1997" s="3"/>
      <c r="FZ1997" s="3"/>
      <c r="GA1997" s="3"/>
      <c r="GB1997" s="3"/>
      <c r="GC1997" s="3"/>
      <c r="GD1997" s="3"/>
      <c r="GE1997" s="3"/>
      <c r="GF1997" s="3"/>
    </row>
    <row r="1998" spans="1:188" s="576" customFormat="1" x14ac:dyDescent="0.2">
      <c r="A1998" s="4"/>
      <c r="B1998" s="5"/>
      <c r="C1998" s="5"/>
      <c r="D1998" s="5"/>
      <c r="E1998" s="471"/>
      <c r="F1998" s="579"/>
      <c r="G1998" s="579"/>
      <c r="I1998" s="4"/>
      <c r="J1998" s="4"/>
      <c r="K1998" s="472"/>
      <c r="L1998" s="4"/>
      <c r="M1998" s="83"/>
      <c r="N1998" s="4"/>
      <c r="O1998" s="83"/>
      <c r="P1998" s="84"/>
      <c r="Q1998" s="4"/>
      <c r="R1998" s="4"/>
      <c r="S1998" s="4"/>
      <c r="T1998" s="4"/>
      <c r="U1998" s="4"/>
      <c r="V1998" s="4"/>
      <c r="W1998" s="4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  <c r="EH1998" s="3"/>
      <c r="EI1998" s="3"/>
      <c r="EJ1998" s="3"/>
      <c r="EK1998" s="3"/>
      <c r="EL1998" s="3"/>
      <c r="EM1998" s="3"/>
      <c r="EN1998" s="3"/>
      <c r="EO1998" s="3"/>
      <c r="EP1998" s="3"/>
      <c r="EQ1998" s="3"/>
      <c r="ER1998" s="3"/>
      <c r="ES1998" s="3"/>
      <c r="ET1998" s="3"/>
      <c r="EU1998" s="3"/>
      <c r="EV1998" s="3"/>
      <c r="EW1998" s="3"/>
      <c r="EX1998" s="3"/>
      <c r="EY1998" s="3"/>
      <c r="EZ1998" s="3"/>
      <c r="FA1998" s="3"/>
      <c r="FB1998" s="3"/>
      <c r="FC1998" s="3"/>
      <c r="FD1998" s="3"/>
      <c r="FE1998" s="3"/>
      <c r="FF1998" s="3"/>
      <c r="FG1998" s="3"/>
      <c r="FH1998" s="3"/>
      <c r="FI1998" s="3"/>
      <c r="FJ1998" s="3"/>
      <c r="FK1998" s="3"/>
      <c r="FL1998" s="3"/>
      <c r="FM1998" s="3"/>
      <c r="FN1998" s="3"/>
      <c r="FO1998" s="3"/>
      <c r="FP1998" s="3"/>
      <c r="FQ1998" s="3"/>
      <c r="FR1998" s="3"/>
      <c r="FS1998" s="3"/>
      <c r="FT1998" s="3"/>
      <c r="FU1998" s="3"/>
      <c r="FV1998" s="3"/>
      <c r="FW1998" s="3"/>
      <c r="FX1998" s="3"/>
      <c r="FY1998" s="3"/>
      <c r="FZ1998" s="3"/>
      <c r="GA1998" s="3"/>
      <c r="GB1998" s="3"/>
      <c r="GC1998" s="3"/>
      <c r="GD1998" s="3"/>
      <c r="GE1998" s="3"/>
      <c r="GF1998" s="3"/>
    </row>
    <row r="1999" spans="1:188" s="576" customFormat="1" x14ac:dyDescent="0.2">
      <c r="A1999" s="4"/>
      <c r="B1999" s="5"/>
      <c r="C1999" s="5"/>
      <c r="D1999" s="5"/>
      <c r="E1999" s="471"/>
      <c r="F1999" s="579"/>
      <c r="G1999" s="579"/>
      <c r="I1999" s="4"/>
      <c r="J1999" s="4"/>
      <c r="K1999" s="472"/>
      <c r="L1999" s="4"/>
      <c r="M1999" s="83"/>
      <c r="N1999" s="4"/>
      <c r="O1999" s="83"/>
      <c r="P1999" s="84"/>
      <c r="Q1999" s="4"/>
      <c r="R1999" s="4"/>
      <c r="S1999" s="4"/>
      <c r="T1999" s="4"/>
      <c r="U1999" s="4"/>
      <c r="V1999" s="4"/>
      <c r="W1999" s="4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  <c r="EH1999" s="3"/>
      <c r="EI1999" s="3"/>
      <c r="EJ1999" s="3"/>
      <c r="EK1999" s="3"/>
      <c r="EL1999" s="3"/>
      <c r="EM1999" s="3"/>
      <c r="EN1999" s="3"/>
      <c r="EO1999" s="3"/>
      <c r="EP1999" s="3"/>
      <c r="EQ1999" s="3"/>
      <c r="ER1999" s="3"/>
      <c r="ES1999" s="3"/>
      <c r="ET1999" s="3"/>
      <c r="EU1999" s="3"/>
      <c r="EV1999" s="3"/>
      <c r="EW1999" s="3"/>
      <c r="EX1999" s="3"/>
      <c r="EY1999" s="3"/>
      <c r="EZ1999" s="3"/>
      <c r="FA1999" s="3"/>
      <c r="FB1999" s="3"/>
      <c r="FC1999" s="3"/>
      <c r="FD1999" s="3"/>
      <c r="FE1999" s="3"/>
      <c r="FF1999" s="3"/>
      <c r="FG1999" s="3"/>
      <c r="FH1999" s="3"/>
      <c r="FI1999" s="3"/>
      <c r="FJ1999" s="3"/>
      <c r="FK1999" s="3"/>
      <c r="FL1999" s="3"/>
      <c r="FM1999" s="3"/>
      <c r="FN1999" s="3"/>
      <c r="FO1999" s="3"/>
      <c r="FP1999" s="3"/>
      <c r="FQ1999" s="3"/>
      <c r="FR1999" s="3"/>
      <c r="FS1999" s="3"/>
      <c r="FT1999" s="3"/>
      <c r="FU1999" s="3"/>
      <c r="FV1999" s="3"/>
      <c r="FW1999" s="3"/>
      <c r="FX1999" s="3"/>
      <c r="FY1999" s="3"/>
      <c r="FZ1999" s="3"/>
      <c r="GA1999" s="3"/>
      <c r="GB1999" s="3"/>
      <c r="GC1999" s="3"/>
      <c r="GD1999" s="3"/>
      <c r="GE1999" s="3"/>
      <c r="GF1999" s="3"/>
    </row>
    <row r="2000" spans="1:188" s="576" customFormat="1" x14ac:dyDescent="0.2">
      <c r="A2000" s="4"/>
      <c r="B2000" s="5"/>
      <c r="C2000" s="5"/>
      <c r="D2000" s="5"/>
      <c r="E2000" s="471"/>
      <c r="F2000" s="579"/>
      <c r="G2000" s="579"/>
      <c r="I2000" s="4"/>
      <c r="J2000" s="4"/>
      <c r="K2000" s="472"/>
      <c r="L2000" s="4"/>
      <c r="M2000" s="83"/>
      <c r="N2000" s="4"/>
      <c r="O2000" s="83"/>
      <c r="P2000" s="84"/>
      <c r="Q2000" s="4"/>
      <c r="R2000" s="4"/>
      <c r="S2000" s="4"/>
      <c r="T2000" s="4"/>
      <c r="U2000" s="4"/>
      <c r="V2000" s="4"/>
      <c r="W2000" s="4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  <c r="EH2000" s="3"/>
      <c r="EI2000" s="3"/>
      <c r="EJ2000" s="3"/>
      <c r="EK2000" s="3"/>
      <c r="EL2000" s="3"/>
      <c r="EM2000" s="3"/>
      <c r="EN2000" s="3"/>
      <c r="EO2000" s="3"/>
      <c r="EP2000" s="3"/>
      <c r="EQ2000" s="3"/>
      <c r="ER2000" s="3"/>
      <c r="ES2000" s="3"/>
      <c r="ET2000" s="3"/>
      <c r="EU2000" s="3"/>
      <c r="EV2000" s="3"/>
      <c r="EW2000" s="3"/>
      <c r="EX2000" s="3"/>
      <c r="EY2000" s="3"/>
      <c r="EZ2000" s="3"/>
      <c r="FA2000" s="3"/>
      <c r="FB2000" s="3"/>
      <c r="FC2000" s="3"/>
      <c r="FD2000" s="3"/>
      <c r="FE2000" s="3"/>
      <c r="FF2000" s="3"/>
      <c r="FG2000" s="3"/>
      <c r="FH2000" s="3"/>
      <c r="FI2000" s="3"/>
      <c r="FJ2000" s="3"/>
      <c r="FK2000" s="3"/>
      <c r="FL2000" s="3"/>
      <c r="FM2000" s="3"/>
      <c r="FN2000" s="3"/>
      <c r="FO2000" s="3"/>
      <c r="FP2000" s="3"/>
      <c r="FQ2000" s="3"/>
      <c r="FR2000" s="3"/>
      <c r="FS2000" s="3"/>
      <c r="FT2000" s="3"/>
      <c r="FU2000" s="3"/>
      <c r="FV2000" s="3"/>
      <c r="FW2000" s="3"/>
      <c r="FX2000" s="3"/>
      <c r="FY2000" s="3"/>
      <c r="FZ2000" s="3"/>
      <c r="GA2000" s="3"/>
      <c r="GB2000" s="3"/>
      <c r="GC2000" s="3"/>
      <c r="GD2000" s="3"/>
      <c r="GE2000" s="3"/>
      <c r="GF2000" s="3"/>
    </row>
    <row r="2001" spans="1:188" s="576" customFormat="1" x14ac:dyDescent="0.2">
      <c r="A2001" s="4"/>
      <c r="B2001" s="5"/>
      <c r="C2001" s="5"/>
      <c r="D2001" s="5"/>
      <c r="E2001" s="471"/>
      <c r="F2001" s="579"/>
      <c r="G2001" s="579"/>
      <c r="I2001" s="4"/>
      <c r="J2001" s="4"/>
      <c r="K2001" s="472"/>
      <c r="L2001" s="4"/>
      <c r="M2001" s="83"/>
      <c r="N2001" s="4"/>
      <c r="O2001" s="83"/>
      <c r="P2001" s="84"/>
      <c r="Q2001" s="4"/>
      <c r="R2001" s="4"/>
      <c r="S2001" s="4"/>
      <c r="T2001" s="4"/>
      <c r="U2001" s="4"/>
      <c r="V2001" s="4"/>
      <c r="W2001" s="4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  <c r="FJ2001" s="3"/>
      <c r="FK2001" s="3"/>
      <c r="FL2001" s="3"/>
      <c r="FM2001" s="3"/>
      <c r="FN2001" s="3"/>
      <c r="FO2001" s="3"/>
      <c r="FP2001" s="3"/>
      <c r="FQ2001" s="3"/>
      <c r="FR2001" s="3"/>
      <c r="FS2001" s="3"/>
      <c r="FT2001" s="3"/>
      <c r="FU2001" s="3"/>
      <c r="FV2001" s="3"/>
      <c r="FW2001" s="3"/>
      <c r="FX2001" s="3"/>
      <c r="FY2001" s="3"/>
      <c r="FZ2001" s="3"/>
      <c r="GA2001" s="3"/>
      <c r="GB2001" s="3"/>
      <c r="GC2001" s="3"/>
      <c r="GD2001" s="3"/>
      <c r="GE2001" s="3"/>
      <c r="GF2001" s="3"/>
    </row>
    <row r="2002" spans="1:188" s="576" customFormat="1" x14ac:dyDescent="0.2">
      <c r="A2002" s="4"/>
      <c r="B2002" s="5"/>
      <c r="C2002" s="5"/>
      <c r="D2002" s="5"/>
      <c r="E2002" s="471"/>
      <c r="F2002" s="579"/>
      <c r="G2002" s="579"/>
      <c r="I2002" s="4"/>
      <c r="J2002" s="4"/>
      <c r="K2002" s="472"/>
      <c r="L2002" s="4"/>
      <c r="M2002" s="83"/>
      <c r="N2002" s="4"/>
      <c r="O2002" s="83"/>
      <c r="P2002" s="84"/>
      <c r="Q2002" s="4"/>
      <c r="R2002" s="4"/>
      <c r="S2002" s="4"/>
      <c r="T2002" s="4"/>
      <c r="U2002" s="4"/>
      <c r="V2002" s="4"/>
      <c r="W2002" s="4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  <c r="FJ2002" s="3"/>
      <c r="FK2002" s="3"/>
      <c r="FL2002" s="3"/>
      <c r="FM2002" s="3"/>
      <c r="FN2002" s="3"/>
      <c r="FO2002" s="3"/>
      <c r="FP2002" s="3"/>
      <c r="FQ2002" s="3"/>
      <c r="FR2002" s="3"/>
      <c r="FS2002" s="3"/>
      <c r="FT2002" s="3"/>
      <c r="FU2002" s="3"/>
      <c r="FV2002" s="3"/>
      <c r="FW2002" s="3"/>
      <c r="FX2002" s="3"/>
      <c r="FY2002" s="3"/>
      <c r="FZ2002" s="3"/>
      <c r="GA2002" s="3"/>
      <c r="GB2002" s="3"/>
      <c r="GC2002" s="3"/>
      <c r="GD2002" s="3"/>
      <c r="GE2002" s="3"/>
      <c r="GF2002" s="3"/>
    </row>
    <row r="2003" spans="1:188" s="576" customFormat="1" x14ac:dyDescent="0.2">
      <c r="A2003" s="4"/>
      <c r="B2003" s="5"/>
      <c r="C2003" s="5"/>
      <c r="D2003" s="5"/>
      <c r="E2003" s="471"/>
      <c r="F2003" s="579"/>
      <c r="G2003" s="579"/>
      <c r="I2003" s="4"/>
      <c r="J2003" s="4"/>
      <c r="K2003" s="472"/>
      <c r="L2003" s="4"/>
      <c r="M2003" s="83"/>
      <c r="N2003" s="4"/>
      <c r="O2003" s="83"/>
      <c r="P2003" s="84"/>
      <c r="Q2003" s="4"/>
      <c r="R2003" s="4"/>
      <c r="S2003" s="4"/>
      <c r="T2003" s="4"/>
      <c r="U2003" s="4"/>
      <c r="V2003" s="4"/>
      <c r="W2003" s="4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  <c r="EH2003" s="3"/>
      <c r="EI2003" s="3"/>
      <c r="EJ2003" s="3"/>
      <c r="EK2003" s="3"/>
      <c r="EL2003" s="3"/>
      <c r="EM2003" s="3"/>
      <c r="EN2003" s="3"/>
      <c r="EO2003" s="3"/>
      <c r="EP2003" s="3"/>
      <c r="EQ2003" s="3"/>
      <c r="ER2003" s="3"/>
      <c r="ES2003" s="3"/>
      <c r="ET2003" s="3"/>
      <c r="EU2003" s="3"/>
      <c r="EV2003" s="3"/>
      <c r="EW2003" s="3"/>
      <c r="EX2003" s="3"/>
      <c r="EY2003" s="3"/>
      <c r="EZ2003" s="3"/>
      <c r="FA2003" s="3"/>
      <c r="FB2003" s="3"/>
      <c r="FC2003" s="3"/>
      <c r="FD2003" s="3"/>
      <c r="FE2003" s="3"/>
      <c r="FF2003" s="3"/>
      <c r="FG2003" s="3"/>
      <c r="FH2003" s="3"/>
      <c r="FI2003" s="3"/>
      <c r="FJ2003" s="3"/>
      <c r="FK2003" s="3"/>
      <c r="FL2003" s="3"/>
      <c r="FM2003" s="3"/>
      <c r="FN2003" s="3"/>
      <c r="FO2003" s="3"/>
      <c r="FP2003" s="3"/>
      <c r="FQ2003" s="3"/>
      <c r="FR2003" s="3"/>
      <c r="FS2003" s="3"/>
      <c r="FT2003" s="3"/>
      <c r="FU2003" s="3"/>
      <c r="FV2003" s="3"/>
      <c r="FW2003" s="3"/>
      <c r="FX2003" s="3"/>
      <c r="FY2003" s="3"/>
      <c r="FZ2003" s="3"/>
      <c r="GA2003" s="3"/>
      <c r="GB2003" s="3"/>
      <c r="GC2003" s="3"/>
      <c r="GD2003" s="3"/>
      <c r="GE2003" s="3"/>
      <c r="GF2003" s="3"/>
    </row>
    <row r="2004" spans="1:188" s="576" customFormat="1" x14ac:dyDescent="0.2">
      <c r="A2004" s="4"/>
      <c r="B2004" s="5"/>
      <c r="C2004" s="5"/>
      <c r="D2004" s="5"/>
      <c r="E2004" s="471"/>
      <c r="F2004" s="579"/>
      <c r="G2004" s="579"/>
      <c r="I2004" s="4"/>
      <c r="J2004" s="4"/>
      <c r="K2004" s="472"/>
      <c r="L2004" s="4"/>
      <c r="M2004" s="83"/>
      <c r="N2004" s="4"/>
      <c r="O2004" s="83"/>
      <c r="P2004" s="84"/>
      <c r="Q2004" s="4"/>
      <c r="R2004" s="4"/>
      <c r="S2004" s="4"/>
      <c r="T2004" s="4"/>
      <c r="U2004" s="4"/>
      <c r="V2004" s="4"/>
      <c r="W2004" s="4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  <c r="EH2004" s="3"/>
      <c r="EI2004" s="3"/>
      <c r="EJ2004" s="3"/>
      <c r="EK2004" s="3"/>
      <c r="EL2004" s="3"/>
      <c r="EM2004" s="3"/>
      <c r="EN2004" s="3"/>
      <c r="EO2004" s="3"/>
      <c r="EP2004" s="3"/>
      <c r="EQ2004" s="3"/>
      <c r="ER2004" s="3"/>
      <c r="ES2004" s="3"/>
      <c r="ET2004" s="3"/>
      <c r="EU2004" s="3"/>
      <c r="EV2004" s="3"/>
      <c r="EW2004" s="3"/>
      <c r="EX2004" s="3"/>
      <c r="EY2004" s="3"/>
      <c r="EZ2004" s="3"/>
      <c r="FA2004" s="3"/>
      <c r="FB2004" s="3"/>
      <c r="FC2004" s="3"/>
      <c r="FD2004" s="3"/>
      <c r="FE2004" s="3"/>
      <c r="FF2004" s="3"/>
      <c r="FG2004" s="3"/>
      <c r="FH2004" s="3"/>
      <c r="FI2004" s="3"/>
      <c r="FJ2004" s="3"/>
      <c r="FK2004" s="3"/>
      <c r="FL2004" s="3"/>
      <c r="FM2004" s="3"/>
      <c r="FN2004" s="3"/>
      <c r="FO2004" s="3"/>
      <c r="FP2004" s="3"/>
      <c r="FQ2004" s="3"/>
      <c r="FR2004" s="3"/>
      <c r="FS2004" s="3"/>
      <c r="FT2004" s="3"/>
      <c r="FU2004" s="3"/>
      <c r="FV2004" s="3"/>
      <c r="FW2004" s="3"/>
      <c r="FX2004" s="3"/>
      <c r="FY2004" s="3"/>
      <c r="FZ2004" s="3"/>
      <c r="GA2004" s="3"/>
      <c r="GB2004" s="3"/>
      <c r="GC2004" s="3"/>
      <c r="GD2004" s="3"/>
      <c r="GE2004" s="3"/>
      <c r="GF2004" s="3"/>
    </row>
    <row r="2005" spans="1:188" s="576" customFormat="1" x14ac:dyDescent="0.2">
      <c r="A2005" s="4"/>
      <c r="B2005" s="5"/>
      <c r="C2005" s="5"/>
      <c r="D2005" s="5"/>
      <c r="E2005" s="471"/>
      <c r="F2005" s="579"/>
      <c r="G2005" s="579"/>
      <c r="I2005" s="4"/>
      <c r="J2005" s="4"/>
      <c r="K2005" s="472"/>
      <c r="L2005" s="4"/>
      <c r="M2005" s="83"/>
      <c r="N2005" s="4"/>
      <c r="O2005" s="83"/>
      <c r="P2005" s="84"/>
      <c r="Q2005" s="4"/>
      <c r="R2005" s="4"/>
      <c r="S2005" s="4"/>
      <c r="T2005" s="4"/>
      <c r="U2005" s="4"/>
      <c r="V2005" s="4"/>
      <c r="W2005" s="4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  <c r="EH2005" s="3"/>
      <c r="EI2005" s="3"/>
      <c r="EJ2005" s="3"/>
      <c r="EK2005" s="3"/>
      <c r="EL2005" s="3"/>
      <c r="EM2005" s="3"/>
      <c r="EN2005" s="3"/>
      <c r="EO2005" s="3"/>
      <c r="EP2005" s="3"/>
      <c r="EQ2005" s="3"/>
      <c r="ER2005" s="3"/>
      <c r="ES2005" s="3"/>
      <c r="ET2005" s="3"/>
      <c r="EU2005" s="3"/>
      <c r="EV2005" s="3"/>
      <c r="EW2005" s="3"/>
      <c r="EX2005" s="3"/>
      <c r="EY2005" s="3"/>
      <c r="EZ2005" s="3"/>
      <c r="FA2005" s="3"/>
      <c r="FB2005" s="3"/>
      <c r="FC2005" s="3"/>
      <c r="FD2005" s="3"/>
      <c r="FE2005" s="3"/>
      <c r="FF2005" s="3"/>
      <c r="FG2005" s="3"/>
      <c r="FH2005" s="3"/>
      <c r="FI2005" s="3"/>
      <c r="FJ2005" s="3"/>
      <c r="FK2005" s="3"/>
      <c r="FL2005" s="3"/>
      <c r="FM2005" s="3"/>
      <c r="FN2005" s="3"/>
      <c r="FO2005" s="3"/>
      <c r="FP2005" s="3"/>
      <c r="FQ2005" s="3"/>
      <c r="FR2005" s="3"/>
      <c r="FS2005" s="3"/>
      <c r="FT2005" s="3"/>
      <c r="FU2005" s="3"/>
      <c r="FV2005" s="3"/>
      <c r="FW2005" s="3"/>
      <c r="FX2005" s="3"/>
      <c r="FY2005" s="3"/>
      <c r="FZ2005" s="3"/>
      <c r="GA2005" s="3"/>
      <c r="GB2005" s="3"/>
      <c r="GC2005" s="3"/>
      <c r="GD2005" s="3"/>
      <c r="GE2005" s="3"/>
      <c r="GF2005" s="3"/>
    </row>
    <row r="2006" spans="1:188" s="576" customFormat="1" x14ac:dyDescent="0.2">
      <c r="A2006" s="4"/>
      <c r="B2006" s="5"/>
      <c r="C2006" s="5"/>
      <c r="D2006" s="5"/>
      <c r="E2006" s="471"/>
      <c r="F2006" s="579"/>
      <c r="G2006" s="579"/>
      <c r="I2006" s="4"/>
      <c r="J2006" s="4"/>
      <c r="K2006" s="472"/>
      <c r="L2006" s="4"/>
      <c r="M2006" s="83"/>
      <c r="N2006" s="4"/>
      <c r="O2006" s="83"/>
      <c r="P2006" s="84"/>
      <c r="Q2006" s="4"/>
      <c r="R2006" s="4"/>
      <c r="S2006" s="4"/>
      <c r="T2006" s="4"/>
      <c r="U2006" s="4"/>
      <c r="V2006" s="4"/>
      <c r="W2006" s="4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  <c r="EH2006" s="3"/>
      <c r="EI2006" s="3"/>
      <c r="EJ2006" s="3"/>
      <c r="EK2006" s="3"/>
      <c r="EL2006" s="3"/>
      <c r="EM2006" s="3"/>
      <c r="EN2006" s="3"/>
      <c r="EO2006" s="3"/>
      <c r="EP2006" s="3"/>
      <c r="EQ2006" s="3"/>
      <c r="ER2006" s="3"/>
      <c r="ES2006" s="3"/>
      <c r="ET2006" s="3"/>
      <c r="EU2006" s="3"/>
      <c r="EV2006" s="3"/>
      <c r="EW2006" s="3"/>
      <c r="EX2006" s="3"/>
      <c r="EY2006" s="3"/>
      <c r="EZ2006" s="3"/>
      <c r="FA2006" s="3"/>
      <c r="FB2006" s="3"/>
      <c r="FC2006" s="3"/>
      <c r="FD2006" s="3"/>
      <c r="FE2006" s="3"/>
      <c r="FF2006" s="3"/>
      <c r="FG2006" s="3"/>
      <c r="FH2006" s="3"/>
      <c r="FI2006" s="3"/>
      <c r="FJ2006" s="3"/>
      <c r="FK2006" s="3"/>
      <c r="FL2006" s="3"/>
      <c r="FM2006" s="3"/>
      <c r="FN2006" s="3"/>
      <c r="FO2006" s="3"/>
      <c r="FP2006" s="3"/>
      <c r="FQ2006" s="3"/>
      <c r="FR2006" s="3"/>
      <c r="FS2006" s="3"/>
      <c r="FT2006" s="3"/>
      <c r="FU2006" s="3"/>
      <c r="FV2006" s="3"/>
      <c r="FW2006" s="3"/>
      <c r="FX2006" s="3"/>
      <c r="FY2006" s="3"/>
      <c r="FZ2006" s="3"/>
      <c r="GA2006" s="3"/>
      <c r="GB2006" s="3"/>
      <c r="GC2006" s="3"/>
      <c r="GD2006" s="3"/>
      <c r="GE2006" s="3"/>
      <c r="GF2006" s="3"/>
    </row>
    <row r="2007" spans="1:188" s="576" customFormat="1" x14ac:dyDescent="0.2">
      <c r="A2007" s="4"/>
      <c r="B2007" s="5"/>
      <c r="C2007" s="5"/>
      <c r="D2007" s="5"/>
      <c r="E2007" s="471"/>
      <c r="F2007" s="579"/>
      <c r="G2007" s="579"/>
      <c r="I2007" s="4"/>
      <c r="J2007" s="4"/>
      <c r="K2007" s="472"/>
      <c r="L2007" s="4"/>
      <c r="M2007" s="83"/>
      <c r="N2007" s="4"/>
      <c r="O2007" s="83"/>
      <c r="P2007" s="84"/>
      <c r="Q2007" s="4"/>
      <c r="R2007" s="4"/>
      <c r="S2007" s="4"/>
      <c r="T2007" s="4"/>
      <c r="U2007" s="4"/>
      <c r="V2007" s="4"/>
      <c r="W2007" s="4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  <c r="EH2007" s="3"/>
      <c r="EI2007" s="3"/>
      <c r="EJ2007" s="3"/>
      <c r="EK2007" s="3"/>
      <c r="EL2007" s="3"/>
      <c r="EM2007" s="3"/>
      <c r="EN2007" s="3"/>
      <c r="EO2007" s="3"/>
      <c r="EP2007" s="3"/>
      <c r="EQ2007" s="3"/>
      <c r="ER2007" s="3"/>
      <c r="ES2007" s="3"/>
      <c r="ET2007" s="3"/>
      <c r="EU2007" s="3"/>
      <c r="EV2007" s="3"/>
      <c r="EW2007" s="3"/>
      <c r="EX2007" s="3"/>
      <c r="EY2007" s="3"/>
      <c r="EZ2007" s="3"/>
      <c r="FA2007" s="3"/>
      <c r="FB2007" s="3"/>
      <c r="FC2007" s="3"/>
      <c r="FD2007" s="3"/>
      <c r="FE2007" s="3"/>
      <c r="FF2007" s="3"/>
      <c r="FG2007" s="3"/>
      <c r="FH2007" s="3"/>
      <c r="FI2007" s="3"/>
      <c r="FJ2007" s="3"/>
      <c r="FK2007" s="3"/>
      <c r="FL2007" s="3"/>
      <c r="FM2007" s="3"/>
      <c r="FN2007" s="3"/>
      <c r="FO2007" s="3"/>
      <c r="FP2007" s="3"/>
      <c r="FQ2007" s="3"/>
      <c r="FR2007" s="3"/>
      <c r="FS2007" s="3"/>
      <c r="FT2007" s="3"/>
      <c r="FU2007" s="3"/>
      <c r="FV2007" s="3"/>
      <c r="FW2007" s="3"/>
      <c r="FX2007" s="3"/>
      <c r="FY2007" s="3"/>
      <c r="FZ2007" s="3"/>
      <c r="GA2007" s="3"/>
      <c r="GB2007" s="3"/>
      <c r="GC2007" s="3"/>
      <c r="GD2007" s="3"/>
      <c r="GE2007" s="3"/>
      <c r="GF2007" s="3"/>
    </row>
    <row r="2008" spans="1:188" s="576" customFormat="1" x14ac:dyDescent="0.2">
      <c r="A2008" s="4"/>
      <c r="B2008" s="5"/>
      <c r="C2008" s="5"/>
      <c r="D2008" s="5"/>
      <c r="E2008" s="471"/>
      <c r="F2008" s="579"/>
      <c r="G2008" s="579"/>
      <c r="I2008" s="4"/>
      <c r="J2008" s="4"/>
      <c r="K2008" s="472"/>
      <c r="L2008" s="4"/>
      <c r="M2008" s="83"/>
      <c r="N2008" s="4"/>
      <c r="O2008" s="83"/>
      <c r="P2008" s="84"/>
      <c r="Q2008" s="4"/>
      <c r="R2008" s="4"/>
      <c r="S2008" s="4"/>
      <c r="T2008" s="4"/>
      <c r="U2008" s="4"/>
      <c r="V2008" s="4"/>
      <c r="W2008" s="4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  <c r="EH2008" s="3"/>
      <c r="EI2008" s="3"/>
      <c r="EJ2008" s="3"/>
      <c r="EK2008" s="3"/>
      <c r="EL2008" s="3"/>
      <c r="EM2008" s="3"/>
      <c r="EN2008" s="3"/>
      <c r="EO2008" s="3"/>
      <c r="EP2008" s="3"/>
      <c r="EQ2008" s="3"/>
      <c r="ER2008" s="3"/>
      <c r="ES2008" s="3"/>
      <c r="ET2008" s="3"/>
      <c r="EU2008" s="3"/>
      <c r="EV2008" s="3"/>
      <c r="EW2008" s="3"/>
      <c r="EX2008" s="3"/>
      <c r="EY2008" s="3"/>
      <c r="EZ2008" s="3"/>
      <c r="FA2008" s="3"/>
      <c r="FB2008" s="3"/>
      <c r="FC2008" s="3"/>
      <c r="FD2008" s="3"/>
      <c r="FE2008" s="3"/>
      <c r="FF2008" s="3"/>
      <c r="FG2008" s="3"/>
      <c r="FH2008" s="3"/>
      <c r="FI2008" s="3"/>
      <c r="FJ2008" s="3"/>
      <c r="FK2008" s="3"/>
      <c r="FL2008" s="3"/>
      <c r="FM2008" s="3"/>
      <c r="FN2008" s="3"/>
      <c r="FO2008" s="3"/>
      <c r="FP2008" s="3"/>
      <c r="FQ2008" s="3"/>
      <c r="FR2008" s="3"/>
      <c r="FS2008" s="3"/>
      <c r="FT2008" s="3"/>
      <c r="FU2008" s="3"/>
      <c r="FV2008" s="3"/>
      <c r="FW2008" s="3"/>
      <c r="FX2008" s="3"/>
      <c r="FY2008" s="3"/>
      <c r="FZ2008" s="3"/>
      <c r="GA2008" s="3"/>
      <c r="GB2008" s="3"/>
      <c r="GC2008" s="3"/>
      <c r="GD2008" s="3"/>
      <c r="GE2008" s="3"/>
      <c r="GF2008" s="3"/>
    </row>
    <row r="2009" spans="1:188" s="576" customFormat="1" x14ac:dyDescent="0.2">
      <c r="A2009" s="4"/>
      <c r="B2009" s="5"/>
      <c r="C2009" s="5"/>
      <c r="D2009" s="5"/>
      <c r="E2009" s="471"/>
      <c r="F2009" s="579"/>
      <c r="G2009" s="579"/>
      <c r="I2009" s="4"/>
      <c r="J2009" s="4"/>
      <c r="K2009" s="472"/>
      <c r="L2009" s="4"/>
      <c r="M2009" s="83"/>
      <c r="N2009" s="4"/>
      <c r="O2009" s="83"/>
      <c r="P2009" s="84"/>
      <c r="Q2009" s="4"/>
      <c r="R2009" s="4"/>
      <c r="S2009" s="4"/>
      <c r="T2009" s="4"/>
      <c r="U2009" s="4"/>
      <c r="V2009" s="4"/>
      <c r="W2009" s="4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  <c r="EH2009" s="3"/>
      <c r="EI2009" s="3"/>
      <c r="EJ2009" s="3"/>
      <c r="EK2009" s="3"/>
      <c r="EL2009" s="3"/>
      <c r="EM2009" s="3"/>
      <c r="EN2009" s="3"/>
      <c r="EO2009" s="3"/>
      <c r="EP2009" s="3"/>
      <c r="EQ2009" s="3"/>
      <c r="ER2009" s="3"/>
      <c r="ES2009" s="3"/>
      <c r="ET2009" s="3"/>
      <c r="EU2009" s="3"/>
      <c r="EV2009" s="3"/>
      <c r="EW2009" s="3"/>
      <c r="EX2009" s="3"/>
      <c r="EY2009" s="3"/>
      <c r="EZ2009" s="3"/>
      <c r="FA2009" s="3"/>
      <c r="FB2009" s="3"/>
      <c r="FC2009" s="3"/>
      <c r="FD2009" s="3"/>
      <c r="FE2009" s="3"/>
      <c r="FF2009" s="3"/>
      <c r="FG2009" s="3"/>
      <c r="FH2009" s="3"/>
      <c r="FI2009" s="3"/>
      <c r="FJ2009" s="3"/>
      <c r="FK2009" s="3"/>
      <c r="FL2009" s="3"/>
      <c r="FM2009" s="3"/>
      <c r="FN2009" s="3"/>
      <c r="FO2009" s="3"/>
      <c r="FP2009" s="3"/>
      <c r="FQ2009" s="3"/>
      <c r="FR2009" s="3"/>
      <c r="FS2009" s="3"/>
      <c r="FT2009" s="3"/>
      <c r="FU2009" s="3"/>
      <c r="FV2009" s="3"/>
      <c r="FW2009" s="3"/>
      <c r="FX2009" s="3"/>
      <c r="FY2009" s="3"/>
      <c r="FZ2009" s="3"/>
      <c r="GA2009" s="3"/>
      <c r="GB2009" s="3"/>
      <c r="GC2009" s="3"/>
      <c r="GD2009" s="3"/>
      <c r="GE2009" s="3"/>
      <c r="GF2009" s="3"/>
    </row>
    <row r="2010" spans="1:188" s="576" customFormat="1" x14ac:dyDescent="0.2">
      <c r="A2010" s="4"/>
      <c r="B2010" s="5"/>
      <c r="C2010" s="5"/>
      <c r="D2010" s="5"/>
      <c r="E2010" s="471"/>
      <c r="F2010" s="579"/>
      <c r="G2010" s="579"/>
      <c r="I2010" s="4"/>
      <c r="J2010" s="4"/>
      <c r="K2010" s="472"/>
      <c r="L2010" s="4"/>
      <c r="M2010" s="83"/>
      <c r="N2010" s="4"/>
      <c r="O2010" s="83"/>
      <c r="P2010" s="84"/>
      <c r="Q2010" s="4"/>
      <c r="R2010" s="4"/>
      <c r="S2010" s="4"/>
      <c r="T2010" s="4"/>
      <c r="U2010" s="4"/>
      <c r="V2010" s="4"/>
      <c r="W2010" s="4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  <c r="EH2010" s="3"/>
      <c r="EI2010" s="3"/>
      <c r="EJ2010" s="3"/>
      <c r="EK2010" s="3"/>
      <c r="EL2010" s="3"/>
      <c r="EM2010" s="3"/>
      <c r="EN2010" s="3"/>
      <c r="EO2010" s="3"/>
      <c r="EP2010" s="3"/>
      <c r="EQ2010" s="3"/>
      <c r="ER2010" s="3"/>
      <c r="ES2010" s="3"/>
      <c r="ET2010" s="3"/>
      <c r="EU2010" s="3"/>
      <c r="EV2010" s="3"/>
      <c r="EW2010" s="3"/>
      <c r="EX2010" s="3"/>
      <c r="EY2010" s="3"/>
      <c r="EZ2010" s="3"/>
      <c r="FA2010" s="3"/>
      <c r="FB2010" s="3"/>
      <c r="FC2010" s="3"/>
      <c r="FD2010" s="3"/>
      <c r="FE2010" s="3"/>
      <c r="FF2010" s="3"/>
      <c r="FG2010" s="3"/>
      <c r="FH2010" s="3"/>
      <c r="FI2010" s="3"/>
      <c r="FJ2010" s="3"/>
      <c r="FK2010" s="3"/>
      <c r="FL2010" s="3"/>
      <c r="FM2010" s="3"/>
      <c r="FN2010" s="3"/>
      <c r="FO2010" s="3"/>
      <c r="FP2010" s="3"/>
      <c r="FQ2010" s="3"/>
      <c r="FR2010" s="3"/>
      <c r="FS2010" s="3"/>
      <c r="FT2010" s="3"/>
      <c r="FU2010" s="3"/>
      <c r="FV2010" s="3"/>
      <c r="FW2010" s="3"/>
      <c r="FX2010" s="3"/>
      <c r="FY2010" s="3"/>
      <c r="FZ2010" s="3"/>
      <c r="GA2010" s="3"/>
      <c r="GB2010" s="3"/>
      <c r="GC2010" s="3"/>
      <c r="GD2010" s="3"/>
      <c r="GE2010" s="3"/>
      <c r="GF2010" s="3"/>
    </row>
    <row r="2011" spans="1:188" s="576" customFormat="1" x14ac:dyDescent="0.2">
      <c r="A2011" s="4"/>
      <c r="B2011" s="5"/>
      <c r="C2011" s="5"/>
      <c r="D2011" s="5"/>
      <c r="E2011" s="471"/>
      <c r="F2011" s="579"/>
      <c r="G2011" s="579"/>
      <c r="I2011" s="4"/>
      <c r="J2011" s="4"/>
      <c r="K2011" s="472"/>
      <c r="L2011" s="4"/>
      <c r="M2011" s="83"/>
      <c r="N2011" s="4"/>
      <c r="O2011" s="83"/>
      <c r="P2011" s="84"/>
      <c r="Q2011" s="4"/>
      <c r="R2011" s="4"/>
      <c r="S2011" s="4"/>
      <c r="T2011" s="4"/>
      <c r="U2011" s="4"/>
      <c r="V2011" s="4"/>
      <c r="W2011" s="4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  <c r="EH2011" s="3"/>
      <c r="EI2011" s="3"/>
      <c r="EJ2011" s="3"/>
      <c r="EK2011" s="3"/>
      <c r="EL2011" s="3"/>
      <c r="EM2011" s="3"/>
      <c r="EN2011" s="3"/>
      <c r="EO2011" s="3"/>
      <c r="EP2011" s="3"/>
      <c r="EQ2011" s="3"/>
      <c r="ER2011" s="3"/>
      <c r="ES2011" s="3"/>
      <c r="ET2011" s="3"/>
      <c r="EU2011" s="3"/>
      <c r="EV2011" s="3"/>
      <c r="EW2011" s="3"/>
      <c r="EX2011" s="3"/>
      <c r="EY2011" s="3"/>
      <c r="EZ2011" s="3"/>
      <c r="FA2011" s="3"/>
      <c r="FB2011" s="3"/>
      <c r="FC2011" s="3"/>
      <c r="FD2011" s="3"/>
      <c r="FE2011" s="3"/>
      <c r="FF2011" s="3"/>
      <c r="FG2011" s="3"/>
      <c r="FH2011" s="3"/>
      <c r="FI2011" s="3"/>
      <c r="FJ2011" s="3"/>
      <c r="FK2011" s="3"/>
      <c r="FL2011" s="3"/>
      <c r="FM2011" s="3"/>
      <c r="FN2011" s="3"/>
      <c r="FO2011" s="3"/>
      <c r="FP2011" s="3"/>
      <c r="FQ2011" s="3"/>
      <c r="FR2011" s="3"/>
      <c r="FS2011" s="3"/>
      <c r="FT2011" s="3"/>
      <c r="FU2011" s="3"/>
      <c r="FV2011" s="3"/>
      <c r="FW2011" s="3"/>
      <c r="FX2011" s="3"/>
      <c r="FY2011" s="3"/>
      <c r="FZ2011" s="3"/>
      <c r="GA2011" s="3"/>
      <c r="GB2011" s="3"/>
      <c r="GC2011" s="3"/>
      <c r="GD2011" s="3"/>
      <c r="GE2011" s="3"/>
      <c r="GF2011" s="3"/>
    </row>
    <row r="2012" spans="1:188" s="576" customFormat="1" x14ac:dyDescent="0.2">
      <c r="A2012" s="4"/>
      <c r="B2012" s="5"/>
      <c r="C2012" s="5"/>
      <c r="D2012" s="5"/>
      <c r="E2012" s="471"/>
      <c r="F2012" s="579"/>
      <c r="G2012" s="579"/>
      <c r="I2012" s="4"/>
      <c r="J2012" s="4"/>
      <c r="K2012" s="472"/>
      <c r="L2012" s="4"/>
      <c r="M2012" s="83"/>
      <c r="N2012" s="4"/>
      <c r="O2012" s="83"/>
      <c r="P2012" s="84"/>
      <c r="Q2012" s="4"/>
      <c r="R2012" s="4"/>
      <c r="S2012" s="4"/>
      <c r="T2012" s="4"/>
      <c r="U2012" s="4"/>
      <c r="V2012" s="4"/>
      <c r="W2012" s="4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  <c r="EH2012" s="3"/>
      <c r="EI2012" s="3"/>
      <c r="EJ2012" s="3"/>
      <c r="EK2012" s="3"/>
      <c r="EL2012" s="3"/>
      <c r="EM2012" s="3"/>
      <c r="EN2012" s="3"/>
      <c r="EO2012" s="3"/>
      <c r="EP2012" s="3"/>
      <c r="EQ2012" s="3"/>
      <c r="ER2012" s="3"/>
      <c r="ES2012" s="3"/>
      <c r="ET2012" s="3"/>
      <c r="EU2012" s="3"/>
      <c r="EV2012" s="3"/>
      <c r="EW2012" s="3"/>
      <c r="EX2012" s="3"/>
      <c r="EY2012" s="3"/>
      <c r="EZ2012" s="3"/>
      <c r="FA2012" s="3"/>
      <c r="FB2012" s="3"/>
      <c r="FC2012" s="3"/>
      <c r="FD2012" s="3"/>
      <c r="FE2012" s="3"/>
      <c r="FF2012" s="3"/>
      <c r="FG2012" s="3"/>
      <c r="FH2012" s="3"/>
      <c r="FI2012" s="3"/>
      <c r="FJ2012" s="3"/>
      <c r="FK2012" s="3"/>
      <c r="FL2012" s="3"/>
      <c r="FM2012" s="3"/>
      <c r="FN2012" s="3"/>
      <c r="FO2012" s="3"/>
      <c r="FP2012" s="3"/>
      <c r="FQ2012" s="3"/>
      <c r="FR2012" s="3"/>
      <c r="FS2012" s="3"/>
      <c r="FT2012" s="3"/>
      <c r="FU2012" s="3"/>
      <c r="FV2012" s="3"/>
      <c r="FW2012" s="3"/>
      <c r="FX2012" s="3"/>
      <c r="FY2012" s="3"/>
      <c r="FZ2012" s="3"/>
      <c r="GA2012" s="3"/>
      <c r="GB2012" s="3"/>
      <c r="GC2012" s="3"/>
      <c r="GD2012" s="3"/>
      <c r="GE2012" s="3"/>
      <c r="GF2012" s="3"/>
    </row>
    <row r="2013" spans="1:188" s="576" customFormat="1" x14ac:dyDescent="0.2">
      <c r="A2013" s="4"/>
      <c r="B2013" s="5"/>
      <c r="C2013" s="5"/>
      <c r="D2013" s="5"/>
      <c r="E2013" s="471"/>
      <c r="F2013" s="579"/>
      <c r="G2013" s="579"/>
      <c r="I2013" s="4"/>
      <c r="J2013" s="4"/>
      <c r="K2013" s="472"/>
      <c r="L2013" s="4"/>
      <c r="M2013" s="83"/>
      <c r="N2013" s="4"/>
      <c r="O2013" s="83"/>
      <c r="P2013" s="84"/>
      <c r="Q2013" s="4"/>
      <c r="R2013" s="4"/>
      <c r="S2013" s="4"/>
      <c r="T2013" s="4"/>
      <c r="U2013" s="4"/>
      <c r="V2013" s="4"/>
      <c r="W2013" s="4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  <c r="EH2013" s="3"/>
      <c r="EI2013" s="3"/>
      <c r="EJ2013" s="3"/>
      <c r="EK2013" s="3"/>
      <c r="EL2013" s="3"/>
      <c r="EM2013" s="3"/>
      <c r="EN2013" s="3"/>
      <c r="EO2013" s="3"/>
      <c r="EP2013" s="3"/>
      <c r="EQ2013" s="3"/>
      <c r="ER2013" s="3"/>
      <c r="ES2013" s="3"/>
      <c r="ET2013" s="3"/>
      <c r="EU2013" s="3"/>
      <c r="EV2013" s="3"/>
      <c r="EW2013" s="3"/>
      <c r="EX2013" s="3"/>
      <c r="EY2013" s="3"/>
      <c r="EZ2013" s="3"/>
      <c r="FA2013" s="3"/>
      <c r="FB2013" s="3"/>
      <c r="FC2013" s="3"/>
      <c r="FD2013" s="3"/>
      <c r="FE2013" s="3"/>
      <c r="FF2013" s="3"/>
      <c r="FG2013" s="3"/>
      <c r="FH2013" s="3"/>
      <c r="FI2013" s="3"/>
      <c r="FJ2013" s="3"/>
      <c r="FK2013" s="3"/>
      <c r="FL2013" s="3"/>
      <c r="FM2013" s="3"/>
      <c r="FN2013" s="3"/>
      <c r="FO2013" s="3"/>
      <c r="FP2013" s="3"/>
      <c r="FQ2013" s="3"/>
      <c r="FR2013" s="3"/>
      <c r="FS2013" s="3"/>
      <c r="FT2013" s="3"/>
      <c r="FU2013" s="3"/>
      <c r="FV2013" s="3"/>
      <c r="FW2013" s="3"/>
      <c r="FX2013" s="3"/>
      <c r="FY2013" s="3"/>
      <c r="FZ2013" s="3"/>
      <c r="GA2013" s="3"/>
      <c r="GB2013" s="3"/>
      <c r="GC2013" s="3"/>
      <c r="GD2013" s="3"/>
      <c r="GE2013" s="3"/>
      <c r="GF2013" s="3"/>
    </row>
    <row r="2014" spans="1:188" s="576" customFormat="1" x14ac:dyDescent="0.2">
      <c r="A2014" s="4"/>
      <c r="B2014" s="5"/>
      <c r="C2014" s="5"/>
      <c r="D2014" s="5"/>
      <c r="E2014" s="471"/>
      <c r="F2014" s="579"/>
      <c r="G2014" s="579"/>
      <c r="I2014" s="4"/>
      <c r="J2014" s="4"/>
      <c r="K2014" s="472"/>
      <c r="L2014" s="4"/>
      <c r="M2014" s="83"/>
      <c r="N2014" s="4"/>
      <c r="O2014" s="83"/>
      <c r="P2014" s="84"/>
      <c r="Q2014" s="4"/>
      <c r="R2014" s="4"/>
      <c r="S2014" s="4"/>
      <c r="T2014" s="4"/>
      <c r="U2014" s="4"/>
      <c r="V2014" s="4"/>
      <c r="W2014" s="4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  <c r="EH2014" s="3"/>
      <c r="EI2014" s="3"/>
      <c r="EJ2014" s="3"/>
      <c r="EK2014" s="3"/>
      <c r="EL2014" s="3"/>
      <c r="EM2014" s="3"/>
      <c r="EN2014" s="3"/>
      <c r="EO2014" s="3"/>
      <c r="EP2014" s="3"/>
      <c r="EQ2014" s="3"/>
      <c r="ER2014" s="3"/>
      <c r="ES2014" s="3"/>
      <c r="ET2014" s="3"/>
      <c r="EU2014" s="3"/>
      <c r="EV2014" s="3"/>
      <c r="EW2014" s="3"/>
      <c r="EX2014" s="3"/>
      <c r="EY2014" s="3"/>
      <c r="EZ2014" s="3"/>
      <c r="FA2014" s="3"/>
      <c r="FB2014" s="3"/>
      <c r="FC2014" s="3"/>
      <c r="FD2014" s="3"/>
      <c r="FE2014" s="3"/>
      <c r="FF2014" s="3"/>
      <c r="FG2014" s="3"/>
      <c r="FH2014" s="3"/>
      <c r="FI2014" s="3"/>
      <c r="FJ2014" s="3"/>
      <c r="FK2014" s="3"/>
      <c r="FL2014" s="3"/>
      <c r="FM2014" s="3"/>
      <c r="FN2014" s="3"/>
      <c r="FO2014" s="3"/>
      <c r="FP2014" s="3"/>
      <c r="FQ2014" s="3"/>
      <c r="FR2014" s="3"/>
      <c r="FS2014" s="3"/>
      <c r="FT2014" s="3"/>
      <c r="FU2014" s="3"/>
      <c r="FV2014" s="3"/>
      <c r="FW2014" s="3"/>
      <c r="FX2014" s="3"/>
      <c r="FY2014" s="3"/>
      <c r="FZ2014" s="3"/>
      <c r="GA2014" s="3"/>
      <c r="GB2014" s="3"/>
      <c r="GC2014" s="3"/>
      <c r="GD2014" s="3"/>
      <c r="GE2014" s="3"/>
      <c r="GF2014" s="3"/>
    </row>
    <row r="2015" spans="1:188" s="576" customFormat="1" x14ac:dyDescent="0.2">
      <c r="A2015" s="4"/>
      <c r="B2015" s="5"/>
      <c r="C2015" s="5"/>
      <c r="D2015" s="5"/>
      <c r="E2015" s="471"/>
      <c r="F2015" s="579"/>
      <c r="G2015" s="579"/>
      <c r="I2015" s="4"/>
      <c r="J2015" s="4"/>
      <c r="K2015" s="472"/>
      <c r="L2015" s="4"/>
      <c r="M2015" s="83"/>
      <c r="N2015" s="4"/>
      <c r="O2015" s="83"/>
      <c r="P2015" s="84"/>
      <c r="Q2015" s="4"/>
      <c r="R2015" s="4"/>
      <c r="S2015" s="4"/>
      <c r="T2015" s="4"/>
      <c r="U2015" s="4"/>
      <c r="V2015" s="4"/>
      <c r="W2015" s="4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  <c r="EH2015" s="3"/>
      <c r="EI2015" s="3"/>
      <c r="EJ2015" s="3"/>
      <c r="EK2015" s="3"/>
      <c r="EL2015" s="3"/>
      <c r="EM2015" s="3"/>
      <c r="EN2015" s="3"/>
      <c r="EO2015" s="3"/>
      <c r="EP2015" s="3"/>
      <c r="EQ2015" s="3"/>
      <c r="ER2015" s="3"/>
      <c r="ES2015" s="3"/>
      <c r="ET2015" s="3"/>
      <c r="EU2015" s="3"/>
      <c r="EV2015" s="3"/>
      <c r="EW2015" s="3"/>
      <c r="EX2015" s="3"/>
      <c r="EY2015" s="3"/>
      <c r="EZ2015" s="3"/>
      <c r="FA2015" s="3"/>
      <c r="FB2015" s="3"/>
      <c r="FC2015" s="3"/>
      <c r="FD2015" s="3"/>
      <c r="FE2015" s="3"/>
      <c r="FF2015" s="3"/>
      <c r="FG2015" s="3"/>
      <c r="FH2015" s="3"/>
      <c r="FI2015" s="3"/>
      <c r="FJ2015" s="3"/>
      <c r="FK2015" s="3"/>
      <c r="FL2015" s="3"/>
      <c r="FM2015" s="3"/>
      <c r="FN2015" s="3"/>
      <c r="FO2015" s="3"/>
      <c r="FP2015" s="3"/>
      <c r="FQ2015" s="3"/>
      <c r="FR2015" s="3"/>
      <c r="FS2015" s="3"/>
      <c r="FT2015" s="3"/>
      <c r="FU2015" s="3"/>
      <c r="FV2015" s="3"/>
      <c r="FW2015" s="3"/>
      <c r="FX2015" s="3"/>
      <c r="FY2015" s="3"/>
      <c r="FZ2015" s="3"/>
      <c r="GA2015" s="3"/>
      <c r="GB2015" s="3"/>
      <c r="GC2015" s="3"/>
      <c r="GD2015" s="3"/>
      <c r="GE2015" s="3"/>
      <c r="GF2015" s="3"/>
    </row>
    <row r="2016" spans="1:188" s="576" customFormat="1" x14ac:dyDescent="0.2">
      <c r="A2016" s="4"/>
      <c r="B2016" s="5"/>
      <c r="C2016" s="5"/>
      <c r="D2016" s="5"/>
      <c r="E2016" s="471"/>
      <c r="F2016" s="579"/>
      <c r="G2016" s="579"/>
      <c r="I2016" s="4"/>
      <c r="J2016" s="4"/>
      <c r="K2016" s="472"/>
      <c r="L2016" s="4"/>
      <c r="M2016" s="83"/>
      <c r="N2016" s="4"/>
      <c r="O2016" s="83"/>
      <c r="P2016" s="84"/>
      <c r="Q2016" s="4"/>
      <c r="R2016" s="4"/>
      <c r="S2016" s="4"/>
      <c r="T2016" s="4"/>
      <c r="U2016" s="4"/>
      <c r="V2016" s="4"/>
      <c r="W2016" s="4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  <c r="EH2016" s="3"/>
      <c r="EI2016" s="3"/>
      <c r="EJ2016" s="3"/>
      <c r="EK2016" s="3"/>
      <c r="EL2016" s="3"/>
      <c r="EM2016" s="3"/>
      <c r="EN2016" s="3"/>
      <c r="EO2016" s="3"/>
      <c r="EP2016" s="3"/>
      <c r="EQ2016" s="3"/>
      <c r="ER2016" s="3"/>
      <c r="ES2016" s="3"/>
      <c r="ET2016" s="3"/>
      <c r="EU2016" s="3"/>
      <c r="EV2016" s="3"/>
      <c r="EW2016" s="3"/>
      <c r="EX2016" s="3"/>
      <c r="EY2016" s="3"/>
      <c r="EZ2016" s="3"/>
      <c r="FA2016" s="3"/>
      <c r="FB2016" s="3"/>
      <c r="FC2016" s="3"/>
      <c r="FD2016" s="3"/>
      <c r="FE2016" s="3"/>
      <c r="FF2016" s="3"/>
      <c r="FG2016" s="3"/>
      <c r="FH2016" s="3"/>
      <c r="FI2016" s="3"/>
      <c r="FJ2016" s="3"/>
      <c r="FK2016" s="3"/>
      <c r="FL2016" s="3"/>
      <c r="FM2016" s="3"/>
      <c r="FN2016" s="3"/>
      <c r="FO2016" s="3"/>
      <c r="FP2016" s="3"/>
      <c r="FQ2016" s="3"/>
      <c r="FR2016" s="3"/>
      <c r="FS2016" s="3"/>
      <c r="FT2016" s="3"/>
      <c r="FU2016" s="3"/>
      <c r="FV2016" s="3"/>
      <c r="FW2016" s="3"/>
      <c r="FX2016" s="3"/>
      <c r="FY2016" s="3"/>
      <c r="FZ2016" s="3"/>
      <c r="GA2016" s="3"/>
      <c r="GB2016" s="3"/>
      <c r="GC2016" s="3"/>
      <c r="GD2016" s="3"/>
      <c r="GE2016" s="3"/>
      <c r="GF2016" s="3"/>
    </row>
    <row r="2017" spans="1:188" s="576" customFormat="1" x14ac:dyDescent="0.2">
      <c r="A2017" s="4"/>
      <c r="B2017" s="5"/>
      <c r="C2017" s="5"/>
      <c r="D2017" s="5"/>
      <c r="E2017" s="471"/>
      <c r="F2017" s="579"/>
      <c r="G2017" s="579"/>
      <c r="I2017" s="4"/>
      <c r="J2017" s="4"/>
      <c r="K2017" s="472"/>
      <c r="L2017" s="4"/>
      <c r="M2017" s="83"/>
      <c r="N2017" s="4"/>
      <c r="O2017" s="83"/>
      <c r="P2017" s="84"/>
      <c r="Q2017" s="4"/>
      <c r="R2017" s="4"/>
      <c r="S2017" s="4"/>
      <c r="T2017" s="4"/>
      <c r="U2017" s="4"/>
      <c r="V2017" s="4"/>
      <c r="W2017" s="4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3"/>
      <c r="CW2017" s="3"/>
      <c r="CX2017" s="3"/>
      <c r="CY2017" s="3"/>
      <c r="CZ2017" s="3"/>
      <c r="DA2017" s="3"/>
      <c r="DB2017" s="3"/>
      <c r="DC2017" s="3"/>
      <c r="DD2017" s="3"/>
      <c r="DE2017" s="3"/>
      <c r="DF2017" s="3"/>
      <c r="DG2017" s="3"/>
      <c r="DH2017" s="3"/>
      <c r="DI2017" s="3"/>
      <c r="DJ2017" s="3"/>
      <c r="DK2017" s="3"/>
      <c r="DL2017" s="3"/>
      <c r="DM2017" s="3"/>
      <c r="DN2017" s="3"/>
      <c r="DO2017" s="3"/>
      <c r="DP2017" s="3"/>
      <c r="DQ2017" s="3"/>
      <c r="DR2017" s="3"/>
      <c r="DS2017" s="3"/>
      <c r="DT2017" s="3"/>
      <c r="DU2017" s="3"/>
      <c r="DV2017" s="3"/>
      <c r="DW2017" s="3"/>
      <c r="DX2017" s="3"/>
      <c r="DY2017" s="3"/>
      <c r="DZ2017" s="3"/>
      <c r="EA2017" s="3"/>
      <c r="EB2017" s="3"/>
      <c r="EC2017" s="3"/>
      <c r="ED2017" s="3"/>
      <c r="EE2017" s="3"/>
      <c r="EF2017" s="3"/>
      <c r="EG2017" s="3"/>
      <c r="EH2017" s="3"/>
      <c r="EI2017" s="3"/>
      <c r="EJ2017" s="3"/>
      <c r="EK2017" s="3"/>
      <c r="EL2017" s="3"/>
      <c r="EM2017" s="3"/>
      <c r="EN2017" s="3"/>
      <c r="EO2017" s="3"/>
      <c r="EP2017" s="3"/>
      <c r="EQ2017" s="3"/>
      <c r="ER2017" s="3"/>
      <c r="ES2017" s="3"/>
      <c r="ET2017" s="3"/>
      <c r="EU2017" s="3"/>
      <c r="EV2017" s="3"/>
      <c r="EW2017" s="3"/>
      <c r="EX2017" s="3"/>
      <c r="EY2017" s="3"/>
      <c r="EZ2017" s="3"/>
      <c r="FA2017" s="3"/>
      <c r="FB2017" s="3"/>
      <c r="FC2017" s="3"/>
      <c r="FD2017" s="3"/>
      <c r="FE2017" s="3"/>
      <c r="FF2017" s="3"/>
      <c r="FG2017" s="3"/>
      <c r="FH2017" s="3"/>
      <c r="FI2017" s="3"/>
      <c r="FJ2017" s="3"/>
      <c r="FK2017" s="3"/>
      <c r="FL2017" s="3"/>
      <c r="FM2017" s="3"/>
      <c r="FN2017" s="3"/>
      <c r="FO2017" s="3"/>
      <c r="FP2017" s="3"/>
      <c r="FQ2017" s="3"/>
      <c r="FR2017" s="3"/>
      <c r="FS2017" s="3"/>
      <c r="FT2017" s="3"/>
      <c r="FU2017" s="3"/>
      <c r="FV2017" s="3"/>
      <c r="FW2017" s="3"/>
      <c r="FX2017" s="3"/>
      <c r="FY2017" s="3"/>
      <c r="FZ2017" s="3"/>
      <c r="GA2017" s="3"/>
      <c r="GB2017" s="3"/>
      <c r="GC2017" s="3"/>
      <c r="GD2017" s="3"/>
      <c r="GE2017" s="3"/>
      <c r="GF2017" s="3"/>
    </row>
    <row r="2018" spans="1:188" s="576" customFormat="1" x14ac:dyDescent="0.2">
      <c r="A2018" s="4"/>
      <c r="B2018" s="5"/>
      <c r="C2018" s="5"/>
      <c r="D2018" s="5"/>
      <c r="E2018" s="471"/>
      <c r="F2018" s="579"/>
      <c r="G2018" s="579"/>
      <c r="I2018" s="4"/>
      <c r="J2018" s="4"/>
      <c r="K2018" s="472"/>
      <c r="L2018" s="4"/>
      <c r="M2018" s="83"/>
      <c r="N2018" s="4"/>
      <c r="O2018" s="83"/>
      <c r="P2018" s="84"/>
      <c r="Q2018" s="4"/>
      <c r="R2018" s="4"/>
      <c r="S2018" s="4"/>
      <c r="T2018" s="4"/>
      <c r="U2018" s="4"/>
      <c r="V2018" s="4"/>
      <c r="W2018" s="4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3"/>
      <c r="CW2018" s="3"/>
      <c r="CX2018" s="3"/>
      <c r="CY2018" s="3"/>
      <c r="CZ2018" s="3"/>
      <c r="DA2018" s="3"/>
      <c r="DB2018" s="3"/>
      <c r="DC2018" s="3"/>
      <c r="DD2018" s="3"/>
      <c r="DE2018" s="3"/>
      <c r="DF2018" s="3"/>
      <c r="DG2018" s="3"/>
      <c r="DH2018" s="3"/>
      <c r="DI2018" s="3"/>
      <c r="DJ2018" s="3"/>
      <c r="DK2018" s="3"/>
      <c r="DL2018" s="3"/>
      <c r="DM2018" s="3"/>
      <c r="DN2018" s="3"/>
      <c r="DO2018" s="3"/>
      <c r="DP2018" s="3"/>
      <c r="DQ2018" s="3"/>
      <c r="DR2018" s="3"/>
      <c r="DS2018" s="3"/>
      <c r="DT2018" s="3"/>
      <c r="DU2018" s="3"/>
      <c r="DV2018" s="3"/>
      <c r="DW2018" s="3"/>
      <c r="DX2018" s="3"/>
      <c r="DY2018" s="3"/>
      <c r="DZ2018" s="3"/>
      <c r="EA2018" s="3"/>
      <c r="EB2018" s="3"/>
      <c r="EC2018" s="3"/>
      <c r="ED2018" s="3"/>
      <c r="EE2018" s="3"/>
      <c r="EF2018" s="3"/>
      <c r="EG2018" s="3"/>
      <c r="EH2018" s="3"/>
      <c r="EI2018" s="3"/>
      <c r="EJ2018" s="3"/>
      <c r="EK2018" s="3"/>
      <c r="EL2018" s="3"/>
      <c r="EM2018" s="3"/>
      <c r="EN2018" s="3"/>
      <c r="EO2018" s="3"/>
      <c r="EP2018" s="3"/>
      <c r="EQ2018" s="3"/>
      <c r="ER2018" s="3"/>
      <c r="ES2018" s="3"/>
      <c r="ET2018" s="3"/>
      <c r="EU2018" s="3"/>
      <c r="EV2018" s="3"/>
      <c r="EW2018" s="3"/>
      <c r="EX2018" s="3"/>
      <c r="EY2018" s="3"/>
      <c r="EZ2018" s="3"/>
      <c r="FA2018" s="3"/>
      <c r="FB2018" s="3"/>
      <c r="FC2018" s="3"/>
      <c r="FD2018" s="3"/>
      <c r="FE2018" s="3"/>
      <c r="FF2018" s="3"/>
      <c r="FG2018" s="3"/>
      <c r="FH2018" s="3"/>
      <c r="FI2018" s="3"/>
      <c r="FJ2018" s="3"/>
      <c r="FK2018" s="3"/>
      <c r="FL2018" s="3"/>
      <c r="FM2018" s="3"/>
      <c r="FN2018" s="3"/>
      <c r="FO2018" s="3"/>
      <c r="FP2018" s="3"/>
      <c r="FQ2018" s="3"/>
      <c r="FR2018" s="3"/>
      <c r="FS2018" s="3"/>
      <c r="FT2018" s="3"/>
      <c r="FU2018" s="3"/>
      <c r="FV2018" s="3"/>
      <c r="FW2018" s="3"/>
      <c r="FX2018" s="3"/>
      <c r="FY2018" s="3"/>
      <c r="FZ2018" s="3"/>
      <c r="GA2018" s="3"/>
      <c r="GB2018" s="3"/>
      <c r="GC2018" s="3"/>
      <c r="GD2018" s="3"/>
      <c r="GE2018" s="3"/>
      <c r="GF2018" s="3"/>
    </row>
    <row r="2019" spans="1:188" s="576" customFormat="1" x14ac:dyDescent="0.2">
      <c r="A2019" s="4"/>
      <c r="B2019" s="5"/>
      <c r="C2019" s="5"/>
      <c r="D2019" s="5"/>
      <c r="E2019" s="471"/>
      <c r="F2019" s="579"/>
      <c r="G2019" s="579"/>
      <c r="I2019" s="4"/>
      <c r="J2019" s="4"/>
      <c r="K2019" s="472"/>
      <c r="L2019" s="4"/>
      <c r="M2019" s="83"/>
      <c r="N2019" s="4"/>
      <c r="O2019" s="83"/>
      <c r="P2019" s="84"/>
      <c r="Q2019" s="4"/>
      <c r="R2019" s="4"/>
      <c r="S2019" s="4"/>
      <c r="T2019" s="4"/>
      <c r="U2019" s="4"/>
      <c r="V2019" s="4"/>
      <c r="W2019" s="4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3"/>
      <c r="CW2019" s="3"/>
      <c r="CX2019" s="3"/>
      <c r="CY2019" s="3"/>
      <c r="CZ2019" s="3"/>
      <c r="DA2019" s="3"/>
      <c r="DB2019" s="3"/>
      <c r="DC2019" s="3"/>
      <c r="DD2019" s="3"/>
      <c r="DE2019" s="3"/>
      <c r="DF2019" s="3"/>
      <c r="DG2019" s="3"/>
      <c r="DH2019" s="3"/>
      <c r="DI2019" s="3"/>
      <c r="DJ2019" s="3"/>
      <c r="DK2019" s="3"/>
      <c r="DL2019" s="3"/>
      <c r="DM2019" s="3"/>
      <c r="DN2019" s="3"/>
      <c r="DO2019" s="3"/>
      <c r="DP2019" s="3"/>
      <c r="DQ2019" s="3"/>
      <c r="DR2019" s="3"/>
      <c r="DS2019" s="3"/>
      <c r="DT2019" s="3"/>
      <c r="DU2019" s="3"/>
      <c r="DV2019" s="3"/>
      <c r="DW2019" s="3"/>
      <c r="DX2019" s="3"/>
      <c r="DY2019" s="3"/>
      <c r="DZ2019" s="3"/>
      <c r="EA2019" s="3"/>
      <c r="EB2019" s="3"/>
      <c r="EC2019" s="3"/>
      <c r="ED2019" s="3"/>
      <c r="EE2019" s="3"/>
      <c r="EF2019" s="3"/>
      <c r="EG2019" s="3"/>
      <c r="EH2019" s="3"/>
      <c r="EI2019" s="3"/>
      <c r="EJ2019" s="3"/>
      <c r="EK2019" s="3"/>
      <c r="EL2019" s="3"/>
      <c r="EM2019" s="3"/>
      <c r="EN2019" s="3"/>
      <c r="EO2019" s="3"/>
      <c r="EP2019" s="3"/>
      <c r="EQ2019" s="3"/>
      <c r="ER2019" s="3"/>
      <c r="ES2019" s="3"/>
      <c r="ET2019" s="3"/>
      <c r="EU2019" s="3"/>
      <c r="EV2019" s="3"/>
      <c r="EW2019" s="3"/>
      <c r="EX2019" s="3"/>
      <c r="EY2019" s="3"/>
      <c r="EZ2019" s="3"/>
      <c r="FA2019" s="3"/>
      <c r="FB2019" s="3"/>
      <c r="FC2019" s="3"/>
      <c r="FD2019" s="3"/>
      <c r="FE2019" s="3"/>
      <c r="FF2019" s="3"/>
      <c r="FG2019" s="3"/>
      <c r="FH2019" s="3"/>
      <c r="FI2019" s="3"/>
      <c r="FJ2019" s="3"/>
      <c r="FK2019" s="3"/>
      <c r="FL2019" s="3"/>
      <c r="FM2019" s="3"/>
      <c r="FN2019" s="3"/>
      <c r="FO2019" s="3"/>
      <c r="FP2019" s="3"/>
      <c r="FQ2019" s="3"/>
      <c r="FR2019" s="3"/>
      <c r="FS2019" s="3"/>
      <c r="FT2019" s="3"/>
      <c r="FU2019" s="3"/>
      <c r="FV2019" s="3"/>
      <c r="FW2019" s="3"/>
      <c r="FX2019" s="3"/>
      <c r="FY2019" s="3"/>
      <c r="FZ2019" s="3"/>
      <c r="GA2019" s="3"/>
      <c r="GB2019" s="3"/>
      <c r="GC2019" s="3"/>
      <c r="GD2019" s="3"/>
      <c r="GE2019" s="3"/>
      <c r="GF2019" s="3"/>
    </row>
    <row r="2020" spans="1:188" s="576" customFormat="1" x14ac:dyDescent="0.2">
      <c r="A2020" s="4"/>
      <c r="B2020" s="5"/>
      <c r="C2020" s="5"/>
      <c r="D2020" s="5"/>
      <c r="E2020" s="471"/>
      <c r="F2020" s="579"/>
      <c r="G2020" s="579"/>
      <c r="I2020" s="4"/>
      <c r="J2020" s="4"/>
      <c r="K2020" s="472"/>
      <c r="L2020" s="4"/>
      <c r="M2020" s="83"/>
      <c r="N2020" s="4"/>
      <c r="O2020" s="83"/>
      <c r="P2020" s="84"/>
      <c r="Q2020" s="4"/>
      <c r="R2020" s="4"/>
      <c r="S2020" s="4"/>
      <c r="T2020" s="4"/>
      <c r="U2020" s="4"/>
      <c r="V2020" s="4"/>
      <c r="W2020" s="4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  <c r="EH2020" s="3"/>
      <c r="EI2020" s="3"/>
      <c r="EJ2020" s="3"/>
      <c r="EK2020" s="3"/>
      <c r="EL2020" s="3"/>
      <c r="EM2020" s="3"/>
      <c r="EN2020" s="3"/>
      <c r="EO2020" s="3"/>
      <c r="EP2020" s="3"/>
      <c r="EQ2020" s="3"/>
      <c r="ER2020" s="3"/>
      <c r="ES2020" s="3"/>
      <c r="ET2020" s="3"/>
      <c r="EU2020" s="3"/>
      <c r="EV2020" s="3"/>
      <c r="EW2020" s="3"/>
      <c r="EX2020" s="3"/>
      <c r="EY2020" s="3"/>
      <c r="EZ2020" s="3"/>
      <c r="FA2020" s="3"/>
      <c r="FB2020" s="3"/>
      <c r="FC2020" s="3"/>
      <c r="FD2020" s="3"/>
      <c r="FE2020" s="3"/>
      <c r="FF2020" s="3"/>
      <c r="FG2020" s="3"/>
      <c r="FH2020" s="3"/>
      <c r="FI2020" s="3"/>
      <c r="FJ2020" s="3"/>
      <c r="FK2020" s="3"/>
      <c r="FL2020" s="3"/>
      <c r="FM2020" s="3"/>
      <c r="FN2020" s="3"/>
      <c r="FO2020" s="3"/>
      <c r="FP2020" s="3"/>
      <c r="FQ2020" s="3"/>
      <c r="FR2020" s="3"/>
      <c r="FS2020" s="3"/>
      <c r="FT2020" s="3"/>
      <c r="FU2020" s="3"/>
      <c r="FV2020" s="3"/>
      <c r="FW2020" s="3"/>
      <c r="FX2020" s="3"/>
      <c r="FY2020" s="3"/>
      <c r="FZ2020" s="3"/>
      <c r="GA2020" s="3"/>
      <c r="GB2020" s="3"/>
      <c r="GC2020" s="3"/>
      <c r="GD2020" s="3"/>
      <c r="GE2020" s="3"/>
      <c r="GF2020" s="3"/>
    </row>
    <row r="2021" spans="1:188" s="576" customFormat="1" x14ac:dyDescent="0.2">
      <c r="A2021" s="4"/>
      <c r="B2021" s="5"/>
      <c r="C2021" s="5"/>
      <c r="D2021" s="5"/>
      <c r="E2021" s="471"/>
      <c r="F2021" s="579"/>
      <c r="G2021" s="579"/>
      <c r="I2021" s="4"/>
      <c r="J2021" s="4"/>
      <c r="K2021" s="472"/>
      <c r="L2021" s="4"/>
      <c r="M2021" s="83"/>
      <c r="N2021" s="4"/>
      <c r="O2021" s="83"/>
      <c r="P2021" s="84"/>
      <c r="Q2021" s="4"/>
      <c r="R2021" s="4"/>
      <c r="S2021" s="4"/>
      <c r="T2021" s="4"/>
      <c r="U2021" s="4"/>
      <c r="V2021" s="4"/>
      <c r="W2021" s="4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  <c r="EH2021" s="3"/>
      <c r="EI2021" s="3"/>
      <c r="EJ2021" s="3"/>
      <c r="EK2021" s="3"/>
      <c r="EL2021" s="3"/>
      <c r="EM2021" s="3"/>
      <c r="EN2021" s="3"/>
      <c r="EO2021" s="3"/>
      <c r="EP2021" s="3"/>
      <c r="EQ2021" s="3"/>
      <c r="ER2021" s="3"/>
      <c r="ES2021" s="3"/>
      <c r="ET2021" s="3"/>
      <c r="EU2021" s="3"/>
      <c r="EV2021" s="3"/>
      <c r="EW2021" s="3"/>
      <c r="EX2021" s="3"/>
      <c r="EY2021" s="3"/>
      <c r="EZ2021" s="3"/>
      <c r="FA2021" s="3"/>
      <c r="FB2021" s="3"/>
      <c r="FC2021" s="3"/>
      <c r="FD2021" s="3"/>
      <c r="FE2021" s="3"/>
      <c r="FF2021" s="3"/>
      <c r="FG2021" s="3"/>
      <c r="FH2021" s="3"/>
      <c r="FI2021" s="3"/>
      <c r="FJ2021" s="3"/>
      <c r="FK2021" s="3"/>
      <c r="FL2021" s="3"/>
      <c r="FM2021" s="3"/>
      <c r="FN2021" s="3"/>
      <c r="FO2021" s="3"/>
      <c r="FP2021" s="3"/>
      <c r="FQ2021" s="3"/>
      <c r="FR2021" s="3"/>
      <c r="FS2021" s="3"/>
      <c r="FT2021" s="3"/>
      <c r="FU2021" s="3"/>
      <c r="FV2021" s="3"/>
      <c r="FW2021" s="3"/>
      <c r="FX2021" s="3"/>
      <c r="FY2021" s="3"/>
      <c r="FZ2021" s="3"/>
      <c r="GA2021" s="3"/>
      <c r="GB2021" s="3"/>
      <c r="GC2021" s="3"/>
      <c r="GD2021" s="3"/>
      <c r="GE2021" s="3"/>
      <c r="GF2021" s="3"/>
    </row>
    <row r="2022" spans="1:188" s="576" customFormat="1" x14ac:dyDescent="0.2">
      <c r="A2022" s="4"/>
      <c r="B2022" s="5"/>
      <c r="C2022" s="5"/>
      <c r="D2022" s="5"/>
      <c r="E2022" s="471"/>
      <c r="F2022" s="579"/>
      <c r="G2022" s="579"/>
      <c r="I2022" s="4"/>
      <c r="J2022" s="4"/>
      <c r="K2022" s="472"/>
      <c r="L2022" s="4"/>
      <c r="M2022" s="83"/>
      <c r="N2022" s="4"/>
      <c r="O2022" s="83"/>
      <c r="P2022" s="84"/>
      <c r="Q2022" s="4"/>
      <c r="R2022" s="4"/>
      <c r="S2022" s="4"/>
      <c r="T2022" s="4"/>
      <c r="U2022" s="4"/>
      <c r="V2022" s="4"/>
      <c r="W2022" s="4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  <c r="EH2022" s="3"/>
      <c r="EI2022" s="3"/>
      <c r="EJ2022" s="3"/>
      <c r="EK2022" s="3"/>
      <c r="EL2022" s="3"/>
      <c r="EM2022" s="3"/>
      <c r="EN2022" s="3"/>
      <c r="EO2022" s="3"/>
      <c r="EP2022" s="3"/>
      <c r="EQ2022" s="3"/>
      <c r="ER2022" s="3"/>
      <c r="ES2022" s="3"/>
      <c r="ET2022" s="3"/>
      <c r="EU2022" s="3"/>
      <c r="EV2022" s="3"/>
      <c r="EW2022" s="3"/>
      <c r="EX2022" s="3"/>
      <c r="EY2022" s="3"/>
      <c r="EZ2022" s="3"/>
      <c r="FA2022" s="3"/>
      <c r="FB2022" s="3"/>
      <c r="FC2022" s="3"/>
      <c r="FD2022" s="3"/>
      <c r="FE2022" s="3"/>
      <c r="FF2022" s="3"/>
      <c r="FG2022" s="3"/>
      <c r="FH2022" s="3"/>
      <c r="FI2022" s="3"/>
      <c r="FJ2022" s="3"/>
      <c r="FK2022" s="3"/>
      <c r="FL2022" s="3"/>
      <c r="FM2022" s="3"/>
      <c r="FN2022" s="3"/>
      <c r="FO2022" s="3"/>
      <c r="FP2022" s="3"/>
      <c r="FQ2022" s="3"/>
      <c r="FR2022" s="3"/>
      <c r="FS2022" s="3"/>
      <c r="FT2022" s="3"/>
      <c r="FU2022" s="3"/>
      <c r="FV2022" s="3"/>
      <c r="FW2022" s="3"/>
      <c r="FX2022" s="3"/>
      <c r="FY2022" s="3"/>
      <c r="FZ2022" s="3"/>
      <c r="GA2022" s="3"/>
      <c r="GB2022" s="3"/>
      <c r="GC2022" s="3"/>
      <c r="GD2022" s="3"/>
      <c r="GE2022" s="3"/>
      <c r="GF2022" s="3"/>
    </row>
    <row r="2023" spans="1:188" s="576" customFormat="1" x14ac:dyDescent="0.2">
      <c r="A2023" s="4"/>
      <c r="B2023" s="5"/>
      <c r="C2023" s="5"/>
      <c r="D2023" s="5"/>
      <c r="E2023" s="471"/>
      <c r="F2023" s="579"/>
      <c r="G2023" s="579"/>
      <c r="I2023" s="4"/>
      <c r="J2023" s="4"/>
      <c r="K2023" s="472"/>
      <c r="L2023" s="4"/>
      <c r="M2023" s="83"/>
      <c r="N2023" s="4"/>
      <c r="O2023" s="83"/>
      <c r="P2023" s="84"/>
      <c r="Q2023" s="4"/>
      <c r="R2023" s="4"/>
      <c r="S2023" s="4"/>
      <c r="T2023" s="4"/>
      <c r="U2023" s="4"/>
      <c r="V2023" s="4"/>
      <c r="W2023" s="4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  <c r="EH2023" s="3"/>
      <c r="EI2023" s="3"/>
      <c r="EJ2023" s="3"/>
      <c r="EK2023" s="3"/>
      <c r="EL2023" s="3"/>
      <c r="EM2023" s="3"/>
      <c r="EN2023" s="3"/>
      <c r="EO2023" s="3"/>
      <c r="EP2023" s="3"/>
      <c r="EQ2023" s="3"/>
      <c r="ER2023" s="3"/>
      <c r="ES2023" s="3"/>
      <c r="ET2023" s="3"/>
      <c r="EU2023" s="3"/>
      <c r="EV2023" s="3"/>
      <c r="EW2023" s="3"/>
      <c r="EX2023" s="3"/>
      <c r="EY2023" s="3"/>
      <c r="EZ2023" s="3"/>
      <c r="FA2023" s="3"/>
      <c r="FB2023" s="3"/>
      <c r="FC2023" s="3"/>
      <c r="FD2023" s="3"/>
      <c r="FE2023" s="3"/>
      <c r="FF2023" s="3"/>
      <c r="FG2023" s="3"/>
      <c r="FH2023" s="3"/>
      <c r="FI2023" s="3"/>
      <c r="FJ2023" s="3"/>
      <c r="FK2023" s="3"/>
      <c r="FL2023" s="3"/>
      <c r="FM2023" s="3"/>
      <c r="FN2023" s="3"/>
      <c r="FO2023" s="3"/>
      <c r="FP2023" s="3"/>
      <c r="FQ2023" s="3"/>
      <c r="FR2023" s="3"/>
      <c r="FS2023" s="3"/>
      <c r="FT2023" s="3"/>
      <c r="FU2023" s="3"/>
      <c r="FV2023" s="3"/>
      <c r="FW2023" s="3"/>
      <c r="FX2023" s="3"/>
      <c r="FY2023" s="3"/>
      <c r="FZ2023" s="3"/>
      <c r="GA2023" s="3"/>
      <c r="GB2023" s="3"/>
      <c r="GC2023" s="3"/>
      <c r="GD2023" s="3"/>
      <c r="GE2023" s="3"/>
      <c r="GF2023" s="3"/>
    </row>
    <row r="2024" spans="1:188" s="576" customFormat="1" x14ac:dyDescent="0.2">
      <c r="A2024" s="4"/>
      <c r="B2024" s="5"/>
      <c r="C2024" s="5"/>
      <c r="D2024" s="5"/>
      <c r="E2024" s="471"/>
      <c r="F2024" s="579"/>
      <c r="G2024" s="579"/>
      <c r="I2024" s="4"/>
      <c r="J2024" s="4"/>
      <c r="K2024" s="472"/>
      <c r="L2024" s="4"/>
      <c r="M2024" s="83"/>
      <c r="N2024" s="4"/>
      <c r="O2024" s="83"/>
      <c r="P2024" s="84"/>
      <c r="Q2024" s="4"/>
      <c r="R2024" s="4"/>
      <c r="S2024" s="4"/>
      <c r="T2024" s="4"/>
      <c r="U2024" s="4"/>
      <c r="V2024" s="4"/>
      <c r="W2024" s="4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  <c r="FJ2024" s="3"/>
      <c r="FK2024" s="3"/>
      <c r="FL2024" s="3"/>
      <c r="FM2024" s="3"/>
      <c r="FN2024" s="3"/>
      <c r="FO2024" s="3"/>
      <c r="FP2024" s="3"/>
      <c r="FQ2024" s="3"/>
      <c r="FR2024" s="3"/>
      <c r="FS2024" s="3"/>
      <c r="FT2024" s="3"/>
      <c r="FU2024" s="3"/>
      <c r="FV2024" s="3"/>
      <c r="FW2024" s="3"/>
      <c r="FX2024" s="3"/>
      <c r="FY2024" s="3"/>
      <c r="FZ2024" s="3"/>
      <c r="GA2024" s="3"/>
      <c r="GB2024" s="3"/>
      <c r="GC2024" s="3"/>
      <c r="GD2024" s="3"/>
      <c r="GE2024" s="3"/>
      <c r="GF2024" s="3"/>
    </row>
    <row r="2025" spans="1:188" s="576" customFormat="1" x14ac:dyDescent="0.2">
      <c r="A2025" s="4"/>
      <c r="B2025" s="5"/>
      <c r="C2025" s="5"/>
      <c r="D2025" s="5"/>
      <c r="E2025" s="471"/>
      <c r="F2025" s="579"/>
      <c r="G2025" s="579"/>
      <c r="I2025" s="4"/>
      <c r="J2025" s="4"/>
      <c r="K2025" s="472"/>
      <c r="L2025" s="4"/>
      <c r="M2025" s="83"/>
      <c r="N2025" s="4"/>
      <c r="O2025" s="83"/>
      <c r="P2025" s="84"/>
      <c r="Q2025" s="4"/>
      <c r="R2025" s="4"/>
      <c r="S2025" s="4"/>
      <c r="T2025" s="4"/>
      <c r="U2025" s="4"/>
      <c r="V2025" s="4"/>
      <c r="W2025" s="4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  <c r="FJ2025" s="3"/>
      <c r="FK2025" s="3"/>
      <c r="FL2025" s="3"/>
      <c r="FM2025" s="3"/>
      <c r="FN2025" s="3"/>
      <c r="FO2025" s="3"/>
      <c r="FP2025" s="3"/>
      <c r="FQ2025" s="3"/>
      <c r="FR2025" s="3"/>
      <c r="FS2025" s="3"/>
      <c r="FT2025" s="3"/>
      <c r="FU2025" s="3"/>
      <c r="FV2025" s="3"/>
      <c r="FW2025" s="3"/>
      <c r="FX2025" s="3"/>
      <c r="FY2025" s="3"/>
      <c r="FZ2025" s="3"/>
      <c r="GA2025" s="3"/>
      <c r="GB2025" s="3"/>
      <c r="GC2025" s="3"/>
      <c r="GD2025" s="3"/>
      <c r="GE2025" s="3"/>
      <c r="GF2025" s="3"/>
    </row>
    <row r="2026" spans="1:188" s="576" customFormat="1" x14ac:dyDescent="0.2">
      <c r="A2026" s="4"/>
      <c r="B2026" s="5"/>
      <c r="C2026" s="5"/>
      <c r="D2026" s="5"/>
      <c r="E2026" s="471"/>
      <c r="F2026" s="579"/>
      <c r="G2026" s="579"/>
      <c r="I2026" s="4"/>
      <c r="J2026" s="4"/>
      <c r="K2026" s="472"/>
      <c r="L2026" s="4"/>
      <c r="M2026" s="83"/>
      <c r="N2026" s="4"/>
      <c r="O2026" s="83"/>
      <c r="P2026" s="84"/>
      <c r="Q2026" s="4"/>
      <c r="R2026" s="4"/>
      <c r="S2026" s="4"/>
      <c r="T2026" s="4"/>
      <c r="U2026" s="4"/>
      <c r="V2026" s="4"/>
      <c r="W2026" s="4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</row>
    <row r="2027" spans="1:188" s="576" customFormat="1" x14ac:dyDescent="0.2">
      <c r="A2027" s="4"/>
      <c r="B2027" s="5"/>
      <c r="C2027" s="5"/>
      <c r="D2027" s="5"/>
      <c r="E2027" s="471"/>
      <c r="F2027" s="579"/>
      <c r="G2027" s="579"/>
      <c r="I2027" s="4"/>
      <c r="J2027" s="4"/>
      <c r="K2027" s="472"/>
      <c r="L2027" s="4"/>
      <c r="M2027" s="83"/>
      <c r="N2027" s="4"/>
      <c r="O2027" s="83"/>
      <c r="P2027" s="84"/>
      <c r="Q2027" s="4"/>
      <c r="R2027" s="4"/>
      <c r="S2027" s="4"/>
      <c r="T2027" s="4"/>
      <c r="U2027" s="4"/>
      <c r="V2027" s="4"/>
      <c r="W2027" s="4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</row>
    <row r="2028" spans="1:188" s="576" customFormat="1" x14ac:dyDescent="0.2">
      <c r="A2028" s="4"/>
      <c r="B2028" s="5"/>
      <c r="C2028" s="5"/>
      <c r="D2028" s="5"/>
      <c r="E2028" s="471"/>
      <c r="F2028" s="579"/>
      <c r="G2028" s="579"/>
      <c r="I2028" s="4"/>
      <c r="J2028" s="4"/>
      <c r="K2028" s="472"/>
      <c r="L2028" s="4"/>
      <c r="M2028" s="83"/>
      <c r="N2028" s="4"/>
      <c r="O2028" s="83"/>
      <c r="P2028" s="84"/>
      <c r="Q2028" s="4"/>
      <c r="R2028" s="4"/>
      <c r="S2028" s="4"/>
      <c r="T2028" s="4"/>
      <c r="U2028" s="4"/>
      <c r="V2028" s="4"/>
      <c r="W2028" s="4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  <c r="FJ2028" s="3"/>
      <c r="FK2028" s="3"/>
      <c r="FL2028" s="3"/>
      <c r="FM2028" s="3"/>
      <c r="FN2028" s="3"/>
      <c r="FO2028" s="3"/>
      <c r="FP2028" s="3"/>
      <c r="FQ2028" s="3"/>
      <c r="FR2028" s="3"/>
      <c r="FS2028" s="3"/>
      <c r="FT2028" s="3"/>
      <c r="FU2028" s="3"/>
      <c r="FV2028" s="3"/>
      <c r="FW2028" s="3"/>
      <c r="FX2028" s="3"/>
      <c r="FY2028" s="3"/>
      <c r="FZ2028" s="3"/>
      <c r="GA2028" s="3"/>
      <c r="GB2028" s="3"/>
      <c r="GC2028" s="3"/>
      <c r="GD2028" s="3"/>
      <c r="GE2028" s="3"/>
      <c r="GF2028" s="3"/>
    </row>
    <row r="2029" spans="1:188" s="576" customFormat="1" x14ac:dyDescent="0.2">
      <c r="A2029" s="4"/>
      <c r="B2029" s="5"/>
      <c r="C2029" s="5"/>
      <c r="D2029" s="5"/>
      <c r="E2029" s="471"/>
      <c r="F2029" s="579"/>
      <c r="G2029" s="579"/>
      <c r="I2029" s="4"/>
      <c r="J2029" s="4"/>
      <c r="K2029" s="472"/>
      <c r="L2029" s="4"/>
      <c r="M2029" s="83"/>
      <c r="N2029" s="4"/>
      <c r="O2029" s="83"/>
      <c r="P2029" s="84"/>
      <c r="Q2029" s="4"/>
      <c r="R2029" s="4"/>
      <c r="S2029" s="4"/>
      <c r="T2029" s="4"/>
      <c r="U2029" s="4"/>
      <c r="V2029" s="4"/>
      <c r="W2029" s="4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  <c r="FJ2029" s="3"/>
      <c r="FK2029" s="3"/>
      <c r="FL2029" s="3"/>
      <c r="FM2029" s="3"/>
      <c r="FN2029" s="3"/>
      <c r="FO2029" s="3"/>
      <c r="FP2029" s="3"/>
      <c r="FQ2029" s="3"/>
      <c r="FR2029" s="3"/>
      <c r="FS2029" s="3"/>
      <c r="FT2029" s="3"/>
      <c r="FU2029" s="3"/>
      <c r="FV2029" s="3"/>
      <c r="FW2029" s="3"/>
      <c r="FX2029" s="3"/>
      <c r="FY2029" s="3"/>
      <c r="FZ2029" s="3"/>
      <c r="GA2029" s="3"/>
      <c r="GB2029" s="3"/>
      <c r="GC2029" s="3"/>
      <c r="GD2029" s="3"/>
      <c r="GE2029" s="3"/>
      <c r="GF2029" s="3"/>
    </row>
    <row r="2030" spans="1:188" s="576" customFormat="1" x14ac:dyDescent="0.2">
      <c r="A2030" s="4"/>
      <c r="B2030" s="5"/>
      <c r="C2030" s="5"/>
      <c r="D2030" s="5"/>
      <c r="E2030" s="471"/>
      <c r="F2030" s="579"/>
      <c r="G2030" s="579"/>
      <c r="I2030" s="4"/>
      <c r="J2030" s="4"/>
      <c r="K2030" s="472"/>
      <c r="L2030" s="4"/>
      <c r="M2030" s="83"/>
      <c r="N2030" s="4"/>
      <c r="O2030" s="83"/>
      <c r="P2030" s="84"/>
      <c r="Q2030" s="4"/>
      <c r="R2030" s="4"/>
      <c r="S2030" s="4"/>
      <c r="T2030" s="4"/>
      <c r="U2030" s="4"/>
      <c r="V2030" s="4"/>
      <c r="W2030" s="4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  <c r="EH2030" s="3"/>
      <c r="EI2030" s="3"/>
      <c r="EJ2030" s="3"/>
      <c r="EK2030" s="3"/>
      <c r="EL2030" s="3"/>
      <c r="EM2030" s="3"/>
      <c r="EN2030" s="3"/>
      <c r="EO2030" s="3"/>
      <c r="EP2030" s="3"/>
      <c r="EQ2030" s="3"/>
      <c r="ER2030" s="3"/>
      <c r="ES2030" s="3"/>
      <c r="ET2030" s="3"/>
      <c r="EU2030" s="3"/>
      <c r="EV2030" s="3"/>
      <c r="EW2030" s="3"/>
      <c r="EX2030" s="3"/>
      <c r="EY2030" s="3"/>
      <c r="EZ2030" s="3"/>
      <c r="FA2030" s="3"/>
      <c r="FB2030" s="3"/>
      <c r="FC2030" s="3"/>
      <c r="FD2030" s="3"/>
      <c r="FE2030" s="3"/>
      <c r="FF2030" s="3"/>
      <c r="FG2030" s="3"/>
      <c r="FH2030" s="3"/>
      <c r="FI2030" s="3"/>
      <c r="FJ2030" s="3"/>
      <c r="FK2030" s="3"/>
      <c r="FL2030" s="3"/>
      <c r="FM2030" s="3"/>
      <c r="FN2030" s="3"/>
      <c r="FO2030" s="3"/>
      <c r="FP2030" s="3"/>
      <c r="FQ2030" s="3"/>
      <c r="FR2030" s="3"/>
      <c r="FS2030" s="3"/>
      <c r="FT2030" s="3"/>
      <c r="FU2030" s="3"/>
      <c r="FV2030" s="3"/>
      <c r="FW2030" s="3"/>
      <c r="FX2030" s="3"/>
      <c r="FY2030" s="3"/>
      <c r="FZ2030" s="3"/>
      <c r="GA2030" s="3"/>
      <c r="GB2030" s="3"/>
      <c r="GC2030" s="3"/>
      <c r="GD2030" s="3"/>
      <c r="GE2030" s="3"/>
      <c r="GF2030" s="3"/>
    </row>
    <row r="2031" spans="1:188" s="576" customFormat="1" x14ac:dyDescent="0.2">
      <c r="A2031" s="4"/>
      <c r="B2031" s="5"/>
      <c r="C2031" s="5"/>
      <c r="D2031" s="5"/>
      <c r="E2031" s="471"/>
      <c r="F2031" s="579"/>
      <c r="G2031" s="579"/>
      <c r="I2031" s="4"/>
      <c r="J2031" s="4"/>
      <c r="K2031" s="472"/>
      <c r="L2031" s="4"/>
      <c r="M2031" s="83"/>
      <c r="N2031" s="4"/>
      <c r="O2031" s="83"/>
      <c r="P2031" s="84"/>
      <c r="Q2031" s="4"/>
      <c r="R2031" s="4"/>
      <c r="S2031" s="4"/>
      <c r="T2031" s="4"/>
      <c r="U2031" s="4"/>
      <c r="V2031" s="4"/>
      <c r="W2031" s="4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  <c r="EH2031" s="3"/>
      <c r="EI2031" s="3"/>
      <c r="EJ2031" s="3"/>
      <c r="EK2031" s="3"/>
      <c r="EL2031" s="3"/>
      <c r="EM2031" s="3"/>
      <c r="EN2031" s="3"/>
      <c r="EO2031" s="3"/>
      <c r="EP2031" s="3"/>
      <c r="EQ2031" s="3"/>
      <c r="ER2031" s="3"/>
      <c r="ES2031" s="3"/>
      <c r="ET2031" s="3"/>
      <c r="EU2031" s="3"/>
      <c r="EV2031" s="3"/>
      <c r="EW2031" s="3"/>
      <c r="EX2031" s="3"/>
      <c r="EY2031" s="3"/>
      <c r="EZ2031" s="3"/>
      <c r="FA2031" s="3"/>
      <c r="FB2031" s="3"/>
      <c r="FC2031" s="3"/>
      <c r="FD2031" s="3"/>
      <c r="FE2031" s="3"/>
      <c r="FF2031" s="3"/>
      <c r="FG2031" s="3"/>
      <c r="FH2031" s="3"/>
      <c r="FI2031" s="3"/>
      <c r="FJ2031" s="3"/>
      <c r="FK2031" s="3"/>
      <c r="FL2031" s="3"/>
      <c r="FM2031" s="3"/>
      <c r="FN2031" s="3"/>
      <c r="FO2031" s="3"/>
      <c r="FP2031" s="3"/>
      <c r="FQ2031" s="3"/>
      <c r="FR2031" s="3"/>
      <c r="FS2031" s="3"/>
      <c r="FT2031" s="3"/>
      <c r="FU2031" s="3"/>
      <c r="FV2031" s="3"/>
      <c r="FW2031" s="3"/>
      <c r="FX2031" s="3"/>
      <c r="FY2031" s="3"/>
      <c r="FZ2031" s="3"/>
      <c r="GA2031" s="3"/>
      <c r="GB2031" s="3"/>
      <c r="GC2031" s="3"/>
      <c r="GD2031" s="3"/>
      <c r="GE2031" s="3"/>
      <c r="GF2031" s="3"/>
    </row>
    <row r="2032" spans="1:188" s="576" customFormat="1" x14ac:dyDescent="0.2">
      <c r="A2032" s="4"/>
      <c r="B2032" s="5"/>
      <c r="C2032" s="5"/>
      <c r="D2032" s="5"/>
      <c r="E2032" s="471"/>
      <c r="F2032" s="579"/>
      <c r="G2032" s="579"/>
      <c r="I2032" s="4"/>
      <c r="J2032" s="4"/>
      <c r="K2032" s="472"/>
      <c r="L2032" s="4"/>
      <c r="M2032" s="83"/>
      <c r="N2032" s="4"/>
      <c r="O2032" s="83"/>
      <c r="P2032" s="84"/>
      <c r="Q2032" s="4"/>
      <c r="R2032" s="4"/>
      <c r="S2032" s="4"/>
      <c r="T2032" s="4"/>
      <c r="U2032" s="4"/>
      <c r="V2032" s="4"/>
      <c r="W2032" s="4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  <c r="FJ2032" s="3"/>
      <c r="FK2032" s="3"/>
      <c r="FL2032" s="3"/>
      <c r="FM2032" s="3"/>
      <c r="FN2032" s="3"/>
      <c r="FO2032" s="3"/>
      <c r="FP2032" s="3"/>
      <c r="FQ2032" s="3"/>
      <c r="FR2032" s="3"/>
      <c r="FS2032" s="3"/>
      <c r="FT2032" s="3"/>
      <c r="FU2032" s="3"/>
      <c r="FV2032" s="3"/>
      <c r="FW2032" s="3"/>
      <c r="FX2032" s="3"/>
      <c r="FY2032" s="3"/>
      <c r="FZ2032" s="3"/>
      <c r="GA2032" s="3"/>
      <c r="GB2032" s="3"/>
      <c r="GC2032" s="3"/>
      <c r="GD2032" s="3"/>
      <c r="GE2032" s="3"/>
      <c r="GF2032" s="3"/>
    </row>
    <row r="2033" spans="1:188" s="576" customFormat="1" x14ac:dyDescent="0.2">
      <c r="A2033" s="4"/>
      <c r="B2033" s="5"/>
      <c r="C2033" s="5"/>
      <c r="D2033" s="5"/>
      <c r="E2033" s="471"/>
      <c r="F2033" s="579"/>
      <c r="G2033" s="579"/>
      <c r="I2033" s="4"/>
      <c r="J2033" s="4"/>
      <c r="K2033" s="472"/>
      <c r="L2033" s="4"/>
      <c r="M2033" s="83"/>
      <c r="N2033" s="4"/>
      <c r="O2033" s="83"/>
      <c r="P2033" s="84"/>
      <c r="Q2033" s="4"/>
      <c r="R2033" s="4"/>
      <c r="S2033" s="4"/>
      <c r="T2033" s="4"/>
      <c r="U2033" s="4"/>
      <c r="V2033" s="4"/>
      <c r="W2033" s="4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  <c r="EH2033" s="3"/>
      <c r="EI2033" s="3"/>
      <c r="EJ2033" s="3"/>
      <c r="EK2033" s="3"/>
      <c r="EL2033" s="3"/>
      <c r="EM2033" s="3"/>
      <c r="EN2033" s="3"/>
      <c r="EO2033" s="3"/>
      <c r="EP2033" s="3"/>
      <c r="EQ2033" s="3"/>
      <c r="ER2033" s="3"/>
      <c r="ES2033" s="3"/>
      <c r="ET2033" s="3"/>
      <c r="EU2033" s="3"/>
      <c r="EV2033" s="3"/>
      <c r="EW2033" s="3"/>
      <c r="EX2033" s="3"/>
      <c r="EY2033" s="3"/>
      <c r="EZ2033" s="3"/>
      <c r="FA2033" s="3"/>
      <c r="FB2033" s="3"/>
      <c r="FC2033" s="3"/>
      <c r="FD2033" s="3"/>
      <c r="FE2033" s="3"/>
      <c r="FF2033" s="3"/>
      <c r="FG2033" s="3"/>
      <c r="FH2033" s="3"/>
      <c r="FI2033" s="3"/>
      <c r="FJ2033" s="3"/>
      <c r="FK2033" s="3"/>
      <c r="FL2033" s="3"/>
      <c r="FM2033" s="3"/>
      <c r="FN2033" s="3"/>
      <c r="FO2033" s="3"/>
      <c r="FP2033" s="3"/>
      <c r="FQ2033" s="3"/>
      <c r="FR2033" s="3"/>
      <c r="FS2033" s="3"/>
      <c r="FT2033" s="3"/>
      <c r="FU2033" s="3"/>
      <c r="FV2033" s="3"/>
      <c r="FW2033" s="3"/>
      <c r="FX2033" s="3"/>
      <c r="FY2033" s="3"/>
      <c r="FZ2033" s="3"/>
      <c r="GA2033" s="3"/>
      <c r="GB2033" s="3"/>
      <c r="GC2033" s="3"/>
      <c r="GD2033" s="3"/>
      <c r="GE2033" s="3"/>
      <c r="GF2033" s="3"/>
    </row>
    <row r="2034" spans="1:188" s="576" customFormat="1" x14ac:dyDescent="0.2">
      <c r="A2034" s="4"/>
      <c r="B2034" s="5"/>
      <c r="C2034" s="5"/>
      <c r="D2034" s="5"/>
      <c r="E2034" s="471"/>
      <c r="F2034" s="579"/>
      <c r="G2034" s="579"/>
      <c r="I2034" s="4"/>
      <c r="J2034" s="4"/>
      <c r="K2034" s="472"/>
      <c r="L2034" s="4"/>
      <c r="M2034" s="83"/>
      <c r="N2034" s="4"/>
      <c r="O2034" s="83"/>
      <c r="P2034" s="84"/>
      <c r="Q2034" s="4"/>
      <c r="R2034" s="4"/>
      <c r="S2034" s="4"/>
      <c r="T2034" s="4"/>
      <c r="U2034" s="4"/>
      <c r="V2034" s="4"/>
      <c r="W2034" s="4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  <c r="EH2034" s="3"/>
      <c r="EI2034" s="3"/>
      <c r="EJ2034" s="3"/>
      <c r="EK2034" s="3"/>
      <c r="EL2034" s="3"/>
      <c r="EM2034" s="3"/>
      <c r="EN2034" s="3"/>
      <c r="EO2034" s="3"/>
      <c r="EP2034" s="3"/>
      <c r="EQ2034" s="3"/>
      <c r="ER2034" s="3"/>
      <c r="ES2034" s="3"/>
      <c r="ET2034" s="3"/>
      <c r="EU2034" s="3"/>
      <c r="EV2034" s="3"/>
      <c r="EW2034" s="3"/>
      <c r="EX2034" s="3"/>
      <c r="EY2034" s="3"/>
      <c r="EZ2034" s="3"/>
      <c r="FA2034" s="3"/>
      <c r="FB2034" s="3"/>
      <c r="FC2034" s="3"/>
      <c r="FD2034" s="3"/>
      <c r="FE2034" s="3"/>
      <c r="FF2034" s="3"/>
      <c r="FG2034" s="3"/>
      <c r="FH2034" s="3"/>
      <c r="FI2034" s="3"/>
      <c r="FJ2034" s="3"/>
      <c r="FK2034" s="3"/>
      <c r="FL2034" s="3"/>
      <c r="FM2034" s="3"/>
      <c r="FN2034" s="3"/>
      <c r="FO2034" s="3"/>
      <c r="FP2034" s="3"/>
      <c r="FQ2034" s="3"/>
      <c r="FR2034" s="3"/>
      <c r="FS2034" s="3"/>
      <c r="FT2034" s="3"/>
      <c r="FU2034" s="3"/>
      <c r="FV2034" s="3"/>
      <c r="FW2034" s="3"/>
      <c r="FX2034" s="3"/>
      <c r="FY2034" s="3"/>
      <c r="FZ2034" s="3"/>
      <c r="GA2034" s="3"/>
      <c r="GB2034" s="3"/>
      <c r="GC2034" s="3"/>
      <c r="GD2034" s="3"/>
      <c r="GE2034" s="3"/>
      <c r="GF2034" s="3"/>
    </row>
    <row r="2035" spans="1:188" s="576" customFormat="1" x14ac:dyDescent="0.2">
      <c r="A2035" s="4"/>
      <c r="B2035" s="5"/>
      <c r="C2035" s="5"/>
      <c r="D2035" s="5"/>
      <c r="E2035" s="471"/>
      <c r="F2035" s="579"/>
      <c r="G2035" s="579"/>
      <c r="I2035" s="4"/>
      <c r="J2035" s="4"/>
      <c r="K2035" s="472"/>
      <c r="L2035" s="4"/>
      <c r="M2035" s="83"/>
      <c r="N2035" s="4"/>
      <c r="O2035" s="83"/>
      <c r="P2035" s="84"/>
      <c r="Q2035" s="4"/>
      <c r="R2035" s="4"/>
      <c r="S2035" s="4"/>
      <c r="T2035" s="4"/>
      <c r="U2035" s="4"/>
      <c r="V2035" s="4"/>
      <c r="W2035" s="4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  <c r="EH2035" s="3"/>
      <c r="EI2035" s="3"/>
      <c r="EJ2035" s="3"/>
      <c r="EK2035" s="3"/>
      <c r="EL2035" s="3"/>
      <c r="EM2035" s="3"/>
      <c r="EN2035" s="3"/>
      <c r="EO2035" s="3"/>
      <c r="EP2035" s="3"/>
      <c r="EQ2035" s="3"/>
      <c r="ER2035" s="3"/>
      <c r="ES2035" s="3"/>
      <c r="ET2035" s="3"/>
      <c r="EU2035" s="3"/>
      <c r="EV2035" s="3"/>
      <c r="EW2035" s="3"/>
      <c r="EX2035" s="3"/>
      <c r="EY2035" s="3"/>
      <c r="EZ2035" s="3"/>
      <c r="FA2035" s="3"/>
      <c r="FB2035" s="3"/>
      <c r="FC2035" s="3"/>
      <c r="FD2035" s="3"/>
      <c r="FE2035" s="3"/>
      <c r="FF2035" s="3"/>
      <c r="FG2035" s="3"/>
      <c r="FH2035" s="3"/>
      <c r="FI2035" s="3"/>
      <c r="FJ2035" s="3"/>
      <c r="FK2035" s="3"/>
      <c r="FL2035" s="3"/>
      <c r="FM2035" s="3"/>
      <c r="FN2035" s="3"/>
      <c r="FO2035" s="3"/>
      <c r="FP2035" s="3"/>
      <c r="FQ2035" s="3"/>
      <c r="FR2035" s="3"/>
      <c r="FS2035" s="3"/>
      <c r="FT2035" s="3"/>
      <c r="FU2035" s="3"/>
      <c r="FV2035" s="3"/>
      <c r="FW2035" s="3"/>
      <c r="FX2035" s="3"/>
      <c r="FY2035" s="3"/>
      <c r="FZ2035" s="3"/>
      <c r="GA2035" s="3"/>
      <c r="GB2035" s="3"/>
      <c r="GC2035" s="3"/>
      <c r="GD2035" s="3"/>
      <c r="GE2035" s="3"/>
      <c r="GF2035" s="3"/>
    </row>
    <row r="2036" spans="1:188" s="576" customFormat="1" x14ac:dyDescent="0.2">
      <c r="A2036" s="4"/>
      <c r="B2036" s="5"/>
      <c r="C2036" s="5"/>
      <c r="D2036" s="5"/>
      <c r="E2036" s="471"/>
      <c r="F2036" s="579"/>
      <c r="G2036" s="579"/>
      <c r="I2036" s="4"/>
      <c r="J2036" s="4"/>
      <c r="K2036" s="472"/>
      <c r="L2036" s="4"/>
      <c r="M2036" s="83"/>
      <c r="N2036" s="4"/>
      <c r="O2036" s="83"/>
      <c r="P2036" s="84"/>
      <c r="Q2036" s="4"/>
      <c r="R2036" s="4"/>
      <c r="S2036" s="4"/>
      <c r="T2036" s="4"/>
      <c r="U2036" s="4"/>
      <c r="V2036" s="4"/>
      <c r="W2036" s="4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  <c r="EH2036" s="3"/>
      <c r="EI2036" s="3"/>
      <c r="EJ2036" s="3"/>
      <c r="EK2036" s="3"/>
      <c r="EL2036" s="3"/>
      <c r="EM2036" s="3"/>
      <c r="EN2036" s="3"/>
      <c r="EO2036" s="3"/>
      <c r="EP2036" s="3"/>
      <c r="EQ2036" s="3"/>
      <c r="ER2036" s="3"/>
      <c r="ES2036" s="3"/>
      <c r="ET2036" s="3"/>
      <c r="EU2036" s="3"/>
      <c r="EV2036" s="3"/>
      <c r="EW2036" s="3"/>
      <c r="EX2036" s="3"/>
      <c r="EY2036" s="3"/>
      <c r="EZ2036" s="3"/>
      <c r="FA2036" s="3"/>
      <c r="FB2036" s="3"/>
      <c r="FC2036" s="3"/>
      <c r="FD2036" s="3"/>
      <c r="FE2036" s="3"/>
      <c r="FF2036" s="3"/>
      <c r="FG2036" s="3"/>
      <c r="FH2036" s="3"/>
      <c r="FI2036" s="3"/>
      <c r="FJ2036" s="3"/>
      <c r="FK2036" s="3"/>
      <c r="FL2036" s="3"/>
      <c r="FM2036" s="3"/>
      <c r="FN2036" s="3"/>
      <c r="FO2036" s="3"/>
      <c r="FP2036" s="3"/>
      <c r="FQ2036" s="3"/>
      <c r="FR2036" s="3"/>
      <c r="FS2036" s="3"/>
      <c r="FT2036" s="3"/>
      <c r="FU2036" s="3"/>
      <c r="FV2036" s="3"/>
      <c r="FW2036" s="3"/>
      <c r="FX2036" s="3"/>
      <c r="FY2036" s="3"/>
      <c r="FZ2036" s="3"/>
      <c r="GA2036" s="3"/>
      <c r="GB2036" s="3"/>
      <c r="GC2036" s="3"/>
      <c r="GD2036" s="3"/>
      <c r="GE2036" s="3"/>
      <c r="GF2036" s="3"/>
    </row>
    <row r="2037" spans="1:188" s="576" customFormat="1" x14ac:dyDescent="0.2">
      <c r="A2037" s="4"/>
      <c r="B2037" s="5"/>
      <c r="C2037" s="5"/>
      <c r="D2037" s="5"/>
      <c r="E2037" s="471"/>
      <c r="F2037" s="579"/>
      <c r="G2037" s="579"/>
      <c r="I2037" s="4"/>
      <c r="J2037" s="4"/>
      <c r="K2037" s="472"/>
      <c r="L2037" s="4"/>
      <c r="M2037" s="83"/>
      <c r="N2037" s="4"/>
      <c r="O2037" s="83"/>
      <c r="P2037" s="84"/>
      <c r="Q2037" s="4"/>
      <c r="R2037" s="4"/>
      <c r="S2037" s="4"/>
      <c r="T2037" s="4"/>
      <c r="U2037" s="4"/>
      <c r="V2037" s="4"/>
      <c r="W2037" s="4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  <c r="EH2037" s="3"/>
      <c r="EI2037" s="3"/>
      <c r="EJ2037" s="3"/>
      <c r="EK2037" s="3"/>
      <c r="EL2037" s="3"/>
      <c r="EM2037" s="3"/>
      <c r="EN2037" s="3"/>
      <c r="EO2037" s="3"/>
      <c r="EP2037" s="3"/>
      <c r="EQ2037" s="3"/>
      <c r="ER2037" s="3"/>
      <c r="ES2037" s="3"/>
      <c r="ET2037" s="3"/>
      <c r="EU2037" s="3"/>
      <c r="EV2037" s="3"/>
      <c r="EW2037" s="3"/>
      <c r="EX2037" s="3"/>
      <c r="EY2037" s="3"/>
      <c r="EZ2037" s="3"/>
      <c r="FA2037" s="3"/>
      <c r="FB2037" s="3"/>
      <c r="FC2037" s="3"/>
      <c r="FD2037" s="3"/>
      <c r="FE2037" s="3"/>
      <c r="FF2037" s="3"/>
      <c r="FG2037" s="3"/>
      <c r="FH2037" s="3"/>
      <c r="FI2037" s="3"/>
      <c r="FJ2037" s="3"/>
      <c r="FK2037" s="3"/>
      <c r="FL2037" s="3"/>
      <c r="FM2037" s="3"/>
      <c r="FN2037" s="3"/>
      <c r="FO2037" s="3"/>
      <c r="FP2037" s="3"/>
      <c r="FQ2037" s="3"/>
      <c r="FR2037" s="3"/>
      <c r="FS2037" s="3"/>
      <c r="FT2037" s="3"/>
      <c r="FU2037" s="3"/>
      <c r="FV2037" s="3"/>
      <c r="FW2037" s="3"/>
      <c r="FX2037" s="3"/>
      <c r="FY2037" s="3"/>
      <c r="FZ2037" s="3"/>
      <c r="GA2037" s="3"/>
      <c r="GB2037" s="3"/>
      <c r="GC2037" s="3"/>
      <c r="GD2037" s="3"/>
      <c r="GE2037" s="3"/>
      <c r="GF2037" s="3"/>
    </row>
    <row r="2038" spans="1:188" s="576" customFormat="1" x14ac:dyDescent="0.2">
      <c r="A2038" s="4"/>
      <c r="B2038" s="5"/>
      <c r="C2038" s="5"/>
      <c r="D2038" s="5"/>
      <c r="E2038" s="471"/>
      <c r="F2038" s="579"/>
      <c r="G2038" s="579"/>
      <c r="I2038" s="4"/>
      <c r="J2038" s="4"/>
      <c r="K2038" s="472"/>
      <c r="L2038" s="4"/>
      <c r="M2038" s="83"/>
      <c r="N2038" s="4"/>
      <c r="O2038" s="83"/>
      <c r="P2038" s="84"/>
      <c r="Q2038" s="4"/>
      <c r="R2038" s="4"/>
      <c r="S2038" s="4"/>
      <c r="T2038" s="4"/>
      <c r="U2038" s="4"/>
      <c r="V2038" s="4"/>
      <c r="W2038" s="4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  <c r="EH2038" s="3"/>
      <c r="EI2038" s="3"/>
      <c r="EJ2038" s="3"/>
      <c r="EK2038" s="3"/>
      <c r="EL2038" s="3"/>
      <c r="EM2038" s="3"/>
      <c r="EN2038" s="3"/>
      <c r="EO2038" s="3"/>
      <c r="EP2038" s="3"/>
      <c r="EQ2038" s="3"/>
      <c r="ER2038" s="3"/>
      <c r="ES2038" s="3"/>
      <c r="ET2038" s="3"/>
      <c r="EU2038" s="3"/>
      <c r="EV2038" s="3"/>
      <c r="EW2038" s="3"/>
      <c r="EX2038" s="3"/>
      <c r="EY2038" s="3"/>
      <c r="EZ2038" s="3"/>
      <c r="FA2038" s="3"/>
      <c r="FB2038" s="3"/>
      <c r="FC2038" s="3"/>
      <c r="FD2038" s="3"/>
      <c r="FE2038" s="3"/>
      <c r="FF2038" s="3"/>
      <c r="FG2038" s="3"/>
      <c r="FH2038" s="3"/>
      <c r="FI2038" s="3"/>
      <c r="FJ2038" s="3"/>
      <c r="FK2038" s="3"/>
      <c r="FL2038" s="3"/>
      <c r="FM2038" s="3"/>
      <c r="FN2038" s="3"/>
      <c r="FO2038" s="3"/>
      <c r="FP2038" s="3"/>
      <c r="FQ2038" s="3"/>
      <c r="FR2038" s="3"/>
      <c r="FS2038" s="3"/>
      <c r="FT2038" s="3"/>
      <c r="FU2038" s="3"/>
      <c r="FV2038" s="3"/>
      <c r="FW2038" s="3"/>
      <c r="FX2038" s="3"/>
      <c r="FY2038" s="3"/>
      <c r="FZ2038" s="3"/>
      <c r="GA2038" s="3"/>
      <c r="GB2038" s="3"/>
      <c r="GC2038" s="3"/>
      <c r="GD2038" s="3"/>
      <c r="GE2038" s="3"/>
      <c r="GF2038" s="3"/>
    </row>
    <row r="2039" spans="1:188" s="576" customFormat="1" x14ac:dyDescent="0.2">
      <c r="A2039" s="4"/>
      <c r="B2039" s="5"/>
      <c r="C2039" s="5"/>
      <c r="D2039" s="5"/>
      <c r="E2039" s="471"/>
      <c r="F2039" s="579"/>
      <c r="G2039" s="579"/>
      <c r="I2039" s="4"/>
      <c r="J2039" s="4"/>
      <c r="K2039" s="472"/>
      <c r="L2039" s="4"/>
      <c r="M2039" s="83"/>
      <c r="N2039" s="4"/>
      <c r="O2039" s="83"/>
      <c r="P2039" s="84"/>
      <c r="Q2039" s="4"/>
      <c r="R2039" s="4"/>
      <c r="S2039" s="4"/>
      <c r="T2039" s="4"/>
      <c r="U2039" s="4"/>
      <c r="V2039" s="4"/>
      <c r="W2039" s="4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  <c r="EH2039" s="3"/>
      <c r="EI2039" s="3"/>
      <c r="EJ2039" s="3"/>
      <c r="EK2039" s="3"/>
      <c r="EL2039" s="3"/>
      <c r="EM2039" s="3"/>
      <c r="EN2039" s="3"/>
      <c r="EO2039" s="3"/>
      <c r="EP2039" s="3"/>
      <c r="EQ2039" s="3"/>
      <c r="ER2039" s="3"/>
      <c r="ES2039" s="3"/>
      <c r="ET2039" s="3"/>
      <c r="EU2039" s="3"/>
      <c r="EV2039" s="3"/>
      <c r="EW2039" s="3"/>
      <c r="EX2039" s="3"/>
      <c r="EY2039" s="3"/>
      <c r="EZ2039" s="3"/>
      <c r="FA2039" s="3"/>
      <c r="FB2039" s="3"/>
      <c r="FC2039" s="3"/>
      <c r="FD2039" s="3"/>
      <c r="FE2039" s="3"/>
      <c r="FF2039" s="3"/>
      <c r="FG2039" s="3"/>
      <c r="FH2039" s="3"/>
      <c r="FI2039" s="3"/>
      <c r="FJ2039" s="3"/>
      <c r="FK2039" s="3"/>
      <c r="FL2039" s="3"/>
      <c r="FM2039" s="3"/>
      <c r="FN2039" s="3"/>
      <c r="FO2039" s="3"/>
      <c r="FP2039" s="3"/>
      <c r="FQ2039" s="3"/>
      <c r="FR2039" s="3"/>
      <c r="FS2039" s="3"/>
      <c r="FT2039" s="3"/>
      <c r="FU2039" s="3"/>
      <c r="FV2039" s="3"/>
      <c r="FW2039" s="3"/>
      <c r="FX2039" s="3"/>
      <c r="FY2039" s="3"/>
      <c r="FZ2039" s="3"/>
      <c r="GA2039" s="3"/>
      <c r="GB2039" s="3"/>
      <c r="GC2039" s="3"/>
      <c r="GD2039" s="3"/>
      <c r="GE2039" s="3"/>
      <c r="GF2039" s="3"/>
    </row>
    <row r="2040" spans="1:188" s="576" customFormat="1" x14ac:dyDescent="0.2">
      <c r="A2040" s="4"/>
      <c r="B2040" s="5"/>
      <c r="C2040" s="5"/>
      <c r="D2040" s="5"/>
      <c r="E2040" s="471"/>
      <c r="F2040" s="579"/>
      <c r="G2040" s="579"/>
      <c r="I2040" s="4"/>
      <c r="J2040" s="4"/>
      <c r="K2040" s="472"/>
      <c r="L2040" s="4"/>
      <c r="M2040" s="83"/>
      <c r="N2040" s="4"/>
      <c r="O2040" s="83"/>
      <c r="P2040" s="84"/>
      <c r="Q2040" s="4"/>
      <c r="R2040" s="4"/>
      <c r="S2040" s="4"/>
      <c r="T2040" s="4"/>
      <c r="U2040" s="4"/>
      <c r="V2040" s="4"/>
      <c r="W2040" s="4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  <c r="EH2040" s="3"/>
      <c r="EI2040" s="3"/>
      <c r="EJ2040" s="3"/>
      <c r="EK2040" s="3"/>
      <c r="EL2040" s="3"/>
      <c r="EM2040" s="3"/>
      <c r="EN2040" s="3"/>
      <c r="EO2040" s="3"/>
      <c r="EP2040" s="3"/>
      <c r="EQ2040" s="3"/>
      <c r="ER2040" s="3"/>
      <c r="ES2040" s="3"/>
      <c r="ET2040" s="3"/>
      <c r="EU2040" s="3"/>
      <c r="EV2040" s="3"/>
      <c r="EW2040" s="3"/>
      <c r="EX2040" s="3"/>
      <c r="EY2040" s="3"/>
      <c r="EZ2040" s="3"/>
      <c r="FA2040" s="3"/>
      <c r="FB2040" s="3"/>
      <c r="FC2040" s="3"/>
      <c r="FD2040" s="3"/>
      <c r="FE2040" s="3"/>
      <c r="FF2040" s="3"/>
      <c r="FG2040" s="3"/>
      <c r="FH2040" s="3"/>
      <c r="FI2040" s="3"/>
      <c r="FJ2040" s="3"/>
      <c r="FK2040" s="3"/>
      <c r="FL2040" s="3"/>
      <c r="FM2040" s="3"/>
      <c r="FN2040" s="3"/>
      <c r="FO2040" s="3"/>
      <c r="FP2040" s="3"/>
      <c r="FQ2040" s="3"/>
      <c r="FR2040" s="3"/>
      <c r="FS2040" s="3"/>
      <c r="FT2040" s="3"/>
      <c r="FU2040" s="3"/>
      <c r="FV2040" s="3"/>
      <c r="FW2040" s="3"/>
      <c r="FX2040" s="3"/>
      <c r="FY2040" s="3"/>
      <c r="FZ2040" s="3"/>
      <c r="GA2040" s="3"/>
      <c r="GB2040" s="3"/>
      <c r="GC2040" s="3"/>
      <c r="GD2040" s="3"/>
      <c r="GE2040" s="3"/>
      <c r="GF2040" s="3"/>
    </row>
    <row r="2041" spans="1:188" s="576" customFormat="1" x14ac:dyDescent="0.2">
      <c r="A2041" s="4"/>
      <c r="B2041" s="5"/>
      <c r="C2041" s="5"/>
      <c r="D2041" s="5"/>
      <c r="E2041" s="471"/>
      <c r="F2041" s="579"/>
      <c r="G2041" s="579"/>
      <c r="I2041" s="4"/>
      <c r="J2041" s="4"/>
      <c r="K2041" s="472"/>
      <c r="L2041" s="4"/>
      <c r="M2041" s="83"/>
      <c r="N2041" s="4"/>
      <c r="O2041" s="83"/>
      <c r="P2041" s="84"/>
      <c r="Q2041" s="4"/>
      <c r="R2041" s="4"/>
      <c r="S2041" s="4"/>
      <c r="T2041" s="4"/>
      <c r="U2041" s="4"/>
      <c r="V2041" s="4"/>
      <c r="W2041" s="4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  <c r="EH2041" s="3"/>
      <c r="EI2041" s="3"/>
      <c r="EJ2041" s="3"/>
      <c r="EK2041" s="3"/>
      <c r="EL2041" s="3"/>
      <c r="EM2041" s="3"/>
      <c r="EN2041" s="3"/>
      <c r="EO2041" s="3"/>
      <c r="EP2041" s="3"/>
      <c r="EQ2041" s="3"/>
      <c r="ER2041" s="3"/>
      <c r="ES2041" s="3"/>
      <c r="ET2041" s="3"/>
      <c r="EU2041" s="3"/>
      <c r="EV2041" s="3"/>
      <c r="EW2041" s="3"/>
      <c r="EX2041" s="3"/>
      <c r="EY2041" s="3"/>
      <c r="EZ2041" s="3"/>
      <c r="FA2041" s="3"/>
      <c r="FB2041" s="3"/>
      <c r="FC2041" s="3"/>
      <c r="FD2041" s="3"/>
      <c r="FE2041" s="3"/>
      <c r="FF2041" s="3"/>
      <c r="FG2041" s="3"/>
      <c r="FH2041" s="3"/>
      <c r="FI2041" s="3"/>
      <c r="FJ2041" s="3"/>
      <c r="FK2041" s="3"/>
      <c r="FL2041" s="3"/>
      <c r="FM2041" s="3"/>
      <c r="FN2041" s="3"/>
      <c r="FO2041" s="3"/>
      <c r="FP2041" s="3"/>
      <c r="FQ2041" s="3"/>
      <c r="FR2041" s="3"/>
      <c r="FS2041" s="3"/>
      <c r="FT2041" s="3"/>
      <c r="FU2041" s="3"/>
      <c r="FV2041" s="3"/>
      <c r="FW2041" s="3"/>
      <c r="FX2041" s="3"/>
      <c r="FY2041" s="3"/>
      <c r="FZ2041" s="3"/>
      <c r="GA2041" s="3"/>
      <c r="GB2041" s="3"/>
      <c r="GC2041" s="3"/>
      <c r="GD2041" s="3"/>
      <c r="GE2041" s="3"/>
      <c r="GF2041" s="3"/>
    </row>
    <row r="2042" spans="1:188" s="576" customFormat="1" x14ac:dyDescent="0.2">
      <c r="A2042" s="4"/>
      <c r="B2042" s="5"/>
      <c r="C2042" s="5"/>
      <c r="D2042" s="5"/>
      <c r="E2042" s="471"/>
      <c r="F2042" s="579"/>
      <c r="G2042" s="579"/>
      <c r="I2042" s="4"/>
      <c r="J2042" s="4"/>
      <c r="K2042" s="472"/>
      <c r="L2042" s="4"/>
      <c r="M2042" s="83"/>
      <c r="N2042" s="4"/>
      <c r="O2042" s="83"/>
      <c r="P2042" s="84"/>
      <c r="Q2042" s="4"/>
      <c r="R2042" s="4"/>
      <c r="S2042" s="4"/>
      <c r="T2042" s="4"/>
      <c r="U2042" s="4"/>
      <c r="V2042" s="4"/>
      <c r="W2042" s="4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  <c r="EH2042" s="3"/>
      <c r="EI2042" s="3"/>
      <c r="EJ2042" s="3"/>
      <c r="EK2042" s="3"/>
      <c r="EL2042" s="3"/>
      <c r="EM2042" s="3"/>
      <c r="EN2042" s="3"/>
      <c r="EO2042" s="3"/>
      <c r="EP2042" s="3"/>
      <c r="EQ2042" s="3"/>
      <c r="ER2042" s="3"/>
      <c r="ES2042" s="3"/>
      <c r="ET2042" s="3"/>
      <c r="EU2042" s="3"/>
      <c r="EV2042" s="3"/>
      <c r="EW2042" s="3"/>
      <c r="EX2042" s="3"/>
      <c r="EY2042" s="3"/>
      <c r="EZ2042" s="3"/>
      <c r="FA2042" s="3"/>
      <c r="FB2042" s="3"/>
      <c r="FC2042" s="3"/>
      <c r="FD2042" s="3"/>
      <c r="FE2042" s="3"/>
      <c r="FF2042" s="3"/>
      <c r="FG2042" s="3"/>
      <c r="FH2042" s="3"/>
      <c r="FI2042" s="3"/>
      <c r="FJ2042" s="3"/>
      <c r="FK2042" s="3"/>
      <c r="FL2042" s="3"/>
      <c r="FM2042" s="3"/>
      <c r="FN2042" s="3"/>
      <c r="FO2042" s="3"/>
      <c r="FP2042" s="3"/>
      <c r="FQ2042" s="3"/>
      <c r="FR2042" s="3"/>
      <c r="FS2042" s="3"/>
      <c r="FT2042" s="3"/>
      <c r="FU2042" s="3"/>
      <c r="FV2042" s="3"/>
      <c r="FW2042" s="3"/>
      <c r="FX2042" s="3"/>
      <c r="FY2042" s="3"/>
      <c r="FZ2042" s="3"/>
      <c r="GA2042" s="3"/>
      <c r="GB2042" s="3"/>
      <c r="GC2042" s="3"/>
      <c r="GD2042" s="3"/>
      <c r="GE2042" s="3"/>
      <c r="GF2042" s="3"/>
    </row>
    <row r="2043" spans="1:188" s="576" customFormat="1" x14ac:dyDescent="0.2">
      <c r="A2043" s="4"/>
      <c r="B2043" s="5"/>
      <c r="C2043" s="5"/>
      <c r="D2043" s="5"/>
      <c r="E2043" s="471"/>
      <c r="F2043" s="579"/>
      <c r="G2043" s="579"/>
      <c r="I2043" s="4"/>
      <c r="J2043" s="4"/>
      <c r="K2043" s="472"/>
      <c r="L2043" s="4"/>
      <c r="M2043" s="83"/>
      <c r="N2043" s="4"/>
      <c r="O2043" s="83"/>
      <c r="P2043" s="84"/>
      <c r="Q2043" s="4"/>
      <c r="R2043" s="4"/>
      <c r="S2043" s="4"/>
      <c r="T2043" s="4"/>
      <c r="U2043" s="4"/>
      <c r="V2043" s="4"/>
      <c r="W2043" s="4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  <c r="EH2043" s="3"/>
      <c r="EI2043" s="3"/>
      <c r="EJ2043" s="3"/>
      <c r="EK2043" s="3"/>
      <c r="EL2043" s="3"/>
      <c r="EM2043" s="3"/>
      <c r="EN2043" s="3"/>
      <c r="EO2043" s="3"/>
      <c r="EP2043" s="3"/>
      <c r="EQ2043" s="3"/>
      <c r="ER2043" s="3"/>
      <c r="ES2043" s="3"/>
      <c r="ET2043" s="3"/>
      <c r="EU2043" s="3"/>
      <c r="EV2043" s="3"/>
      <c r="EW2043" s="3"/>
      <c r="EX2043" s="3"/>
      <c r="EY2043" s="3"/>
      <c r="EZ2043" s="3"/>
      <c r="FA2043" s="3"/>
      <c r="FB2043" s="3"/>
      <c r="FC2043" s="3"/>
      <c r="FD2043" s="3"/>
      <c r="FE2043" s="3"/>
      <c r="FF2043" s="3"/>
      <c r="FG2043" s="3"/>
      <c r="FH2043" s="3"/>
      <c r="FI2043" s="3"/>
      <c r="FJ2043" s="3"/>
      <c r="FK2043" s="3"/>
      <c r="FL2043" s="3"/>
      <c r="FM2043" s="3"/>
      <c r="FN2043" s="3"/>
      <c r="FO2043" s="3"/>
      <c r="FP2043" s="3"/>
      <c r="FQ2043" s="3"/>
      <c r="FR2043" s="3"/>
      <c r="FS2043" s="3"/>
      <c r="FT2043" s="3"/>
      <c r="FU2043" s="3"/>
      <c r="FV2043" s="3"/>
      <c r="FW2043" s="3"/>
      <c r="FX2043" s="3"/>
      <c r="FY2043" s="3"/>
      <c r="FZ2043" s="3"/>
      <c r="GA2043" s="3"/>
      <c r="GB2043" s="3"/>
      <c r="GC2043" s="3"/>
      <c r="GD2043" s="3"/>
      <c r="GE2043" s="3"/>
      <c r="GF2043" s="3"/>
    </row>
    <row r="2044" spans="1:188" s="576" customFormat="1" x14ac:dyDescent="0.2">
      <c r="A2044" s="4"/>
      <c r="B2044" s="5"/>
      <c r="C2044" s="5"/>
      <c r="D2044" s="5"/>
      <c r="E2044" s="471"/>
      <c r="F2044" s="579"/>
      <c r="G2044" s="579"/>
      <c r="I2044" s="4"/>
      <c r="J2044" s="4"/>
      <c r="K2044" s="472"/>
      <c r="L2044" s="4"/>
      <c r="M2044" s="83"/>
      <c r="N2044" s="4"/>
      <c r="O2044" s="83"/>
      <c r="P2044" s="84"/>
      <c r="Q2044" s="4"/>
      <c r="R2044" s="4"/>
      <c r="S2044" s="4"/>
      <c r="T2044" s="4"/>
      <c r="U2044" s="4"/>
      <c r="V2044" s="4"/>
      <c r="W2044" s="4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  <c r="EH2044" s="3"/>
      <c r="EI2044" s="3"/>
      <c r="EJ2044" s="3"/>
      <c r="EK2044" s="3"/>
      <c r="EL2044" s="3"/>
      <c r="EM2044" s="3"/>
      <c r="EN2044" s="3"/>
      <c r="EO2044" s="3"/>
      <c r="EP2044" s="3"/>
      <c r="EQ2044" s="3"/>
      <c r="ER2044" s="3"/>
      <c r="ES2044" s="3"/>
      <c r="ET2044" s="3"/>
      <c r="EU2044" s="3"/>
      <c r="EV2044" s="3"/>
      <c r="EW2044" s="3"/>
      <c r="EX2044" s="3"/>
      <c r="EY2044" s="3"/>
      <c r="EZ2044" s="3"/>
      <c r="FA2044" s="3"/>
      <c r="FB2044" s="3"/>
      <c r="FC2044" s="3"/>
      <c r="FD2044" s="3"/>
      <c r="FE2044" s="3"/>
      <c r="FF2044" s="3"/>
      <c r="FG2044" s="3"/>
      <c r="FH2044" s="3"/>
      <c r="FI2044" s="3"/>
      <c r="FJ2044" s="3"/>
      <c r="FK2044" s="3"/>
      <c r="FL2044" s="3"/>
      <c r="FM2044" s="3"/>
      <c r="FN2044" s="3"/>
      <c r="FO2044" s="3"/>
      <c r="FP2044" s="3"/>
      <c r="FQ2044" s="3"/>
      <c r="FR2044" s="3"/>
      <c r="FS2044" s="3"/>
      <c r="FT2044" s="3"/>
      <c r="FU2044" s="3"/>
      <c r="FV2044" s="3"/>
      <c r="FW2044" s="3"/>
      <c r="FX2044" s="3"/>
      <c r="FY2044" s="3"/>
      <c r="FZ2044" s="3"/>
      <c r="GA2044" s="3"/>
      <c r="GB2044" s="3"/>
      <c r="GC2044" s="3"/>
      <c r="GD2044" s="3"/>
      <c r="GE2044" s="3"/>
      <c r="GF2044" s="3"/>
    </row>
    <row r="2045" spans="1:188" s="576" customFormat="1" x14ac:dyDescent="0.2">
      <c r="A2045" s="4"/>
      <c r="B2045" s="5"/>
      <c r="C2045" s="5"/>
      <c r="D2045" s="5"/>
      <c r="E2045" s="471"/>
      <c r="F2045" s="579"/>
      <c r="G2045" s="579"/>
      <c r="I2045" s="4"/>
      <c r="J2045" s="4"/>
      <c r="K2045" s="472"/>
      <c r="L2045" s="4"/>
      <c r="M2045" s="83"/>
      <c r="N2045" s="4"/>
      <c r="O2045" s="83"/>
      <c r="P2045" s="84"/>
      <c r="Q2045" s="4"/>
      <c r="R2045" s="4"/>
      <c r="S2045" s="4"/>
      <c r="T2045" s="4"/>
      <c r="U2045" s="4"/>
      <c r="V2045" s="4"/>
      <c r="W2045" s="4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  <c r="EH2045" s="3"/>
      <c r="EI2045" s="3"/>
      <c r="EJ2045" s="3"/>
      <c r="EK2045" s="3"/>
      <c r="EL2045" s="3"/>
      <c r="EM2045" s="3"/>
      <c r="EN2045" s="3"/>
      <c r="EO2045" s="3"/>
      <c r="EP2045" s="3"/>
      <c r="EQ2045" s="3"/>
      <c r="ER2045" s="3"/>
      <c r="ES2045" s="3"/>
      <c r="ET2045" s="3"/>
      <c r="EU2045" s="3"/>
      <c r="EV2045" s="3"/>
      <c r="EW2045" s="3"/>
      <c r="EX2045" s="3"/>
      <c r="EY2045" s="3"/>
      <c r="EZ2045" s="3"/>
      <c r="FA2045" s="3"/>
      <c r="FB2045" s="3"/>
      <c r="FC2045" s="3"/>
      <c r="FD2045" s="3"/>
      <c r="FE2045" s="3"/>
      <c r="FF2045" s="3"/>
      <c r="FG2045" s="3"/>
      <c r="FH2045" s="3"/>
      <c r="FI2045" s="3"/>
      <c r="FJ2045" s="3"/>
      <c r="FK2045" s="3"/>
      <c r="FL2045" s="3"/>
      <c r="FM2045" s="3"/>
      <c r="FN2045" s="3"/>
      <c r="FO2045" s="3"/>
      <c r="FP2045" s="3"/>
      <c r="FQ2045" s="3"/>
      <c r="FR2045" s="3"/>
      <c r="FS2045" s="3"/>
      <c r="FT2045" s="3"/>
      <c r="FU2045" s="3"/>
      <c r="FV2045" s="3"/>
      <c r="FW2045" s="3"/>
      <c r="FX2045" s="3"/>
      <c r="FY2045" s="3"/>
      <c r="FZ2045" s="3"/>
      <c r="GA2045" s="3"/>
      <c r="GB2045" s="3"/>
      <c r="GC2045" s="3"/>
      <c r="GD2045" s="3"/>
      <c r="GE2045" s="3"/>
      <c r="GF2045" s="3"/>
    </row>
    <row r="2046" spans="1:188" s="576" customFormat="1" x14ac:dyDescent="0.2">
      <c r="A2046" s="4"/>
      <c r="B2046" s="5"/>
      <c r="C2046" s="5"/>
      <c r="D2046" s="5"/>
      <c r="E2046" s="471"/>
      <c r="F2046" s="579"/>
      <c r="G2046" s="579"/>
      <c r="I2046" s="4"/>
      <c r="J2046" s="4"/>
      <c r="K2046" s="472"/>
      <c r="L2046" s="4"/>
      <c r="M2046" s="83"/>
      <c r="N2046" s="4"/>
      <c r="O2046" s="83"/>
      <c r="P2046" s="84"/>
      <c r="Q2046" s="4"/>
      <c r="R2046" s="4"/>
      <c r="S2046" s="4"/>
      <c r="T2046" s="4"/>
      <c r="U2046" s="4"/>
      <c r="V2046" s="4"/>
      <c r="W2046" s="4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3"/>
      <c r="CW2046" s="3"/>
      <c r="CX2046" s="3"/>
      <c r="CY2046" s="3"/>
      <c r="CZ2046" s="3"/>
      <c r="DA2046" s="3"/>
      <c r="DB2046" s="3"/>
      <c r="DC2046" s="3"/>
      <c r="DD2046" s="3"/>
      <c r="DE2046" s="3"/>
      <c r="DF2046" s="3"/>
      <c r="DG2046" s="3"/>
      <c r="DH2046" s="3"/>
      <c r="DI2046" s="3"/>
      <c r="DJ2046" s="3"/>
      <c r="DK2046" s="3"/>
      <c r="DL2046" s="3"/>
      <c r="DM2046" s="3"/>
      <c r="DN2046" s="3"/>
      <c r="DO2046" s="3"/>
      <c r="DP2046" s="3"/>
      <c r="DQ2046" s="3"/>
      <c r="DR2046" s="3"/>
      <c r="DS2046" s="3"/>
      <c r="DT2046" s="3"/>
      <c r="DU2046" s="3"/>
      <c r="DV2046" s="3"/>
      <c r="DW2046" s="3"/>
      <c r="DX2046" s="3"/>
      <c r="DY2046" s="3"/>
      <c r="DZ2046" s="3"/>
      <c r="EA2046" s="3"/>
      <c r="EB2046" s="3"/>
      <c r="EC2046" s="3"/>
      <c r="ED2046" s="3"/>
      <c r="EE2046" s="3"/>
      <c r="EF2046" s="3"/>
      <c r="EG2046" s="3"/>
      <c r="EH2046" s="3"/>
      <c r="EI2046" s="3"/>
      <c r="EJ2046" s="3"/>
      <c r="EK2046" s="3"/>
      <c r="EL2046" s="3"/>
      <c r="EM2046" s="3"/>
      <c r="EN2046" s="3"/>
      <c r="EO2046" s="3"/>
      <c r="EP2046" s="3"/>
      <c r="EQ2046" s="3"/>
      <c r="ER2046" s="3"/>
      <c r="ES2046" s="3"/>
      <c r="ET2046" s="3"/>
      <c r="EU2046" s="3"/>
      <c r="EV2046" s="3"/>
      <c r="EW2046" s="3"/>
      <c r="EX2046" s="3"/>
      <c r="EY2046" s="3"/>
      <c r="EZ2046" s="3"/>
      <c r="FA2046" s="3"/>
      <c r="FB2046" s="3"/>
      <c r="FC2046" s="3"/>
      <c r="FD2046" s="3"/>
      <c r="FE2046" s="3"/>
      <c r="FF2046" s="3"/>
      <c r="FG2046" s="3"/>
      <c r="FH2046" s="3"/>
      <c r="FI2046" s="3"/>
      <c r="FJ2046" s="3"/>
      <c r="FK2046" s="3"/>
      <c r="FL2046" s="3"/>
      <c r="FM2046" s="3"/>
      <c r="FN2046" s="3"/>
      <c r="FO2046" s="3"/>
      <c r="FP2046" s="3"/>
      <c r="FQ2046" s="3"/>
      <c r="FR2046" s="3"/>
      <c r="FS2046" s="3"/>
      <c r="FT2046" s="3"/>
      <c r="FU2046" s="3"/>
      <c r="FV2046" s="3"/>
      <c r="FW2046" s="3"/>
      <c r="FX2046" s="3"/>
      <c r="FY2046" s="3"/>
      <c r="FZ2046" s="3"/>
      <c r="GA2046" s="3"/>
      <c r="GB2046" s="3"/>
      <c r="GC2046" s="3"/>
      <c r="GD2046" s="3"/>
      <c r="GE2046" s="3"/>
      <c r="GF2046" s="3"/>
    </row>
    <row r="2047" spans="1:188" s="576" customFormat="1" x14ac:dyDescent="0.2">
      <c r="A2047" s="4"/>
      <c r="B2047" s="5"/>
      <c r="C2047" s="5"/>
      <c r="D2047" s="5"/>
      <c r="E2047" s="471"/>
      <c r="F2047" s="579"/>
      <c r="G2047" s="579"/>
      <c r="I2047" s="4"/>
      <c r="J2047" s="4"/>
      <c r="K2047" s="472"/>
      <c r="L2047" s="4"/>
      <c r="M2047" s="83"/>
      <c r="N2047" s="4"/>
      <c r="O2047" s="83"/>
      <c r="P2047" s="84"/>
      <c r="Q2047" s="4"/>
      <c r="R2047" s="4"/>
      <c r="S2047" s="4"/>
      <c r="T2047" s="4"/>
      <c r="U2047" s="4"/>
      <c r="V2047" s="4"/>
      <c r="W2047" s="4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3"/>
      <c r="CW2047" s="3"/>
      <c r="CX2047" s="3"/>
      <c r="CY2047" s="3"/>
      <c r="CZ2047" s="3"/>
      <c r="DA2047" s="3"/>
      <c r="DB2047" s="3"/>
      <c r="DC2047" s="3"/>
      <c r="DD2047" s="3"/>
      <c r="DE2047" s="3"/>
      <c r="DF2047" s="3"/>
      <c r="DG2047" s="3"/>
      <c r="DH2047" s="3"/>
      <c r="DI2047" s="3"/>
      <c r="DJ2047" s="3"/>
      <c r="DK2047" s="3"/>
      <c r="DL2047" s="3"/>
      <c r="DM2047" s="3"/>
      <c r="DN2047" s="3"/>
      <c r="DO2047" s="3"/>
      <c r="DP2047" s="3"/>
      <c r="DQ2047" s="3"/>
      <c r="DR2047" s="3"/>
      <c r="DS2047" s="3"/>
      <c r="DT2047" s="3"/>
      <c r="DU2047" s="3"/>
      <c r="DV2047" s="3"/>
      <c r="DW2047" s="3"/>
      <c r="DX2047" s="3"/>
      <c r="DY2047" s="3"/>
      <c r="DZ2047" s="3"/>
      <c r="EA2047" s="3"/>
      <c r="EB2047" s="3"/>
      <c r="EC2047" s="3"/>
      <c r="ED2047" s="3"/>
      <c r="EE2047" s="3"/>
      <c r="EF2047" s="3"/>
      <c r="EG2047" s="3"/>
      <c r="EH2047" s="3"/>
      <c r="EI2047" s="3"/>
      <c r="EJ2047" s="3"/>
      <c r="EK2047" s="3"/>
      <c r="EL2047" s="3"/>
      <c r="EM2047" s="3"/>
      <c r="EN2047" s="3"/>
      <c r="EO2047" s="3"/>
      <c r="EP2047" s="3"/>
      <c r="EQ2047" s="3"/>
      <c r="ER2047" s="3"/>
      <c r="ES2047" s="3"/>
      <c r="ET2047" s="3"/>
      <c r="EU2047" s="3"/>
      <c r="EV2047" s="3"/>
      <c r="EW2047" s="3"/>
      <c r="EX2047" s="3"/>
      <c r="EY2047" s="3"/>
      <c r="EZ2047" s="3"/>
      <c r="FA2047" s="3"/>
      <c r="FB2047" s="3"/>
      <c r="FC2047" s="3"/>
      <c r="FD2047" s="3"/>
      <c r="FE2047" s="3"/>
      <c r="FF2047" s="3"/>
      <c r="FG2047" s="3"/>
      <c r="FH2047" s="3"/>
      <c r="FI2047" s="3"/>
      <c r="FJ2047" s="3"/>
      <c r="FK2047" s="3"/>
      <c r="FL2047" s="3"/>
      <c r="FM2047" s="3"/>
      <c r="FN2047" s="3"/>
      <c r="FO2047" s="3"/>
      <c r="FP2047" s="3"/>
      <c r="FQ2047" s="3"/>
      <c r="FR2047" s="3"/>
      <c r="FS2047" s="3"/>
      <c r="FT2047" s="3"/>
      <c r="FU2047" s="3"/>
      <c r="FV2047" s="3"/>
      <c r="FW2047" s="3"/>
      <c r="FX2047" s="3"/>
      <c r="FY2047" s="3"/>
      <c r="FZ2047" s="3"/>
      <c r="GA2047" s="3"/>
      <c r="GB2047" s="3"/>
      <c r="GC2047" s="3"/>
      <c r="GD2047" s="3"/>
      <c r="GE2047" s="3"/>
      <c r="GF2047" s="3"/>
    </row>
    <row r="2048" spans="1:188" s="576" customFormat="1" x14ac:dyDescent="0.2">
      <c r="A2048" s="4"/>
      <c r="B2048" s="5"/>
      <c r="C2048" s="5"/>
      <c r="D2048" s="5"/>
      <c r="E2048" s="471"/>
      <c r="F2048" s="579"/>
      <c r="G2048" s="579"/>
      <c r="I2048" s="4"/>
      <c r="J2048" s="4"/>
      <c r="K2048" s="472"/>
      <c r="L2048" s="4"/>
      <c r="M2048" s="83"/>
      <c r="N2048" s="4"/>
      <c r="O2048" s="83"/>
      <c r="P2048" s="84"/>
      <c r="Q2048" s="4"/>
      <c r="R2048" s="4"/>
      <c r="S2048" s="4"/>
      <c r="T2048" s="4"/>
      <c r="U2048" s="4"/>
      <c r="V2048" s="4"/>
      <c r="W2048" s="4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  <c r="EH2048" s="3"/>
      <c r="EI2048" s="3"/>
      <c r="EJ2048" s="3"/>
      <c r="EK2048" s="3"/>
      <c r="EL2048" s="3"/>
      <c r="EM2048" s="3"/>
      <c r="EN2048" s="3"/>
      <c r="EO2048" s="3"/>
      <c r="EP2048" s="3"/>
      <c r="EQ2048" s="3"/>
      <c r="ER2048" s="3"/>
      <c r="ES2048" s="3"/>
      <c r="ET2048" s="3"/>
      <c r="EU2048" s="3"/>
      <c r="EV2048" s="3"/>
      <c r="EW2048" s="3"/>
      <c r="EX2048" s="3"/>
      <c r="EY2048" s="3"/>
      <c r="EZ2048" s="3"/>
      <c r="FA2048" s="3"/>
      <c r="FB2048" s="3"/>
      <c r="FC2048" s="3"/>
      <c r="FD2048" s="3"/>
      <c r="FE2048" s="3"/>
      <c r="FF2048" s="3"/>
      <c r="FG2048" s="3"/>
      <c r="FH2048" s="3"/>
      <c r="FI2048" s="3"/>
      <c r="FJ2048" s="3"/>
      <c r="FK2048" s="3"/>
      <c r="FL2048" s="3"/>
      <c r="FM2048" s="3"/>
      <c r="FN2048" s="3"/>
      <c r="FO2048" s="3"/>
      <c r="FP2048" s="3"/>
      <c r="FQ2048" s="3"/>
      <c r="FR2048" s="3"/>
      <c r="FS2048" s="3"/>
      <c r="FT2048" s="3"/>
      <c r="FU2048" s="3"/>
      <c r="FV2048" s="3"/>
      <c r="FW2048" s="3"/>
      <c r="FX2048" s="3"/>
      <c r="FY2048" s="3"/>
      <c r="FZ2048" s="3"/>
      <c r="GA2048" s="3"/>
      <c r="GB2048" s="3"/>
      <c r="GC2048" s="3"/>
      <c r="GD2048" s="3"/>
      <c r="GE2048" s="3"/>
      <c r="GF2048" s="3"/>
    </row>
    <row r="2049" spans="1:188" s="576" customFormat="1" x14ac:dyDescent="0.2">
      <c r="A2049" s="4"/>
      <c r="B2049" s="5"/>
      <c r="C2049" s="5"/>
      <c r="D2049" s="5"/>
      <c r="E2049" s="471"/>
      <c r="F2049" s="579"/>
      <c r="G2049" s="579"/>
      <c r="I2049" s="4"/>
      <c r="J2049" s="4"/>
      <c r="K2049" s="472"/>
      <c r="L2049" s="4"/>
      <c r="M2049" s="83"/>
      <c r="N2049" s="4"/>
      <c r="O2049" s="83"/>
      <c r="P2049" s="84"/>
      <c r="Q2049" s="4"/>
      <c r="R2049" s="4"/>
      <c r="S2049" s="4"/>
      <c r="T2049" s="4"/>
      <c r="U2049" s="4"/>
      <c r="V2049" s="4"/>
      <c r="W2049" s="4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  <c r="EH2049" s="3"/>
      <c r="EI2049" s="3"/>
      <c r="EJ2049" s="3"/>
      <c r="EK2049" s="3"/>
      <c r="EL2049" s="3"/>
      <c r="EM2049" s="3"/>
      <c r="EN2049" s="3"/>
      <c r="EO2049" s="3"/>
      <c r="EP2049" s="3"/>
      <c r="EQ2049" s="3"/>
      <c r="ER2049" s="3"/>
      <c r="ES2049" s="3"/>
      <c r="ET2049" s="3"/>
      <c r="EU2049" s="3"/>
      <c r="EV2049" s="3"/>
      <c r="EW2049" s="3"/>
      <c r="EX2049" s="3"/>
      <c r="EY2049" s="3"/>
      <c r="EZ2049" s="3"/>
      <c r="FA2049" s="3"/>
      <c r="FB2049" s="3"/>
      <c r="FC2049" s="3"/>
      <c r="FD2049" s="3"/>
      <c r="FE2049" s="3"/>
      <c r="FF2049" s="3"/>
      <c r="FG2049" s="3"/>
      <c r="FH2049" s="3"/>
      <c r="FI2049" s="3"/>
      <c r="FJ2049" s="3"/>
      <c r="FK2049" s="3"/>
      <c r="FL2049" s="3"/>
      <c r="FM2049" s="3"/>
      <c r="FN2049" s="3"/>
      <c r="FO2049" s="3"/>
      <c r="FP2049" s="3"/>
      <c r="FQ2049" s="3"/>
      <c r="FR2049" s="3"/>
      <c r="FS2049" s="3"/>
      <c r="FT2049" s="3"/>
      <c r="FU2049" s="3"/>
      <c r="FV2049" s="3"/>
      <c r="FW2049" s="3"/>
      <c r="FX2049" s="3"/>
      <c r="FY2049" s="3"/>
      <c r="FZ2049" s="3"/>
      <c r="GA2049" s="3"/>
      <c r="GB2049" s="3"/>
      <c r="GC2049" s="3"/>
      <c r="GD2049" s="3"/>
      <c r="GE2049" s="3"/>
      <c r="GF2049" s="3"/>
    </row>
    <row r="2050" spans="1:188" s="576" customFormat="1" x14ac:dyDescent="0.2">
      <c r="A2050" s="4"/>
      <c r="B2050" s="5"/>
      <c r="C2050" s="5"/>
      <c r="D2050" s="5"/>
      <c r="E2050" s="471"/>
      <c r="F2050" s="579"/>
      <c r="G2050" s="579"/>
      <c r="I2050" s="4"/>
      <c r="J2050" s="4"/>
      <c r="K2050" s="472"/>
      <c r="L2050" s="4"/>
      <c r="M2050" s="83"/>
      <c r="N2050" s="4"/>
      <c r="O2050" s="83"/>
      <c r="P2050" s="84"/>
      <c r="Q2050" s="4"/>
      <c r="R2050" s="4"/>
      <c r="S2050" s="4"/>
      <c r="T2050" s="4"/>
      <c r="U2050" s="4"/>
      <c r="V2050" s="4"/>
      <c r="W2050" s="4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  <c r="EH2050" s="3"/>
      <c r="EI2050" s="3"/>
      <c r="EJ2050" s="3"/>
      <c r="EK2050" s="3"/>
      <c r="EL2050" s="3"/>
      <c r="EM2050" s="3"/>
      <c r="EN2050" s="3"/>
      <c r="EO2050" s="3"/>
      <c r="EP2050" s="3"/>
      <c r="EQ2050" s="3"/>
      <c r="ER2050" s="3"/>
      <c r="ES2050" s="3"/>
      <c r="ET2050" s="3"/>
      <c r="EU2050" s="3"/>
      <c r="EV2050" s="3"/>
      <c r="EW2050" s="3"/>
      <c r="EX2050" s="3"/>
      <c r="EY2050" s="3"/>
      <c r="EZ2050" s="3"/>
      <c r="FA2050" s="3"/>
      <c r="FB2050" s="3"/>
      <c r="FC2050" s="3"/>
      <c r="FD2050" s="3"/>
      <c r="FE2050" s="3"/>
      <c r="FF2050" s="3"/>
      <c r="FG2050" s="3"/>
      <c r="FH2050" s="3"/>
      <c r="FI2050" s="3"/>
      <c r="FJ2050" s="3"/>
      <c r="FK2050" s="3"/>
      <c r="FL2050" s="3"/>
      <c r="FM2050" s="3"/>
      <c r="FN2050" s="3"/>
      <c r="FO2050" s="3"/>
      <c r="FP2050" s="3"/>
      <c r="FQ2050" s="3"/>
      <c r="FR2050" s="3"/>
      <c r="FS2050" s="3"/>
      <c r="FT2050" s="3"/>
      <c r="FU2050" s="3"/>
      <c r="FV2050" s="3"/>
      <c r="FW2050" s="3"/>
      <c r="FX2050" s="3"/>
      <c r="FY2050" s="3"/>
      <c r="FZ2050" s="3"/>
      <c r="GA2050" s="3"/>
      <c r="GB2050" s="3"/>
      <c r="GC2050" s="3"/>
      <c r="GD2050" s="3"/>
      <c r="GE2050" s="3"/>
      <c r="GF2050" s="3"/>
    </row>
    <row r="2051" spans="1:188" s="576" customFormat="1" x14ac:dyDescent="0.2">
      <c r="A2051" s="4"/>
      <c r="B2051" s="5"/>
      <c r="C2051" s="5"/>
      <c r="D2051" s="5"/>
      <c r="E2051" s="471"/>
      <c r="F2051" s="579"/>
      <c r="G2051" s="579"/>
      <c r="I2051" s="4"/>
      <c r="J2051" s="4"/>
      <c r="K2051" s="472"/>
      <c r="L2051" s="4"/>
      <c r="M2051" s="83"/>
      <c r="N2051" s="4"/>
      <c r="O2051" s="83"/>
      <c r="P2051" s="84"/>
      <c r="Q2051" s="4"/>
      <c r="R2051" s="4"/>
      <c r="S2051" s="4"/>
      <c r="T2051" s="4"/>
      <c r="U2051" s="4"/>
      <c r="V2051" s="4"/>
      <c r="W2051" s="4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  <c r="FJ2051" s="3"/>
      <c r="FK2051" s="3"/>
      <c r="FL2051" s="3"/>
      <c r="FM2051" s="3"/>
      <c r="FN2051" s="3"/>
      <c r="FO2051" s="3"/>
      <c r="FP2051" s="3"/>
      <c r="FQ2051" s="3"/>
      <c r="FR2051" s="3"/>
      <c r="FS2051" s="3"/>
      <c r="FT2051" s="3"/>
      <c r="FU2051" s="3"/>
      <c r="FV2051" s="3"/>
      <c r="FW2051" s="3"/>
      <c r="FX2051" s="3"/>
      <c r="FY2051" s="3"/>
      <c r="FZ2051" s="3"/>
      <c r="GA2051" s="3"/>
      <c r="GB2051" s="3"/>
      <c r="GC2051" s="3"/>
      <c r="GD2051" s="3"/>
      <c r="GE2051" s="3"/>
      <c r="GF2051" s="3"/>
    </row>
    <row r="2052" spans="1:188" s="576" customFormat="1" x14ac:dyDescent="0.2">
      <c r="A2052" s="4"/>
      <c r="B2052" s="5"/>
      <c r="C2052" s="5"/>
      <c r="D2052" s="5"/>
      <c r="E2052" s="471"/>
      <c r="F2052" s="579"/>
      <c r="G2052" s="579"/>
      <c r="I2052" s="4"/>
      <c r="J2052" s="4"/>
      <c r="K2052" s="472"/>
      <c r="L2052" s="4"/>
      <c r="M2052" s="83"/>
      <c r="N2052" s="4"/>
      <c r="O2052" s="83"/>
      <c r="P2052" s="84"/>
      <c r="Q2052" s="4"/>
      <c r="R2052" s="4"/>
      <c r="S2052" s="4"/>
      <c r="T2052" s="4"/>
      <c r="U2052" s="4"/>
      <c r="V2052" s="4"/>
      <c r="W2052" s="4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  <c r="EH2052" s="3"/>
      <c r="EI2052" s="3"/>
      <c r="EJ2052" s="3"/>
      <c r="EK2052" s="3"/>
      <c r="EL2052" s="3"/>
      <c r="EM2052" s="3"/>
      <c r="EN2052" s="3"/>
      <c r="EO2052" s="3"/>
      <c r="EP2052" s="3"/>
      <c r="EQ2052" s="3"/>
      <c r="ER2052" s="3"/>
      <c r="ES2052" s="3"/>
      <c r="ET2052" s="3"/>
      <c r="EU2052" s="3"/>
      <c r="EV2052" s="3"/>
      <c r="EW2052" s="3"/>
      <c r="EX2052" s="3"/>
      <c r="EY2052" s="3"/>
      <c r="EZ2052" s="3"/>
      <c r="FA2052" s="3"/>
      <c r="FB2052" s="3"/>
      <c r="FC2052" s="3"/>
      <c r="FD2052" s="3"/>
      <c r="FE2052" s="3"/>
      <c r="FF2052" s="3"/>
      <c r="FG2052" s="3"/>
      <c r="FH2052" s="3"/>
      <c r="FI2052" s="3"/>
      <c r="FJ2052" s="3"/>
      <c r="FK2052" s="3"/>
      <c r="FL2052" s="3"/>
      <c r="FM2052" s="3"/>
      <c r="FN2052" s="3"/>
      <c r="FO2052" s="3"/>
      <c r="FP2052" s="3"/>
      <c r="FQ2052" s="3"/>
      <c r="FR2052" s="3"/>
      <c r="FS2052" s="3"/>
      <c r="FT2052" s="3"/>
      <c r="FU2052" s="3"/>
      <c r="FV2052" s="3"/>
      <c r="FW2052" s="3"/>
      <c r="FX2052" s="3"/>
      <c r="FY2052" s="3"/>
      <c r="FZ2052" s="3"/>
      <c r="GA2052" s="3"/>
      <c r="GB2052" s="3"/>
      <c r="GC2052" s="3"/>
      <c r="GD2052" s="3"/>
      <c r="GE2052" s="3"/>
      <c r="GF2052" s="3"/>
    </row>
    <row r="2053" spans="1:188" s="576" customFormat="1" x14ac:dyDescent="0.2">
      <c r="A2053" s="4"/>
      <c r="B2053" s="5"/>
      <c r="C2053" s="5"/>
      <c r="D2053" s="5"/>
      <c r="E2053" s="471"/>
      <c r="F2053" s="579"/>
      <c r="G2053" s="579"/>
      <c r="I2053" s="4"/>
      <c r="J2053" s="4"/>
      <c r="K2053" s="472"/>
      <c r="L2053" s="4"/>
      <c r="M2053" s="83"/>
      <c r="N2053" s="4"/>
      <c r="O2053" s="83"/>
      <c r="P2053" s="84"/>
      <c r="Q2053" s="4"/>
      <c r="R2053" s="4"/>
      <c r="S2053" s="4"/>
      <c r="T2053" s="4"/>
      <c r="U2053" s="4"/>
      <c r="V2053" s="4"/>
      <c r="W2053" s="4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  <c r="EH2053" s="3"/>
      <c r="EI2053" s="3"/>
      <c r="EJ2053" s="3"/>
      <c r="EK2053" s="3"/>
      <c r="EL2053" s="3"/>
      <c r="EM2053" s="3"/>
      <c r="EN2053" s="3"/>
      <c r="EO2053" s="3"/>
      <c r="EP2053" s="3"/>
      <c r="EQ2053" s="3"/>
      <c r="ER2053" s="3"/>
      <c r="ES2053" s="3"/>
      <c r="ET2053" s="3"/>
      <c r="EU2053" s="3"/>
      <c r="EV2053" s="3"/>
      <c r="EW2053" s="3"/>
      <c r="EX2053" s="3"/>
      <c r="EY2053" s="3"/>
      <c r="EZ2053" s="3"/>
      <c r="FA2053" s="3"/>
      <c r="FB2053" s="3"/>
      <c r="FC2053" s="3"/>
      <c r="FD2053" s="3"/>
      <c r="FE2053" s="3"/>
      <c r="FF2053" s="3"/>
      <c r="FG2053" s="3"/>
      <c r="FH2053" s="3"/>
      <c r="FI2053" s="3"/>
      <c r="FJ2053" s="3"/>
      <c r="FK2053" s="3"/>
      <c r="FL2053" s="3"/>
      <c r="FM2053" s="3"/>
      <c r="FN2053" s="3"/>
      <c r="FO2053" s="3"/>
      <c r="FP2053" s="3"/>
      <c r="FQ2053" s="3"/>
      <c r="FR2053" s="3"/>
      <c r="FS2053" s="3"/>
      <c r="FT2053" s="3"/>
      <c r="FU2053" s="3"/>
      <c r="FV2053" s="3"/>
      <c r="FW2053" s="3"/>
      <c r="FX2053" s="3"/>
      <c r="FY2053" s="3"/>
      <c r="FZ2053" s="3"/>
      <c r="GA2053" s="3"/>
      <c r="GB2053" s="3"/>
      <c r="GC2053" s="3"/>
      <c r="GD2053" s="3"/>
      <c r="GE2053" s="3"/>
      <c r="GF2053" s="3"/>
    </row>
    <row r="2054" spans="1:188" s="576" customFormat="1" x14ac:dyDescent="0.2">
      <c r="A2054" s="4"/>
      <c r="B2054" s="5"/>
      <c r="C2054" s="5"/>
      <c r="D2054" s="5"/>
      <c r="E2054" s="471"/>
      <c r="F2054" s="579"/>
      <c r="G2054" s="579"/>
      <c r="I2054" s="4"/>
      <c r="J2054" s="4"/>
      <c r="K2054" s="472"/>
      <c r="L2054" s="4"/>
      <c r="M2054" s="83"/>
      <c r="N2054" s="4"/>
      <c r="O2054" s="83"/>
      <c r="P2054" s="84"/>
      <c r="Q2054" s="4"/>
      <c r="R2054" s="4"/>
      <c r="S2054" s="4"/>
      <c r="T2054" s="4"/>
      <c r="U2054" s="4"/>
      <c r="V2054" s="4"/>
      <c r="W2054" s="4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  <c r="FJ2054" s="3"/>
      <c r="FK2054" s="3"/>
      <c r="FL2054" s="3"/>
      <c r="FM2054" s="3"/>
      <c r="FN2054" s="3"/>
      <c r="FO2054" s="3"/>
      <c r="FP2054" s="3"/>
      <c r="FQ2054" s="3"/>
      <c r="FR2054" s="3"/>
      <c r="FS2054" s="3"/>
      <c r="FT2054" s="3"/>
      <c r="FU2054" s="3"/>
      <c r="FV2054" s="3"/>
      <c r="FW2054" s="3"/>
      <c r="FX2054" s="3"/>
      <c r="FY2054" s="3"/>
      <c r="FZ2054" s="3"/>
      <c r="GA2054" s="3"/>
      <c r="GB2054" s="3"/>
      <c r="GC2054" s="3"/>
      <c r="GD2054" s="3"/>
      <c r="GE2054" s="3"/>
      <c r="GF2054" s="3"/>
    </row>
    <row r="2055" spans="1:188" s="576" customFormat="1" x14ac:dyDescent="0.2">
      <c r="A2055" s="4"/>
      <c r="B2055" s="5"/>
      <c r="C2055" s="5"/>
      <c r="D2055" s="5"/>
      <c r="E2055" s="471"/>
      <c r="F2055" s="579"/>
      <c r="G2055" s="579"/>
      <c r="I2055" s="4"/>
      <c r="J2055" s="4"/>
      <c r="K2055" s="472"/>
      <c r="L2055" s="4"/>
      <c r="M2055" s="83"/>
      <c r="N2055" s="4"/>
      <c r="O2055" s="83"/>
      <c r="P2055" s="84"/>
      <c r="Q2055" s="4"/>
      <c r="R2055" s="4"/>
      <c r="S2055" s="4"/>
      <c r="T2055" s="4"/>
      <c r="U2055" s="4"/>
      <c r="V2055" s="4"/>
      <c r="W2055" s="4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  <c r="EH2055" s="3"/>
      <c r="EI2055" s="3"/>
      <c r="EJ2055" s="3"/>
      <c r="EK2055" s="3"/>
      <c r="EL2055" s="3"/>
      <c r="EM2055" s="3"/>
      <c r="EN2055" s="3"/>
      <c r="EO2055" s="3"/>
      <c r="EP2055" s="3"/>
      <c r="EQ2055" s="3"/>
      <c r="ER2055" s="3"/>
      <c r="ES2055" s="3"/>
      <c r="ET2055" s="3"/>
      <c r="EU2055" s="3"/>
      <c r="EV2055" s="3"/>
      <c r="EW2055" s="3"/>
      <c r="EX2055" s="3"/>
      <c r="EY2055" s="3"/>
      <c r="EZ2055" s="3"/>
      <c r="FA2055" s="3"/>
      <c r="FB2055" s="3"/>
      <c r="FC2055" s="3"/>
      <c r="FD2055" s="3"/>
      <c r="FE2055" s="3"/>
      <c r="FF2055" s="3"/>
      <c r="FG2055" s="3"/>
      <c r="FH2055" s="3"/>
      <c r="FI2055" s="3"/>
      <c r="FJ2055" s="3"/>
      <c r="FK2055" s="3"/>
      <c r="FL2055" s="3"/>
      <c r="FM2055" s="3"/>
      <c r="FN2055" s="3"/>
      <c r="FO2055" s="3"/>
      <c r="FP2055" s="3"/>
      <c r="FQ2055" s="3"/>
      <c r="FR2055" s="3"/>
      <c r="FS2055" s="3"/>
      <c r="FT2055" s="3"/>
      <c r="FU2055" s="3"/>
      <c r="FV2055" s="3"/>
      <c r="FW2055" s="3"/>
      <c r="FX2055" s="3"/>
      <c r="FY2055" s="3"/>
      <c r="FZ2055" s="3"/>
      <c r="GA2055" s="3"/>
      <c r="GB2055" s="3"/>
      <c r="GC2055" s="3"/>
      <c r="GD2055" s="3"/>
      <c r="GE2055" s="3"/>
      <c r="GF2055" s="3"/>
    </row>
    <row r="2056" spans="1:188" s="576" customFormat="1" x14ac:dyDescent="0.2">
      <c r="A2056" s="4"/>
      <c r="B2056" s="5"/>
      <c r="C2056" s="5"/>
      <c r="D2056" s="5"/>
      <c r="E2056" s="471"/>
      <c r="F2056" s="579"/>
      <c r="G2056" s="579"/>
      <c r="I2056" s="4"/>
      <c r="J2056" s="4"/>
      <c r="K2056" s="472"/>
      <c r="L2056" s="4"/>
      <c r="M2056" s="83"/>
      <c r="N2056" s="4"/>
      <c r="O2056" s="83"/>
      <c r="P2056" s="84"/>
      <c r="Q2056" s="4"/>
      <c r="R2056" s="4"/>
      <c r="S2056" s="4"/>
      <c r="T2056" s="4"/>
      <c r="U2056" s="4"/>
      <c r="V2056" s="4"/>
      <c r="W2056" s="4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  <c r="EH2056" s="3"/>
      <c r="EI2056" s="3"/>
      <c r="EJ2056" s="3"/>
      <c r="EK2056" s="3"/>
      <c r="EL2056" s="3"/>
      <c r="EM2056" s="3"/>
      <c r="EN2056" s="3"/>
      <c r="EO2056" s="3"/>
      <c r="EP2056" s="3"/>
      <c r="EQ2056" s="3"/>
      <c r="ER2056" s="3"/>
      <c r="ES2056" s="3"/>
      <c r="ET2056" s="3"/>
      <c r="EU2056" s="3"/>
      <c r="EV2056" s="3"/>
      <c r="EW2056" s="3"/>
      <c r="EX2056" s="3"/>
      <c r="EY2056" s="3"/>
      <c r="EZ2056" s="3"/>
      <c r="FA2056" s="3"/>
      <c r="FB2056" s="3"/>
      <c r="FC2056" s="3"/>
      <c r="FD2056" s="3"/>
      <c r="FE2056" s="3"/>
      <c r="FF2056" s="3"/>
      <c r="FG2056" s="3"/>
      <c r="FH2056" s="3"/>
      <c r="FI2056" s="3"/>
      <c r="FJ2056" s="3"/>
      <c r="FK2056" s="3"/>
      <c r="FL2056" s="3"/>
      <c r="FM2056" s="3"/>
      <c r="FN2056" s="3"/>
      <c r="FO2056" s="3"/>
      <c r="FP2056" s="3"/>
      <c r="FQ2056" s="3"/>
      <c r="FR2056" s="3"/>
      <c r="FS2056" s="3"/>
      <c r="FT2056" s="3"/>
      <c r="FU2056" s="3"/>
      <c r="FV2056" s="3"/>
      <c r="FW2056" s="3"/>
      <c r="FX2056" s="3"/>
      <c r="FY2056" s="3"/>
      <c r="FZ2056" s="3"/>
      <c r="GA2056" s="3"/>
      <c r="GB2056" s="3"/>
      <c r="GC2056" s="3"/>
      <c r="GD2056" s="3"/>
      <c r="GE2056" s="3"/>
      <c r="GF2056" s="3"/>
    </row>
    <row r="2057" spans="1:188" s="576" customFormat="1" x14ac:dyDescent="0.2">
      <c r="A2057" s="4"/>
      <c r="B2057" s="5"/>
      <c r="C2057" s="5"/>
      <c r="D2057" s="5"/>
      <c r="E2057" s="471"/>
      <c r="F2057" s="579"/>
      <c r="G2057" s="579"/>
      <c r="I2057" s="4"/>
      <c r="J2057" s="4"/>
      <c r="K2057" s="472"/>
      <c r="L2057" s="4"/>
      <c r="M2057" s="83"/>
      <c r="N2057" s="4"/>
      <c r="O2057" s="83"/>
      <c r="P2057" s="84"/>
      <c r="Q2057" s="4"/>
      <c r="R2057" s="4"/>
      <c r="S2057" s="4"/>
      <c r="T2057" s="4"/>
      <c r="U2057" s="4"/>
      <c r="V2057" s="4"/>
      <c r="W2057" s="4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  <c r="EH2057" s="3"/>
      <c r="EI2057" s="3"/>
      <c r="EJ2057" s="3"/>
      <c r="EK2057" s="3"/>
      <c r="EL2057" s="3"/>
      <c r="EM2057" s="3"/>
      <c r="EN2057" s="3"/>
      <c r="EO2057" s="3"/>
      <c r="EP2057" s="3"/>
      <c r="EQ2057" s="3"/>
      <c r="ER2057" s="3"/>
      <c r="ES2057" s="3"/>
      <c r="ET2057" s="3"/>
      <c r="EU2057" s="3"/>
      <c r="EV2057" s="3"/>
      <c r="EW2057" s="3"/>
      <c r="EX2057" s="3"/>
      <c r="EY2057" s="3"/>
      <c r="EZ2057" s="3"/>
      <c r="FA2057" s="3"/>
      <c r="FB2057" s="3"/>
      <c r="FC2057" s="3"/>
      <c r="FD2057" s="3"/>
      <c r="FE2057" s="3"/>
      <c r="FF2057" s="3"/>
      <c r="FG2057" s="3"/>
      <c r="FH2057" s="3"/>
      <c r="FI2057" s="3"/>
      <c r="FJ2057" s="3"/>
      <c r="FK2057" s="3"/>
      <c r="FL2057" s="3"/>
      <c r="FM2057" s="3"/>
      <c r="FN2057" s="3"/>
      <c r="FO2057" s="3"/>
      <c r="FP2057" s="3"/>
      <c r="FQ2057" s="3"/>
      <c r="FR2057" s="3"/>
      <c r="FS2057" s="3"/>
      <c r="FT2057" s="3"/>
      <c r="FU2057" s="3"/>
      <c r="FV2057" s="3"/>
      <c r="FW2057" s="3"/>
      <c r="FX2057" s="3"/>
      <c r="FY2057" s="3"/>
      <c r="FZ2057" s="3"/>
      <c r="GA2057" s="3"/>
      <c r="GB2057" s="3"/>
      <c r="GC2057" s="3"/>
      <c r="GD2057" s="3"/>
      <c r="GE2057" s="3"/>
      <c r="GF2057" s="3"/>
    </row>
    <row r="2058" spans="1:188" s="576" customFormat="1" x14ac:dyDescent="0.2">
      <c r="A2058" s="4"/>
      <c r="B2058" s="5"/>
      <c r="C2058" s="5"/>
      <c r="D2058" s="5"/>
      <c r="E2058" s="471"/>
      <c r="F2058" s="579"/>
      <c r="G2058" s="579"/>
      <c r="I2058" s="4"/>
      <c r="J2058" s="4"/>
      <c r="K2058" s="472"/>
      <c r="L2058" s="4"/>
      <c r="M2058" s="83"/>
      <c r="N2058" s="4"/>
      <c r="O2058" s="83"/>
      <c r="P2058" s="84"/>
      <c r="Q2058" s="4"/>
      <c r="R2058" s="4"/>
      <c r="S2058" s="4"/>
      <c r="T2058" s="4"/>
      <c r="U2058" s="4"/>
      <c r="V2058" s="4"/>
      <c r="W2058" s="4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  <c r="EH2058" s="3"/>
      <c r="EI2058" s="3"/>
      <c r="EJ2058" s="3"/>
      <c r="EK2058" s="3"/>
      <c r="EL2058" s="3"/>
      <c r="EM2058" s="3"/>
      <c r="EN2058" s="3"/>
      <c r="EO2058" s="3"/>
      <c r="EP2058" s="3"/>
      <c r="EQ2058" s="3"/>
      <c r="ER2058" s="3"/>
      <c r="ES2058" s="3"/>
      <c r="ET2058" s="3"/>
      <c r="EU2058" s="3"/>
      <c r="EV2058" s="3"/>
      <c r="EW2058" s="3"/>
      <c r="EX2058" s="3"/>
      <c r="EY2058" s="3"/>
      <c r="EZ2058" s="3"/>
      <c r="FA2058" s="3"/>
      <c r="FB2058" s="3"/>
      <c r="FC2058" s="3"/>
      <c r="FD2058" s="3"/>
      <c r="FE2058" s="3"/>
      <c r="FF2058" s="3"/>
      <c r="FG2058" s="3"/>
      <c r="FH2058" s="3"/>
      <c r="FI2058" s="3"/>
      <c r="FJ2058" s="3"/>
      <c r="FK2058" s="3"/>
      <c r="FL2058" s="3"/>
      <c r="FM2058" s="3"/>
      <c r="FN2058" s="3"/>
      <c r="FO2058" s="3"/>
      <c r="FP2058" s="3"/>
      <c r="FQ2058" s="3"/>
      <c r="FR2058" s="3"/>
      <c r="FS2058" s="3"/>
      <c r="FT2058" s="3"/>
      <c r="FU2058" s="3"/>
      <c r="FV2058" s="3"/>
      <c r="FW2058" s="3"/>
      <c r="FX2058" s="3"/>
      <c r="FY2058" s="3"/>
      <c r="FZ2058" s="3"/>
      <c r="GA2058" s="3"/>
      <c r="GB2058" s="3"/>
      <c r="GC2058" s="3"/>
      <c r="GD2058" s="3"/>
      <c r="GE2058" s="3"/>
      <c r="GF2058" s="3"/>
    </row>
    <row r="2059" spans="1:188" s="576" customFormat="1" x14ac:dyDescent="0.2">
      <c r="A2059" s="4"/>
      <c r="B2059" s="5"/>
      <c r="C2059" s="5"/>
      <c r="D2059" s="5"/>
      <c r="E2059" s="471"/>
      <c r="F2059" s="579"/>
      <c r="G2059" s="579"/>
      <c r="I2059" s="4"/>
      <c r="J2059" s="4"/>
      <c r="K2059" s="472"/>
      <c r="L2059" s="4"/>
      <c r="M2059" s="83"/>
      <c r="N2059" s="4"/>
      <c r="O2059" s="83"/>
      <c r="P2059" s="84"/>
      <c r="Q2059" s="4"/>
      <c r="R2059" s="4"/>
      <c r="S2059" s="4"/>
      <c r="T2059" s="4"/>
      <c r="U2059" s="4"/>
      <c r="V2059" s="4"/>
      <c r="W2059" s="4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  <c r="EH2059" s="3"/>
      <c r="EI2059" s="3"/>
      <c r="EJ2059" s="3"/>
      <c r="EK2059" s="3"/>
      <c r="EL2059" s="3"/>
      <c r="EM2059" s="3"/>
      <c r="EN2059" s="3"/>
      <c r="EO2059" s="3"/>
      <c r="EP2059" s="3"/>
      <c r="EQ2059" s="3"/>
      <c r="ER2059" s="3"/>
      <c r="ES2059" s="3"/>
      <c r="ET2059" s="3"/>
      <c r="EU2059" s="3"/>
      <c r="EV2059" s="3"/>
      <c r="EW2059" s="3"/>
      <c r="EX2059" s="3"/>
      <c r="EY2059" s="3"/>
      <c r="EZ2059" s="3"/>
      <c r="FA2059" s="3"/>
      <c r="FB2059" s="3"/>
      <c r="FC2059" s="3"/>
      <c r="FD2059" s="3"/>
      <c r="FE2059" s="3"/>
      <c r="FF2059" s="3"/>
      <c r="FG2059" s="3"/>
      <c r="FH2059" s="3"/>
      <c r="FI2059" s="3"/>
      <c r="FJ2059" s="3"/>
      <c r="FK2059" s="3"/>
      <c r="FL2059" s="3"/>
      <c r="FM2059" s="3"/>
      <c r="FN2059" s="3"/>
      <c r="FO2059" s="3"/>
      <c r="FP2059" s="3"/>
      <c r="FQ2059" s="3"/>
      <c r="FR2059" s="3"/>
      <c r="FS2059" s="3"/>
      <c r="FT2059" s="3"/>
      <c r="FU2059" s="3"/>
      <c r="FV2059" s="3"/>
      <c r="FW2059" s="3"/>
      <c r="FX2059" s="3"/>
      <c r="FY2059" s="3"/>
      <c r="FZ2059" s="3"/>
      <c r="GA2059" s="3"/>
      <c r="GB2059" s="3"/>
      <c r="GC2059" s="3"/>
      <c r="GD2059" s="3"/>
      <c r="GE2059" s="3"/>
      <c r="GF2059" s="3"/>
    </row>
    <row r="2060" spans="1:188" s="576" customFormat="1" x14ac:dyDescent="0.2">
      <c r="A2060" s="4"/>
      <c r="B2060" s="5"/>
      <c r="C2060" s="5"/>
      <c r="D2060" s="5"/>
      <c r="E2060" s="471"/>
      <c r="F2060" s="579"/>
      <c r="G2060" s="579"/>
      <c r="I2060" s="4"/>
      <c r="J2060" s="4"/>
      <c r="K2060" s="472"/>
      <c r="L2060" s="4"/>
      <c r="M2060" s="83"/>
      <c r="N2060" s="4"/>
      <c r="O2060" s="83"/>
      <c r="P2060" s="84"/>
      <c r="Q2060" s="4"/>
      <c r="R2060" s="4"/>
      <c r="S2060" s="4"/>
      <c r="T2060" s="4"/>
      <c r="U2060" s="4"/>
      <c r="V2060" s="4"/>
      <c r="W2060" s="4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  <c r="EH2060" s="3"/>
      <c r="EI2060" s="3"/>
      <c r="EJ2060" s="3"/>
      <c r="EK2060" s="3"/>
      <c r="EL2060" s="3"/>
      <c r="EM2060" s="3"/>
      <c r="EN2060" s="3"/>
      <c r="EO2060" s="3"/>
      <c r="EP2060" s="3"/>
      <c r="EQ2060" s="3"/>
      <c r="ER2060" s="3"/>
      <c r="ES2060" s="3"/>
      <c r="ET2060" s="3"/>
      <c r="EU2060" s="3"/>
      <c r="EV2060" s="3"/>
      <c r="EW2060" s="3"/>
      <c r="EX2060" s="3"/>
      <c r="EY2060" s="3"/>
      <c r="EZ2060" s="3"/>
      <c r="FA2060" s="3"/>
      <c r="FB2060" s="3"/>
      <c r="FC2060" s="3"/>
      <c r="FD2060" s="3"/>
      <c r="FE2060" s="3"/>
      <c r="FF2060" s="3"/>
      <c r="FG2060" s="3"/>
      <c r="FH2060" s="3"/>
      <c r="FI2060" s="3"/>
      <c r="FJ2060" s="3"/>
      <c r="FK2060" s="3"/>
      <c r="FL2060" s="3"/>
      <c r="FM2060" s="3"/>
      <c r="FN2060" s="3"/>
      <c r="FO2060" s="3"/>
      <c r="FP2060" s="3"/>
      <c r="FQ2060" s="3"/>
      <c r="FR2060" s="3"/>
      <c r="FS2060" s="3"/>
      <c r="FT2060" s="3"/>
      <c r="FU2060" s="3"/>
      <c r="FV2060" s="3"/>
      <c r="FW2060" s="3"/>
      <c r="FX2060" s="3"/>
      <c r="FY2060" s="3"/>
      <c r="FZ2060" s="3"/>
      <c r="GA2060" s="3"/>
      <c r="GB2060" s="3"/>
      <c r="GC2060" s="3"/>
      <c r="GD2060" s="3"/>
      <c r="GE2060" s="3"/>
      <c r="GF2060" s="3"/>
    </row>
    <row r="2061" spans="1:188" s="576" customFormat="1" x14ac:dyDescent="0.2">
      <c r="A2061" s="4"/>
      <c r="B2061" s="5"/>
      <c r="C2061" s="5"/>
      <c r="D2061" s="5"/>
      <c r="E2061" s="471"/>
      <c r="F2061" s="579"/>
      <c r="G2061" s="579"/>
      <c r="I2061" s="4"/>
      <c r="J2061" s="4"/>
      <c r="K2061" s="472"/>
      <c r="L2061" s="4"/>
      <c r="M2061" s="83"/>
      <c r="N2061" s="4"/>
      <c r="O2061" s="83"/>
      <c r="P2061" s="84"/>
      <c r="Q2061" s="4"/>
      <c r="R2061" s="4"/>
      <c r="S2061" s="4"/>
      <c r="T2061" s="4"/>
      <c r="U2061" s="4"/>
      <c r="V2061" s="4"/>
      <c r="W2061" s="4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  <c r="EH2061" s="3"/>
      <c r="EI2061" s="3"/>
      <c r="EJ2061" s="3"/>
      <c r="EK2061" s="3"/>
      <c r="EL2061" s="3"/>
      <c r="EM2061" s="3"/>
      <c r="EN2061" s="3"/>
      <c r="EO2061" s="3"/>
      <c r="EP2061" s="3"/>
      <c r="EQ2061" s="3"/>
      <c r="ER2061" s="3"/>
      <c r="ES2061" s="3"/>
      <c r="ET2061" s="3"/>
      <c r="EU2061" s="3"/>
      <c r="EV2061" s="3"/>
      <c r="EW2061" s="3"/>
      <c r="EX2061" s="3"/>
      <c r="EY2061" s="3"/>
      <c r="EZ2061" s="3"/>
      <c r="FA2061" s="3"/>
      <c r="FB2061" s="3"/>
      <c r="FC2061" s="3"/>
      <c r="FD2061" s="3"/>
      <c r="FE2061" s="3"/>
      <c r="FF2061" s="3"/>
      <c r="FG2061" s="3"/>
      <c r="FH2061" s="3"/>
      <c r="FI2061" s="3"/>
      <c r="FJ2061" s="3"/>
      <c r="FK2061" s="3"/>
      <c r="FL2061" s="3"/>
      <c r="FM2061" s="3"/>
      <c r="FN2061" s="3"/>
      <c r="FO2061" s="3"/>
      <c r="FP2061" s="3"/>
      <c r="FQ2061" s="3"/>
      <c r="FR2061" s="3"/>
      <c r="FS2061" s="3"/>
      <c r="FT2061" s="3"/>
      <c r="FU2061" s="3"/>
      <c r="FV2061" s="3"/>
      <c r="FW2061" s="3"/>
      <c r="FX2061" s="3"/>
      <c r="FY2061" s="3"/>
      <c r="FZ2061" s="3"/>
      <c r="GA2061" s="3"/>
      <c r="GB2061" s="3"/>
      <c r="GC2061" s="3"/>
      <c r="GD2061" s="3"/>
      <c r="GE2061" s="3"/>
      <c r="GF2061" s="3"/>
    </row>
    <row r="2062" spans="1:188" s="576" customFormat="1" x14ac:dyDescent="0.2">
      <c r="A2062" s="4"/>
      <c r="B2062" s="5"/>
      <c r="C2062" s="5"/>
      <c r="D2062" s="5"/>
      <c r="E2062" s="471"/>
      <c r="F2062" s="579"/>
      <c r="G2062" s="579"/>
      <c r="I2062" s="4"/>
      <c r="J2062" s="4"/>
      <c r="K2062" s="472"/>
      <c r="L2062" s="4"/>
      <c r="M2062" s="83"/>
      <c r="N2062" s="4"/>
      <c r="O2062" s="83"/>
      <c r="P2062" s="84"/>
      <c r="Q2062" s="4"/>
      <c r="R2062" s="4"/>
      <c r="S2062" s="4"/>
      <c r="T2062" s="4"/>
      <c r="U2062" s="4"/>
      <c r="V2062" s="4"/>
      <c r="W2062" s="4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  <c r="EH2062" s="3"/>
      <c r="EI2062" s="3"/>
      <c r="EJ2062" s="3"/>
      <c r="EK2062" s="3"/>
      <c r="EL2062" s="3"/>
      <c r="EM2062" s="3"/>
      <c r="EN2062" s="3"/>
      <c r="EO2062" s="3"/>
      <c r="EP2062" s="3"/>
      <c r="EQ2062" s="3"/>
      <c r="ER2062" s="3"/>
      <c r="ES2062" s="3"/>
      <c r="ET2062" s="3"/>
      <c r="EU2062" s="3"/>
      <c r="EV2062" s="3"/>
      <c r="EW2062" s="3"/>
      <c r="EX2062" s="3"/>
      <c r="EY2062" s="3"/>
      <c r="EZ2062" s="3"/>
      <c r="FA2062" s="3"/>
      <c r="FB2062" s="3"/>
      <c r="FC2062" s="3"/>
      <c r="FD2062" s="3"/>
      <c r="FE2062" s="3"/>
      <c r="FF2062" s="3"/>
      <c r="FG2062" s="3"/>
      <c r="FH2062" s="3"/>
      <c r="FI2062" s="3"/>
      <c r="FJ2062" s="3"/>
      <c r="FK2062" s="3"/>
      <c r="FL2062" s="3"/>
      <c r="FM2062" s="3"/>
      <c r="FN2062" s="3"/>
      <c r="FO2062" s="3"/>
      <c r="FP2062" s="3"/>
      <c r="FQ2062" s="3"/>
      <c r="FR2062" s="3"/>
      <c r="FS2062" s="3"/>
      <c r="FT2062" s="3"/>
      <c r="FU2062" s="3"/>
      <c r="FV2062" s="3"/>
      <c r="FW2062" s="3"/>
      <c r="FX2062" s="3"/>
      <c r="FY2062" s="3"/>
      <c r="FZ2062" s="3"/>
      <c r="GA2062" s="3"/>
      <c r="GB2062" s="3"/>
      <c r="GC2062" s="3"/>
      <c r="GD2062" s="3"/>
      <c r="GE2062" s="3"/>
      <c r="GF2062" s="3"/>
    </row>
    <row r="2063" spans="1:188" s="576" customFormat="1" x14ac:dyDescent="0.2">
      <c r="A2063" s="4"/>
      <c r="B2063" s="5"/>
      <c r="C2063" s="5"/>
      <c r="D2063" s="5"/>
      <c r="E2063" s="471"/>
      <c r="F2063" s="579"/>
      <c r="G2063" s="579"/>
      <c r="I2063" s="4"/>
      <c r="J2063" s="4"/>
      <c r="K2063" s="472"/>
      <c r="L2063" s="4"/>
      <c r="M2063" s="83"/>
      <c r="N2063" s="4"/>
      <c r="O2063" s="83"/>
      <c r="P2063" s="84"/>
      <c r="Q2063" s="4"/>
      <c r="R2063" s="4"/>
      <c r="S2063" s="4"/>
      <c r="T2063" s="4"/>
      <c r="U2063" s="4"/>
      <c r="V2063" s="4"/>
      <c r="W2063" s="4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  <c r="EH2063" s="3"/>
      <c r="EI2063" s="3"/>
      <c r="EJ2063" s="3"/>
      <c r="EK2063" s="3"/>
      <c r="EL2063" s="3"/>
      <c r="EM2063" s="3"/>
      <c r="EN2063" s="3"/>
      <c r="EO2063" s="3"/>
      <c r="EP2063" s="3"/>
      <c r="EQ2063" s="3"/>
      <c r="ER2063" s="3"/>
      <c r="ES2063" s="3"/>
      <c r="ET2063" s="3"/>
      <c r="EU2063" s="3"/>
      <c r="EV2063" s="3"/>
      <c r="EW2063" s="3"/>
      <c r="EX2063" s="3"/>
      <c r="EY2063" s="3"/>
      <c r="EZ2063" s="3"/>
      <c r="FA2063" s="3"/>
      <c r="FB2063" s="3"/>
      <c r="FC2063" s="3"/>
      <c r="FD2063" s="3"/>
      <c r="FE2063" s="3"/>
      <c r="FF2063" s="3"/>
      <c r="FG2063" s="3"/>
      <c r="FH2063" s="3"/>
      <c r="FI2063" s="3"/>
      <c r="FJ2063" s="3"/>
      <c r="FK2063" s="3"/>
      <c r="FL2063" s="3"/>
      <c r="FM2063" s="3"/>
      <c r="FN2063" s="3"/>
      <c r="FO2063" s="3"/>
      <c r="FP2063" s="3"/>
      <c r="FQ2063" s="3"/>
      <c r="FR2063" s="3"/>
      <c r="FS2063" s="3"/>
      <c r="FT2063" s="3"/>
      <c r="FU2063" s="3"/>
      <c r="FV2063" s="3"/>
      <c r="FW2063" s="3"/>
      <c r="FX2063" s="3"/>
      <c r="FY2063" s="3"/>
      <c r="FZ2063" s="3"/>
      <c r="GA2063" s="3"/>
      <c r="GB2063" s="3"/>
      <c r="GC2063" s="3"/>
      <c r="GD2063" s="3"/>
      <c r="GE2063" s="3"/>
      <c r="GF2063" s="3"/>
    </row>
    <row r="2064" spans="1:188" s="576" customFormat="1" x14ac:dyDescent="0.2">
      <c r="A2064" s="4"/>
      <c r="B2064" s="5"/>
      <c r="C2064" s="5"/>
      <c r="D2064" s="5"/>
      <c r="E2064" s="471"/>
      <c r="F2064" s="579"/>
      <c r="G2064" s="579"/>
      <c r="I2064" s="4"/>
      <c r="J2064" s="4"/>
      <c r="K2064" s="472"/>
      <c r="L2064" s="4"/>
      <c r="M2064" s="83"/>
      <c r="N2064" s="4"/>
      <c r="O2064" s="83"/>
      <c r="P2064" s="84"/>
      <c r="Q2064" s="4"/>
      <c r="R2064" s="4"/>
      <c r="S2064" s="4"/>
      <c r="T2064" s="4"/>
      <c r="U2064" s="4"/>
      <c r="V2064" s="4"/>
      <c r="W2064" s="4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  <c r="FJ2064" s="3"/>
      <c r="FK2064" s="3"/>
      <c r="FL2064" s="3"/>
      <c r="FM2064" s="3"/>
      <c r="FN2064" s="3"/>
      <c r="FO2064" s="3"/>
      <c r="FP2064" s="3"/>
      <c r="FQ2064" s="3"/>
      <c r="FR2064" s="3"/>
      <c r="FS2064" s="3"/>
      <c r="FT2064" s="3"/>
      <c r="FU2064" s="3"/>
      <c r="FV2064" s="3"/>
      <c r="FW2064" s="3"/>
      <c r="FX2064" s="3"/>
      <c r="FY2064" s="3"/>
      <c r="FZ2064" s="3"/>
      <c r="GA2064" s="3"/>
      <c r="GB2064" s="3"/>
      <c r="GC2064" s="3"/>
      <c r="GD2064" s="3"/>
      <c r="GE2064" s="3"/>
      <c r="GF2064" s="3"/>
    </row>
    <row r="2065" spans="1:188" s="576" customFormat="1" x14ac:dyDescent="0.2">
      <c r="A2065" s="4"/>
      <c r="B2065" s="5"/>
      <c r="C2065" s="5"/>
      <c r="D2065" s="5"/>
      <c r="E2065" s="471"/>
      <c r="F2065" s="579"/>
      <c r="G2065" s="579"/>
      <c r="I2065" s="4"/>
      <c r="J2065" s="4"/>
      <c r="K2065" s="472"/>
      <c r="L2065" s="4"/>
      <c r="M2065" s="83"/>
      <c r="N2065" s="4"/>
      <c r="O2065" s="83"/>
      <c r="P2065" s="84"/>
      <c r="Q2065" s="4"/>
      <c r="R2065" s="4"/>
      <c r="S2065" s="4"/>
      <c r="T2065" s="4"/>
      <c r="U2065" s="4"/>
      <c r="V2065" s="4"/>
      <c r="W2065" s="4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  <c r="EH2065" s="3"/>
      <c r="EI2065" s="3"/>
      <c r="EJ2065" s="3"/>
      <c r="EK2065" s="3"/>
      <c r="EL2065" s="3"/>
      <c r="EM2065" s="3"/>
      <c r="EN2065" s="3"/>
      <c r="EO2065" s="3"/>
      <c r="EP2065" s="3"/>
      <c r="EQ2065" s="3"/>
      <c r="ER2065" s="3"/>
      <c r="ES2065" s="3"/>
      <c r="ET2065" s="3"/>
      <c r="EU2065" s="3"/>
      <c r="EV2065" s="3"/>
      <c r="EW2065" s="3"/>
      <c r="EX2065" s="3"/>
      <c r="EY2065" s="3"/>
      <c r="EZ2065" s="3"/>
      <c r="FA2065" s="3"/>
      <c r="FB2065" s="3"/>
      <c r="FC2065" s="3"/>
      <c r="FD2065" s="3"/>
      <c r="FE2065" s="3"/>
      <c r="FF2065" s="3"/>
      <c r="FG2065" s="3"/>
      <c r="FH2065" s="3"/>
      <c r="FI2065" s="3"/>
      <c r="FJ2065" s="3"/>
      <c r="FK2065" s="3"/>
      <c r="FL2065" s="3"/>
      <c r="FM2065" s="3"/>
      <c r="FN2065" s="3"/>
      <c r="FO2065" s="3"/>
      <c r="FP2065" s="3"/>
      <c r="FQ2065" s="3"/>
      <c r="FR2065" s="3"/>
      <c r="FS2065" s="3"/>
      <c r="FT2065" s="3"/>
      <c r="FU2065" s="3"/>
      <c r="FV2065" s="3"/>
      <c r="FW2065" s="3"/>
      <c r="FX2065" s="3"/>
      <c r="FY2065" s="3"/>
      <c r="FZ2065" s="3"/>
      <c r="GA2065" s="3"/>
      <c r="GB2065" s="3"/>
      <c r="GC2065" s="3"/>
      <c r="GD2065" s="3"/>
      <c r="GE2065" s="3"/>
      <c r="GF2065" s="3"/>
    </row>
    <row r="2066" spans="1:188" s="576" customFormat="1" x14ac:dyDescent="0.2">
      <c r="A2066" s="4"/>
      <c r="B2066" s="5"/>
      <c r="C2066" s="5"/>
      <c r="D2066" s="5"/>
      <c r="E2066" s="471"/>
      <c r="F2066" s="579"/>
      <c r="G2066" s="579"/>
      <c r="I2066" s="4"/>
      <c r="J2066" s="4"/>
      <c r="K2066" s="472"/>
      <c r="L2066" s="4"/>
      <c r="M2066" s="83"/>
      <c r="N2066" s="4"/>
      <c r="O2066" s="83"/>
      <c r="P2066" s="84"/>
      <c r="Q2066" s="4"/>
      <c r="R2066" s="4"/>
      <c r="S2066" s="4"/>
      <c r="T2066" s="4"/>
      <c r="U2066" s="4"/>
      <c r="V2066" s="4"/>
      <c r="W2066" s="4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  <c r="EH2066" s="3"/>
      <c r="EI2066" s="3"/>
      <c r="EJ2066" s="3"/>
      <c r="EK2066" s="3"/>
      <c r="EL2066" s="3"/>
      <c r="EM2066" s="3"/>
      <c r="EN2066" s="3"/>
      <c r="EO2066" s="3"/>
      <c r="EP2066" s="3"/>
      <c r="EQ2066" s="3"/>
      <c r="ER2066" s="3"/>
      <c r="ES2066" s="3"/>
      <c r="ET2066" s="3"/>
      <c r="EU2066" s="3"/>
      <c r="EV2066" s="3"/>
      <c r="EW2066" s="3"/>
      <c r="EX2066" s="3"/>
      <c r="EY2066" s="3"/>
      <c r="EZ2066" s="3"/>
      <c r="FA2066" s="3"/>
      <c r="FB2066" s="3"/>
      <c r="FC2066" s="3"/>
      <c r="FD2066" s="3"/>
      <c r="FE2066" s="3"/>
      <c r="FF2066" s="3"/>
      <c r="FG2066" s="3"/>
      <c r="FH2066" s="3"/>
      <c r="FI2066" s="3"/>
      <c r="FJ2066" s="3"/>
      <c r="FK2066" s="3"/>
      <c r="FL2066" s="3"/>
      <c r="FM2066" s="3"/>
      <c r="FN2066" s="3"/>
      <c r="FO2066" s="3"/>
      <c r="FP2066" s="3"/>
      <c r="FQ2066" s="3"/>
      <c r="FR2066" s="3"/>
      <c r="FS2066" s="3"/>
      <c r="FT2066" s="3"/>
      <c r="FU2066" s="3"/>
      <c r="FV2066" s="3"/>
      <c r="FW2066" s="3"/>
      <c r="FX2066" s="3"/>
      <c r="FY2066" s="3"/>
      <c r="FZ2066" s="3"/>
      <c r="GA2066" s="3"/>
      <c r="GB2066" s="3"/>
      <c r="GC2066" s="3"/>
      <c r="GD2066" s="3"/>
      <c r="GE2066" s="3"/>
      <c r="GF2066" s="3"/>
    </row>
    <row r="2067" spans="1:188" s="576" customFormat="1" x14ac:dyDescent="0.2">
      <c r="A2067" s="4"/>
      <c r="B2067" s="5"/>
      <c r="C2067" s="5"/>
      <c r="D2067" s="5"/>
      <c r="E2067" s="471"/>
      <c r="F2067" s="579"/>
      <c r="G2067" s="579"/>
      <c r="I2067" s="4"/>
      <c r="J2067" s="4"/>
      <c r="K2067" s="472"/>
      <c r="L2067" s="4"/>
      <c r="M2067" s="83"/>
      <c r="N2067" s="4"/>
      <c r="O2067" s="83"/>
      <c r="P2067" s="84"/>
      <c r="Q2067" s="4"/>
      <c r="R2067" s="4"/>
      <c r="S2067" s="4"/>
      <c r="T2067" s="4"/>
      <c r="U2067" s="4"/>
      <c r="V2067" s="4"/>
      <c r="W2067" s="4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  <c r="EH2067" s="3"/>
      <c r="EI2067" s="3"/>
      <c r="EJ2067" s="3"/>
      <c r="EK2067" s="3"/>
      <c r="EL2067" s="3"/>
      <c r="EM2067" s="3"/>
      <c r="EN2067" s="3"/>
      <c r="EO2067" s="3"/>
      <c r="EP2067" s="3"/>
      <c r="EQ2067" s="3"/>
      <c r="ER2067" s="3"/>
      <c r="ES2067" s="3"/>
      <c r="ET2067" s="3"/>
      <c r="EU2067" s="3"/>
      <c r="EV2067" s="3"/>
      <c r="EW2067" s="3"/>
      <c r="EX2067" s="3"/>
      <c r="EY2067" s="3"/>
      <c r="EZ2067" s="3"/>
      <c r="FA2067" s="3"/>
      <c r="FB2067" s="3"/>
      <c r="FC2067" s="3"/>
      <c r="FD2067" s="3"/>
      <c r="FE2067" s="3"/>
      <c r="FF2067" s="3"/>
      <c r="FG2067" s="3"/>
      <c r="FH2067" s="3"/>
      <c r="FI2067" s="3"/>
      <c r="FJ2067" s="3"/>
      <c r="FK2067" s="3"/>
      <c r="FL2067" s="3"/>
      <c r="FM2067" s="3"/>
      <c r="FN2067" s="3"/>
      <c r="FO2067" s="3"/>
      <c r="FP2067" s="3"/>
      <c r="FQ2067" s="3"/>
      <c r="FR2067" s="3"/>
      <c r="FS2067" s="3"/>
      <c r="FT2067" s="3"/>
      <c r="FU2067" s="3"/>
      <c r="FV2067" s="3"/>
      <c r="FW2067" s="3"/>
      <c r="FX2067" s="3"/>
      <c r="FY2067" s="3"/>
      <c r="FZ2067" s="3"/>
      <c r="GA2067" s="3"/>
      <c r="GB2067" s="3"/>
      <c r="GC2067" s="3"/>
      <c r="GD2067" s="3"/>
      <c r="GE2067" s="3"/>
      <c r="GF2067" s="3"/>
    </row>
    <row r="2068" spans="1:188" s="576" customFormat="1" x14ac:dyDescent="0.2">
      <c r="A2068" s="4"/>
      <c r="B2068" s="5"/>
      <c r="C2068" s="5"/>
      <c r="D2068" s="5"/>
      <c r="E2068" s="471"/>
      <c r="F2068" s="579"/>
      <c r="G2068" s="579"/>
      <c r="I2068" s="4"/>
      <c r="J2068" s="4"/>
      <c r="K2068" s="472"/>
      <c r="L2068" s="4"/>
      <c r="M2068" s="83"/>
      <c r="N2068" s="4"/>
      <c r="O2068" s="83"/>
      <c r="P2068" s="84"/>
      <c r="Q2068" s="4"/>
      <c r="R2068" s="4"/>
      <c r="S2068" s="4"/>
      <c r="T2068" s="4"/>
      <c r="U2068" s="4"/>
      <c r="V2068" s="4"/>
      <c r="W2068" s="4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  <c r="EH2068" s="3"/>
      <c r="EI2068" s="3"/>
      <c r="EJ2068" s="3"/>
      <c r="EK2068" s="3"/>
      <c r="EL2068" s="3"/>
      <c r="EM2068" s="3"/>
      <c r="EN2068" s="3"/>
      <c r="EO2068" s="3"/>
      <c r="EP2068" s="3"/>
      <c r="EQ2068" s="3"/>
      <c r="ER2068" s="3"/>
      <c r="ES2068" s="3"/>
      <c r="ET2068" s="3"/>
      <c r="EU2068" s="3"/>
      <c r="EV2068" s="3"/>
      <c r="EW2068" s="3"/>
      <c r="EX2068" s="3"/>
      <c r="EY2068" s="3"/>
      <c r="EZ2068" s="3"/>
      <c r="FA2068" s="3"/>
      <c r="FB2068" s="3"/>
      <c r="FC2068" s="3"/>
      <c r="FD2068" s="3"/>
      <c r="FE2068" s="3"/>
      <c r="FF2068" s="3"/>
      <c r="FG2068" s="3"/>
      <c r="FH2068" s="3"/>
      <c r="FI2068" s="3"/>
      <c r="FJ2068" s="3"/>
      <c r="FK2068" s="3"/>
      <c r="FL2068" s="3"/>
      <c r="FM2068" s="3"/>
      <c r="FN2068" s="3"/>
      <c r="FO2068" s="3"/>
      <c r="FP2068" s="3"/>
      <c r="FQ2068" s="3"/>
      <c r="FR2068" s="3"/>
      <c r="FS2068" s="3"/>
      <c r="FT2068" s="3"/>
      <c r="FU2068" s="3"/>
      <c r="FV2068" s="3"/>
      <c r="FW2068" s="3"/>
      <c r="FX2068" s="3"/>
      <c r="FY2068" s="3"/>
      <c r="FZ2068" s="3"/>
      <c r="GA2068" s="3"/>
      <c r="GB2068" s="3"/>
      <c r="GC2068" s="3"/>
      <c r="GD2068" s="3"/>
      <c r="GE2068" s="3"/>
      <c r="GF2068" s="3"/>
    </row>
    <row r="2069" spans="1:188" s="576" customFormat="1" x14ac:dyDescent="0.2">
      <c r="A2069" s="4"/>
      <c r="B2069" s="5"/>
      <c r="C2069" s="5"/>
      <c r="D2069" s="5"/>
      <c r="E2069" s="471"/>
      <c r="F2069" s="579"/>
      <c r="G2069" s="579"/>
      <c r="I2069" s="4"/>
      <c r="J2069" s="4"/>
      <c r="K2069" s="472"/>
      <c r="L2069" s="4"/>
      <c r="M2069" s="83"/>
      <c r="N2069" s="4"/>
      <c r="O2069" s="83"/>
      <c r="P2069" s="84"/>
      <c r="Q2069" s="4"/>
      <c r="R2069" s="4"/>
      <c r="S2069" s="4"/>
      <c r="T2069" s="4"/>
      <c r="U2069" s="4"/>
      <c r="V2069" s="4"/>
      <c r="W2069" s="4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  <c r="EH2069" s="3"/>
      <c r="EI2069" s="3"/>
      <c r="EJ2069" s="3"/>
      <c r="EK2069" s="3"/>
      <c r="EL2069" s="3"/>
      <c r="EM2069" s="3"/>
      <c r="EN2069" s="3"/>
      <c r="EO2069" s="3"/>
      <c r="EP2069" s="3"/>
      <c r="EQ2069" s="3"/>
      <c r="ER2069" s="3"/>
      <c r="ES2069" s="3"/>
      <c r="ET2069" s="3"/>
      <c r="EU2069" s="3"/>
      <c r="EV2069" s="3"/>
      <c r="EW2069" s="3"/>
      <c r="EX2069" s="3"/>
      <c r="EY2069" s="3"/>
      <c r="EZ2069" s="3"/>
      <c r="FA2069" s="3"/>
      <c r="FB2069" s="3"/>
      <c r="FC2069" s="3"/>
      <c r="FD2069" s="3"/>
      <c r="FE2069" s="3"/>
      <c r="FF2069" s="3"/>
      <c r="FG2069" s="3"/>
      <c r="FH2069" s="3"/>
      <c r="FI2069" s="3"/>
      <c r="FJ2069" s="3"/>
      <c r="FK2069" s="3"/>
      <c r="FL2069" s="3"/>
      <c r="FM2069" s="3"/>
      <c r="FN2069" s="3"/>
      <c r="FO2069" s="3"/>
      <c r="FP2069" s="3"/>
      <c r="FQ2069" s="3"/>
      <c r="FR2069" s="3"/>
      <c r="FS2069" s="3"/>
      <c r="FT2069" s="3"/>
      <c r="FU2069" s="3"/>
      <c r="FV2069" s="3"/>
      <c r="FW2069" s="3"/>
      <c r="FX2069" s="3"/>
      <c r="FY2069" s="3"/>
      <c r="FZ2069" s="3"/>
      <c r="GA2069" s="3"/>
      <c r="GB2069" s="3"/>
      <c r="GC2069" s="3"/>
      <c r="GD2069" s="3"/>
      <c r="GE2069" s="3"/>
      <c r="GF2069" s="3"/>
    </row>
    <row r="2070" spans="1:188" s="576" customFormat="1" x14ac:dyDescent="0.2">
      <c r="A2070" s="4"/>
      <c r="B2070" s="5"/>
      <c r="C2070" s="5"/>
      <c r="D2070" s="5"/>
      <c r="E2070" s="471"/>
      <c r="F2070" s="579"/>
      <c r="G2070" s="579"/>
      <c r="I2070" s="4"/>
      <c r="J2070" s="4"/>
      <c r="K2070" s="472"/>
      <c r="L2070" s="4"/>
      <c r="M2070" s="83"/>
      <c r="N2070" s="4"/>
      <c r="O2070" s="83"/>
      <c r="P2070" s="84"/>
      <c r="Q2070" s="4"/>
      <c r="R2070" s="4"/>
      <c r="S2070" s="4"/>
      <c r="T2070" s="4"/>
      <c r="U2070" s="4"/>
      <c r="V2070" s="4"/>
      <c r="W2070" s="4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  <c r="EH2070" s="3"/>
      <c r="EI2070" s="3"/>
      <c r="EJ2070" s="3"/>
      <c r="EK2070" s="3"/>
      <c r="EL2070" s="3"/>
      <c r="EM2070" s="3"/>
      <c r="EN2070" s="3"/>
      <c r="EO2070" s="3"/>
      <c r="EP2070" s="3"/>
      <c r="EQ2070" s="3"/>
      <c r="ER2070" s="3"/>
      <c r="ES2070" s="3"/>
      <c r="ET2070" s="3"/>
      <c r="EU2070" s="3"/>
      <c r="EV2070" s="3"/>
      <c r="EW2070" s="3"/>
      <c r="EX2070" s="3"/>
      <c r="EY2070" s="3"/>
      <c r="EZ2070" s="3"/>
      <c r="FA2070" s="3"/>
      <c r="FB2070" s="3"/>
      <c r="FC2070" s="3"/>
      <c r="FD2070" s="3"/>
      <c r="FE2070" s="3"/>
      <c r="FF2070" s="3"/>
      <c r="FG2070" s="3"/>
      <c r="FH2070" s="3"/>
      <c r="FI2070" s="3"/>
      <c r="FJ2070" s="3"/>
      <c r="FK2070" s="3"/>
      <c r="FL2070" s="3"/>
      <c r="FM2070" s="3"/>
      <c r="FN2070" s="3"/>
      <c r="FO2070" s="3"/>
      <c r="FP2070" s="3"/>
      <c r="FQ2070" s="3"/>
      <c r="FR2070" s="3"/>
      <c r="FS2070" s="3"/>
      <c r="FT2070" s="3"/>
      <c r="FU2070" s="3"/>
      <c r="FV2070" s="3"/>
      <c r="FW2070" s="3"/>
      <c r="FX2070" s="3"/>
      <c r="FY2070" s="3"/>
      <c r="FZ2070" s="3"/>
      <c r="GA2070" s="3"/>
      <c r="GB2070" s="3"/>
      <c r="GC2070" s="3"/>
      <c r="GD2070" s="3"/>
      <c r="GE2070" s="3"/>
      <c r="GF2070" s="3"/>
    </row>
    <row r="2071" spans="1:188" s="576" customFormat="1" x14ac:dyDescent="0.2">
      <c r="A2071" s="4"/>
      <c r="B2071" s="5"/>
      <c r="C2071" s="5"/>
      <c r="D2071" s="5"/>
      <c r="E2071" s="471"/>
      <c r="F2071" s="579"/>
      <c r="G2071" s="579"/>
      <c r="I2071" s="4"/>
      <c r="J2071" s="4"/>
      <c r="K2071" s="472"/>
      <c r="L2071" s="4"/>
      <c r="M2071" s="83"/>
      <c r="N2071" s="4"/>
      <c r="O2071" s="83"/>
      <c r="P2071" s="84"/>
      <c r="Q2071" s="4"/>
      <c r="R2071" s="4"/>
      <c r="S2071" s="4"/>
      <c r="T2071" s="4"/>
      <c r="U2071" s="4"/>
      <c r="V2071" s="4"/>
      <c r="W2071" s="4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  <c r="EH2071" s="3"/>
      <c r="EI2071" s="3"/>
      <c r="EJ2071" s="3"/>
      <c r="EK2071" s="3"/>
      <c r="EL2071" s="3"/>
      <c r="EM2071" s="3"/>
      <c r="EN2071" s="3"/>
      <c r="EO2071" s="3"/>
      <c r="EP2071" s="3"/>
      <c r="EQ2071" s="3"/>
      <c r="ER2071" s="3"/>
      <c r="ES2071" s="3"/>
      <c r="ET2071" s="3"/>
      <c r="EU2071" s="3"/>
      <c r="EV2071" s="3"/>
      <c r="EW2071" s="3"/>
      <c r="EX2071" s="3"/>
      <c r="EY2071" s="3"/>
      <c r="EZ2071" s="3"/>
      <c r="FA2071" s="3"/>
      <c r="FB2071" s="3"/>
      <c r="FC2071" s="3"/>
      <c r="FD2071" s="3"/>
      <c r="FE2071" s="3"/>
      <c r="FF2071" s="3"/>
      <c r="FG2071" s="3"/>
      <c r="FH2071" s="3"/>
      <c r="FI2071" s="3"/>
      <c r="FJ2071" s="3"/>
      <c r="FK2071" s="3"/>
      <c r="FL2071" s="3"/>
      <c r="FM2071" s="3"/>
      <c r="FN2071" s="3"/>
      <c r="FO2071" s="3"/>
      <c r="FP2071" s="3"/>
      <c r="FQ2071" s="3"/>
      <c r="FR2071" s="3"/>
      <c r="FS2071" s="3"/>
      <c r="FT2071" s="3"/>
      <c r="FU2071" s="3"/>
      <c r="FV2071" s="3"/>
      <c r="FW2071" s="3"/>
      <c r="FX2071" s="3"/>
      <c r="FY2071" s="3"/>
      <c r="FZ2071" s="3"/>
      <c r="GA2071" s="3"/>
      <c r="GB2071" s="3"/>
      <c r="GC2071" s="3"/>
      <c r="GD2071" s="3"/>
      <c r="GE2071" s="3"/>
      <c r="GF2071" s="3"/>
    </row>
    <row r="2072" spans="1:188" s="576" customFormat="1" x14ac:dyDescent="0.2">
      <c r="A2072" s="4"/>
      <c r="B2072" s="5"/>
      <c r="C2072" s="5"/>
      <c r="D2072" s="5"/>
      <c r="E2072" s="471"/>
      <c r="F2072" s="579"/>
      <c r="G2072" s="579"/>
      <c r="I2072" s="4"/>
      <c r="J2072" s="4"/>
      <c r="K2072" s="472"/>
      <c r="L2072" s="4"/>
      <c r="M2072" s="83"/>
      <c r="N2072" s="4"/>
      <c r="O2072" s="83"/>
      <c r="P2072" s="84"/>
      <c r="Q2072" s="4"/>
      <c r="R2072" s="4"/>
      <c r="S2072" s="4"/>
      <c r="T2072" s="4"/>
      <c r="U2072" s="4"/>
      <c r="V2072" s="4"/>
      <c r="W2072" s="4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  <c r="EH2072" s="3"/>
      <c r="EI2072" s="3"/>
      <c r="EJ2072" s="3"/>
      <c r="EK2072" s="3"/>
      <c r="EL2072" s="3"/>
      <c r="EM2072" s="3"/>
      <c r="EN2072" s="3"/>
      <c r="EO2072" s="3"/>
      <c r="EP2072" s="3"/>
      <c r="EQ2072" s="3"/>
      <c r="ER2072" s="3"/>
      <c r="ES2072" s="3"/>
      <c r="ET2072" s="3"/>
      <c r="EU2072" s="3"/>
      <c r="EV2072" s="3"/>
      <c r="EW2072" s="3"/>
      <c r="EX2072" s="3"/>
      <c r="EY2072" s="3"/>
      <c r="EZ2072" s="3"/>
      <c r="FA2072" s="3"/>
      <c r="FB2072" s="3"/>
      <c r="FC2072" s="3"/>
      <c r="FD2072" s="3"/>
      <c r="FE2072" s="3"/>
      <c r="FF2072" s="3"/>
      <c r="FG2072" s="3"/>
      <c r="FH2072" s="3"/>
      <c r="FI2072" s="3"/>
      <c r="FJ2072" s="3"/>
      <c r="FK2072" s="3"/>
      <c r="FL2072" s="3"/>
      <c r="FM2072" s="3"/>
      <c r="FN2072" s="3"/>
      <c r="FO2072" s="3"/>
      <c r="FP2072" s="3"/>
      <c r="FQ2072" s="3"/>
      <c r="FR2072" s="3"/>
      <c r="FS2072" s="3"/>
      <c r="FT2072" s="3"/>
      <c r="FU2072" s="3"/>
      <c r="FV2072" s="3"/>
      <c r="FW2072" s="3"/>
      <c r="FX2072" s="3"/>
      <c r="FY2072" s="3"/>
      <c r="FZ2072" s="3"/>
      <c r="GA2072" s="3"/>
      <c r="GB2072" s="3"/>
      <c r="GC2072" s="3"/>
      <c r="GD2072" s="3"/>
      <c r="GE2072" s="3"/>
      <c r="GF2072" s="3"/>
    </row>
    <row r="2073" spans="1:188" s="576" customFormat="1" x14ac:dyDescent="0.2">
      <c r="A2073" s="4"/>
      <c r="B2073" s="5"/>
      <c r="C2073" s="5"/>
      <c r="D2073" s="5"/>
      <c r="E2073" s="471"/>
      <c r="F2073" s="579"/>
      <c r="G2073" s="579"/>
      <c r="I2073" s="4"/>
      <c r="J2073" s="4"/>
      <c r="K2073" s="472"/>
      <c r="L2073" s="4"/>
      <c r="M2073" s="83"/>
      <c r="N2073" s="4"/>
      <c r="O2073" s="83"/>
      <c r="P2073" s="84"/>
      <c r="Q2073" s="4"/>
      <c r="R2073" s="4"/>
      <c r="S2073" s="4"/>
      <c r="T2073" s="4"/>
      <c r="U2073" s="4"/>
      <c r="V2073" s="4"/>
      <c r="W2073" s="4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  <c r="EH2073" s="3"/>
      <c r="EI2073" s="3"/>
      <c r="EJ2073" s="3"/>
      <c r="EK2073" s="3"/>
      <c r="EL2073" s="3"/>
      <c r="EM2073" s="3"/>
      <c r="EN2073" s="3"/>
      <c r="EO2073" s="3"/>
      <c r="EP2073" s="3"/>
      <c r="EQ2073" s="3"/>
      <c r="ER2073" s="3"/>
      <c r="ES2073" s="3"/>
      <c r="ET2073" s="3"/>
      <c r="EU2073" s="3"/>
      <c r="EV2073" s="3"/>
      <c r="EW2073" s="3"/>
      <c r="EX2073" s="3"/>
      <c r="EY2073" s="3"/>
      <c r="EZ2073" s="3"/>
      <c r="FA2073" s="3"/>
      <c r="FB2073" s="3"/>
      <c r="FC2073" s="3"/>
      <c r="FD2073" s="3"/>
      <c r="FE2073" s="3"/>
      <c r="FF2073" s="3"/>
      <c r="FG2073" s="3"/>
      <c r="FH2073" s="3"/>
      <c r="FI2073" s="3"/>
      <c r="FJ2073" s="3"/>
      <c r="FK2073" s="3"/>
      <c r="FL2073" s="3"/>
      <c r="FM2073" s="3"/>
      <c r="FN2073" s="3"/>
      <c r="FO2073" s="3"/>
      <c r="FP2073" s="3"/>
      <c r="FQ2073" s="3"/>
      <c r="FR2073" s="3"/>
      <c r="FS2073" s="3"/>
      <c r="FT2073" s="3"/>
      <c r="FU2073" s="3"/>
      <c r="FV2073" s="3"/>
      <c r="FW2073" s="3"/>
      <c r="FX2073" s="3"/>
      <c r="FY2073" s="3"/>
      <c r="FZ2073" s="3"/>
      <c r="GA2073" s="3"/>
      <c r="GB2073" s="3"/>
      <c r="GC2073" s="3"/>
      <c r="GD2073" s="3"/>
      <c r="GE2073" s="3"/>
      <c r="GF2073" s="3"/>
    </row>
    <row r="2074" spans="1:188" s="576" customFormat="1" x14ac:dyDescent="0.2">
      <c r="A2074" s="4"/>
      <c r="B2074" s="5"/>
      <c r="C2074" s="5"/>
      <c r="D2074" s="5"/>
      <c r="E2074" s="471"/>
      <c r="F2074" s="579"/>
      <c r="G2074" s="579"/>
      <c r="I2074" s="4"/>
      <c r="J2074" s="4"/>
      <c r="K2074" s="472"/>
      <c r="L2074" s="4"/>
      <c r="M2074" s="83"/>
      <c r="N2074" s="4"/>
      <c r="O2074" s="83"/>
      <c r="P2074" s="84"/>
      <c r="Q2074" s="4"/>
      <c r="R2074" s="4"/>
      <c r="S2074" s="4"/>
      <c r="T2074" s="4"/>
      <c r="U2074" s="4"/>
      <c r="V2074" s="4"/>
      <c r="W2074" s="4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  <c r="EH2074" s="3"/>
      <c r="EI2074" s="3"/>
      <c r="EJ2074" s="3"/>
      <c r="EK2074" s="3"/>
      <c r="EL2074" s="3"/>
      <c r="EM2074" s="3"/>
      <c r="EN2074" s="3"/>
      <c r="EO2074" s="3"/>
      <c r="EP2074" s="3"/>
      <c r="EQ2074" s="3"/>
      <c r="ER2074" s="3"/>
      <c r="ES2074" s="3"/>
      <c r="ET2074" s="3"/>
      <c r="EU2074" s="3"/>
      <c r="EV2074" s="3"/>
      <c r="EW2074" s="3"/>
      <c r="EX2074" s="3"/>
      <c r="EY2074" s="3"/>
      <c r="EZ2074" s="3"/>
      <c r="FA2074" s="3"/>
      <c r="FB2074" s="3"/>
      <c r="FC2074" s="3"/>
      <c r="FD2074" s="3"/>
      <c r="FE2074" s="3"/>
      <c r="FF2074" s="3"/>
      <c r="FG2074" s="3"/>
      <c r="FH2074" s="3"/>
      <c r="FI2074" s="3"/>
      <c r="FJ2074" s="3"/>
      <c r="FK2074" s="3"/>
      <c r="FL2074" s="3"/>
      <c r="FM2074" s="3"/>
      <c r="FN2074" s="3"/>
      <c r="FO2074" s="3"/>
      <c r="FP2074" s="3"/>
      <c r="FQ2074" s="3"/>
      <c r="FR2074" s="3"/>
      <c r="FS2074" s="3"/>
      <c r="FT2074" s="3"/>
      <c r="FU2074" s="3"/>
      <c r="FV2074" s="3"/>
      <c r="FW2074" s="3"/>
      <c r="FX2074" s="3"/>
      <c r="FY2074" s="3"/>
      <c r="FZ2074" s="3"/>
      <c r="GA2074" s="3"/>
      <c r="GB2074" s="3"/>
      <c r="GC2074" s="3"/>
      <c r="GD2074" s="3"/>
      <c r="GE2074" s="3"/>
      <c r="GF2074" s="3"/>
    </row>
    <row r="2075" spans="1:188" s="576" customFormat="1" x14ac:dyDescent="0.2">
      <c r="A2075" s="4"/>
      <c r="B2075" s="5"/>
      <c r="C2075" s="5"/>
      <c r="D2075" s="5"/>
      <c r="E2075" s="471"/>
      <c r="F2075" s="579"/>
      <c r="G2075" s="579"/>
      <c r="I2075" s="4"/>
      <c r="J2075" s="4"/>
      <c r="K2075" s="472"/>
      <c r="L2075" s="4"/>
      <c r="M2075" s="83"/>
      <c r="N2075" s="4"/>
      <c r="O2075" s="83"/>
      <c r="P2075" s="84"/>
      <c r="Q2075" s="4"/>
      <c r="R2075" s="4"/>
      <c r="S2075" s="4"/>
      <c r="T2075" s="4"/>
      <c r="U2075" s="4"/>
      <c r="V2075" s="4"/>
      <c r="W2075" s="4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  <c r="EH2075" s="3"/>
      <c r="EI2075" s="3"/>
      <c r="EJ2075" s="3"/>
      <c r="EK2075" s="3"/>
      <c r="EL2075" s="3"/>
      <c r="EM2075" s="3"/>
      <c r="EN2075" s="3"/>
      <c r="EO2075" s="3"/>
      <c r="EP2075" s="3"/>
      <c r="EQ2075" s="3"/>
      <c r="ER2075" s="3"/>
      <c r="ES2075" s="3"/>
      <c r="ET2075" s="3"/>
      <c r="EU2075" s="3"/>
      <c r="EV2075" s="3"/>
      <c r="EW2075" s="3"/>
      <c r="EX2075" s="3"/>
      <c r="EY2075" s="3"/>
      <c r="EZ2075" s="3"/>
      <c r="FA2075" s="3"/>
      <c r="FB2075" s="3"/>
      <c r="FC2075" s="3"/>
      <c r="FD2075" s="3"/>
      <c r="FE2075" s="3"/>
      <c r="FF2075" s="3"/>
      <c r="FG2075" s="3"/>
      <c r="FH2075" s="3"/>
      <c r="FI2075" s="3"/>
      <c r="FJ2075" s="3"/>
      <c r="FK2075" s="3"/>
      <c r="FL2075" s="3"/>
      <c r="FM2075" s="3"/>
      <c r="FN2075" s="3"/>
      <c r="FO2075" s="3"/>
      <c r="FP2075" s="3"/>
      <c r="FQ2075" s="3"/>
      <c r="FR2075" s="3"/>
      <c r="FS2075" s="3"/>
      <c r="FT2075" s="3"/>
      <c r="FU2075" s="3"/>
      <c r="FV2075" s="3"/>
      <c r="FW2075" s="3"/>
      <c r="FX2075" s="3"/>
      <c r="FY2075" s="3"/>
      <c r="FZ2075" s="3"/>
      <c r="GA2075" s="3"/>
      <c r="GB2075" s="3"/>
      <c r="GC2075" s="3"/>
      <c r="GD2075" s="3"/>
      <c r="GE2075" s="3"/>
      <c r="GF2075" s="3"/>
    </row>
    <row r="2076" spans="1:188" s="576" customFormat="1" x14ac:dyDescent="0.2">
      <c r="A2076" s="4"/>
      <c r="B2076" s="5"/>
      <c r="C2076" s="5"/>
      <c r="D2076" s="5"/>
      <c r="E2076" s="471"/>
      <c r="F2076" s="579"/>
      <c r="G2076" s="579"/>
      <c r="I2076" s="4"/>
      <c r="J2076" s="4"/>
      <c r="K2076" s="472"/>
      <c r="L2076" s="4"/>
      <c r="M2076" s="83"/>
      <c r="N2076" s="4"/>
      <c r="O2076" s="83"/>
      <c r="P2076" s="84"/>
      <c r="Q2076" s="4"/>
      <c r="R2076" s="4"/>
      <c r="S2076" s="4"/>
      <c r="T2076" s="4"/>
      <c r="U2076" s="4"/>
      <c r="V2076" s="4"/>
      <c r="W2076" s="4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  <c r="EH2076" s="3"/>
      <c r="EI2076" s="3"/>
      <c r="EJ2076" s="3"/>
      <c r="EK2076" s="3"/>
      <c r="EL2076" s="3"/>
      <c r="EM2076" s="3"/>
      <c r="EN2076" s="3"/>
      <c r="EO2076" s="3"/>
      <c r="EP2076" s="3"/>
      <c r="EQ2076" s="3"/>
      <c r="ER2076" s="3"/>
      <c r="ES2076" s="3"/>
      <c r="ET2076" s="3"/>
      <c r="EU2076" s="3"/>
      <c r="EV2076" s="3"/>
      <c r="EW2076" s="3"/>
      <c r="EX2076" s="3"/>
      <c r="EY2076" s="3"/>
      <c r="EZ2076" s="3"/>
      <c r="FA2076" s="3"/>
      <c r="FB2076" s="3"/>
      <c r="FC2076" s="3"/>
      <c r="FD2076" s="3"/>
      <c r="FE2076" s="3"/>
      <c r="FF2076" s="3"/>
      <c r="FG2076" s="3"/>
      <c r="FH2076" s="3"/>
      <c r="FI2076" s="3"/>
      <c r="FJ2076" s="3"/>
      <c r="FK2076" s="3"/>
      <c r="FL2076" s="3"/>
      <c r="FM2076" s="3"/>
      <c r="FN2076" s="3"/>
      <c r="FO2076" s="3"/>
      <c r="FP2076" s="3"/>
      <c r="FQ2076" s="3"/>
      <c r="FR2076" s="3"/>
      <c r="FS2076" s="3"/>
      <c r="FT2076" s="3"/>
      <c r="FU2076" s="3"/>
      <c r="FV2076" s="3"/>
      <c r="FW2076" s="3"/>
      <c r="FX2076" s="3"/>
      <c r="FY2076" s="3"/>
      <c r="FZ2076" s="3"/>
      <c r="GA2076" s="3"/>
      <c r="GB2076" s="3"/>
      <c r="GC2076" s="3"/>
      <c r="GD2076" s="3"/>
      <c r="GE2076" s="3"/>
      <c r="GF2076" s="3"/>
    </row>
    <row r="2077" spans="1:188" s="576" customFormat="1" x14ac:dyDescent="0.2">
      <c r="A2077" s="4"/>
      <c r="B2077" s="5"/>
      <c r="C2077" s="5"/>
      <c r="D2077" s="5"/>
      <c r="E2077" s="471"/>
      <c r="F2077" s="579"/>
      <c r="G2077" s="579"/>
      <c r="I2077" s="4"/>
      <c r="J2077" s="4"/>
      <c r="K2077" s="472"/>
      <c r="L2077" s="4"/>
      <c r="M2077" s="83"/>
      <c r="N2077" s="4"/>
      <c r="O2077" s="83"/>
      <c r="P2077" s="84"/>
      <c r="Q2077" s="4"/>
      <c r="R2077" s="4"/>
      <c r="S2077" s="4"/>
      <c r="T2077" s="4"/>
      <c r="U2077" s="4"/>
      <c r="V2077" s="4"/>
      <c r="W2077" s="4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  <c r="EH2077" s="3"/>
      <c r="EI2077" s="3"/>
      <c r="EJ2077" s="3"/>
      <c r="EK2077" s="3"/>
      <c r="EL2077" s="3"/>
      <c r="EM2077" s="3"/>
      <c r="EN2077" s="3"/>
      <c r="EO2077" s="3"/>
      <c r="EP2077" s="3"/>
      <c r="EQ2077" s="3"/>
      <c r="ER2077" s="3"/>
      <c r="ES2077" s="3"/>
      <c r="ET2077" s="3"/>
      <c r="EU2077" s="3"/>
      <c r="EV2077" s="3"/>
      <c r="EW2077" s="3"/>
      <c r="EX2077" s="3"/>
      <c r="EY2077" s="3"/>
      <c r="EZ2077" s="3"/>
      <c r="FA2077" s="3"/>
      <c r="FB2077" s="3"/>
      <c r="FC2077" s="3"/>
      <c r="FD2077" s="3"/>
      <c r="FE2077" s="3"/>
      <c r="FF2077" s="3"/>
      <c r="FG2077" s="3"/>
      <c r="FH2077" s="3"/>
      <c r="FI2077" s="3"/>
      <c r="FJ2077" s="3"/>
      <c r="FK2077" s="3"/>
      <c r="FL2077" s="3"/>
      <c r="FM2077" s="3"/>
      <c r="FN2077" s="3"/>
      <c r="FO2077" s="3"/>
      <c r="FP2077" s="3"/>
      <c r="FQ2077" s="3"/>
      <c r="FR2077" s="3"/>
      <c r="FS2077" s="3"/>
      <c r="FT2077" s="3"/>
      <c r="FU2077" s="3"/>
      <c r="FV2077" s="3"/>
      <c r="FW2077" s="3"/>
      <c r="FX2077" s="3"/>
      <c r="FY2077" s="3"/>
      <c r="FZ2077" s="3"/>
      <c r="GA2077" s="3"/>
      <c r="GB2077" s="3"/>
      <c r="GC2077" s="3"/>
      <c r="GD2077" s="3"/>
      <c r="GE2077" s="3"/>
      <c r="GF2077" s="3"/>
    </row>
    <row r="2078" spans="1:188" s="576" customFormat="1" x14ac:dyDescent="0.2">
      <c r="A2078" s="4"/>
      <c r="B2078" s="5"/>
      <c r="C2078" s="5"/>
      <c r="D2078" s="5"/>
      <c r="E2078" s="471"/>
      <c r="F2078" s="579"/>
      <c r="G2078" s="579"/>
      <c r="I2078" s="4"/>
      <c r="J2078" s="4"/>
      <c r="K2078" s="472"/>
      <c r="L2078" s="4"/>
      <c r="M2078" s="83"/>
      <c r="N2078" s="4"/>
      <c r="O2078" s="83"/>
      <c r="P2078" s="84"/>
      <c r="Q2078" s="4"/>
      <c r="R2078" s="4"/>
      <c r="S2078" s="4"/>
      <c r="T2078" s="4"/>
      <c r="U2078" s="4"/>
      <c r="V2078" s="4"/>
      <c r="W2078" s="4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  <c r="EH2078" s="3"/>
      <c r="EI2078" s="3"/>
      <c r="EJ2078" s="3"/>
      <c r="EK2078" s="3"/>
      <c r="EL2078" s="3"/>
      <c r="EM2078" s="3"/>
      <c r="EN2078" s="3"/>
      <c r="EO2078" s="3"/>
      <c r="EP2078" s="3"/>
      <c r="EQ2078" s="3"/>
      <c r="ER2078" s="3"/>
      <c r="ES2078" s="3"/>
      <c r="ET2078" s="3"/>
      <c r="EU2078" s="3"/>
      <c r="EV2078" s="3"/>
      <c r="EW2078" s="3"/>
      <c r="EX2078" s="3"/>
      <c r="EY2078" s="3"/>
      <c r="EZ2078" s="3"/>
      <c r="FA2078" s="3"/>
      <c r="FB2078" s="3"/>
      <c r="FC2078" s="3"/>
      <c r="FD2078" s="3"/>
      <c r="FE2078" s="3"/>
      <c r="FF2078" s="3"/>
      <c r="FG2078" s="3"/>
      <c r="FH2078" s="3"/>
      <c r="FI2078" s="3"/>
      <c r="FJ2078" s="3"/>
      <c r="FK2078" s="3"/>
      <c r="FL2078" s="3"/>
      <c r="FM2078" s="3"/>
      <c r="FN2078" s="3"/>
      <c r="FO2078" s="3"/>
      <c r="FP2078" s="3"/>
      <c r="FQ2078" s="3"/>
      <c r="FR2078" s="3"/>
      <c r="FS2078" s="3"/>
      <c r="FT2078" s="3"/>
      <c r="FU2078" s="3"/>
      <c r="FV2078" s="3"/>
      <c r="FW2078" s="3"/>
      <c r="FX2078" s="3"/>
      <c r="FY2078" s="3"/>
      <c r="FZ2078" s="3"/>
      <c r="GA2078" s="3"/>
      <c r="GB2078" s="3"/>
      <c r="GC2078" s="3"/>
      <c r="GD2078" s="3"/>
      <c r="GE2078" s="3"/>
      <c r="GF2078" s="3"/>
    </row>
    <row r="2079" spans="1:188" s="576" customFormat="1" x14ac:dyDescent="0.2">
      <c r="A2079" s="4"/>
      <c r="B2079" s="5"/>
      <c r="C2079" s="5"/>
      <c r="D2079" s="5"/>
      <c r="E2079" s="471"/>
      <c r="F2079" s="579"/>
      <c r="G2079" s="579"/>
      <c r="I2079" s="4"/>
      <c r="J2079" s="4"/>
      <c r="K2079" s="472"/>
      <c r="L2079" s="4"/>
      <c r="M2079" s="83"/>
      <c r="N2079" s="4"/>
      <c r="O2079" s="83"/>
      <c r="P2079" s="84"/>
      <c r="Q2079" s="4"/>
      <c r="R2079" s="4"/>
      <c r="S2079" s="4"/>
      <c r="T2079" s="4"/>
      <c r="U2079" s="4"/>
      <c r="V2079" s="4"/>
      <c r="W2079" s="4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3"/>
      <c r="CW2079" s="3"/>
      <c r="CX2079" s="3"/>
      <c r="CY2079" s="3"/>
      <c r="CZ2079" s="3"/>
      <c r="DA2079" s="3"/>
      <c r="DB2079" s="3"/>
      <c r="DC2079" s="3"/>
      <c r="DD2079" s="3"/>
      <c r="DE2079" s="3"/>
      <c r="DF2079" s="3"/>
      <c r="DG2079" s="3"/>
      <c r="DH2079" s="3"/>
      <c r="DI2079" s="3"/>
      <c r="DJ2079" s="3"/>
      <c r="DK2079" s="3"/>
      <c r="DL2079" s="3"/>
      <c r="DM2079" s="3"/>
      <c r="DN2079" s="3"/>
      <c r="DO2079" s="3"/>
      <c r="DP2079" s="3"/>
      <c r="DQ2079" s="3"/>
      <c r="DR2079" s="3"/>
      <c r="DS2079" s="3"/>
      <c r="DT2079" s="3"/>
      <c r="DU2079" s="3"/>
      <c r="DV2079" s="3"/>
      <c r="DW2079" s="3"/>
      <c r="DX2079" s="3"/>
      <c r="DY2079" s="3"/>
      <c r="DZ2079" s="3"/>
      <c r="EA2079" s="3"/>
      <c r="EB2079" s="3"/>
      <c r="EC2079" s="3"/>
      <c r="ED2079" s="3"/>
      <c r="EE2079" s="3"/>
      <c r="EF2079" s="3"/>
      <c r="EG2079" s="3"/>
      <c r="EH2079" s="3"/>
      <c r="EI2079" s="3"/>
      <c r="EJ2079" s="3"/>
      <c r="EK2079" s="3"/>
      <c r="EL2079" s="3"/>
      <c r="EM2079" s="3"/>
      <c r="EN2079" s="3"/>
      <c r="EO2079" s="3"/>
      <c r="EP2079" s="3"/>
      <c r="EQ2079" s="3"/>
      <c r="ER2079" s="3"/>
      <c r="ES2079" s="3"/>
      <c r="ET2079" s="3"/>
      <c r="EU2079" s="3"/>
      <c r="EV2079" s="3"/>
      <c r="EW2079" s="3"/>
      <c r="EX2079" s="3"/>
      <c r="EY2079" s="3"/>
      <c r="EZ2079" s="3"/>
      <c r="FA2079" s="3"/>
      <c r="FB2079" s="3"/>
      <c r="FC2079" s="3"/>
      <c r="FD2079" s="3"/>
      <c r="FE2079" s="3"/>
      <c r="FF2079" s="3"/>
      <c r="FG2079" s="3"/>
      <c r="FH2079" s="3"/>
      <c r="FI2079" s="3"/>
      <c r="FJ2079" s="3"/>
      <c r="FK2079" s="3"/>
      <c r="FL2079" s="3"/>
      <c r="FM2079" s="3"/>
      <c r="FN2079" s="3"/>
      <c r="FO2079" s="3"/>
      <c r="FP2079" s="3"/>
      <c r="FQ2079" s="3"/>
      <c r="FR2079" s="3"/>
      <c r="FS2079" s="3"/>
      <c r="FT2079" s="3"/>
      <c r="FU2079" s="3"/>
      <c r="FV2079" s="3"/>
      <c r="FW2079" s="3"/>
      <c r="FX2079" s="3"/>
      <c r="FY2079" s="3"/>
      <c r="FZ2079" s="3"/>
      <c r="GA2079" s="3"/>
      <c r="GB2079" s="3"/>
      <c r="GC2079" s="3"/>
      <c r="GD2079" s="3"/>
      <c r="GE2079" s="3"/>
      <c r="GF2079" s="3"/>
    </row>
    <row r="2080" spans="1:188" s="576" customFormat="1" x14ac:dyDescent="0.2">
      <c r="A2080" s="4"/>
      <c r="B2080" s="5"/>
      <c r="C2080" s="5"/>
      <c r="D2080" s="5"/>
      <c r="E2080" s="471"/>
      <c r="F2080" s="579"/>
      <c r="G2080" s="579"/>
      <c r="I2080" s="4"/>
      <c r="J2080" s="4"/>
      <c r="K2080" s="472"/>
      <c r="L2080" s="4"/>
      <c r="M2080" s="83"/>
      <c r="N2080" s="4"/>
      <c r="O2080" s="83"/>
      <c r="P2080" s="84"/>
      <c r="Q2080" s="4"/>
      <c r="R2080" s="4"/>
      <c r="S2080" s="4"/>
      <c r="T2080" s="4"/>
      <c r="U2080" s="4"/>
      <c r="V2080" s="4"/>
      <c r="W2080" s="4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3"/>
      <c r="CW2080" s="3"/>
      <c r="CX2080" s="3"/>
      <c r="CY2080" s="3"/>
      <c r="CZ2080" s="3"/>
      <c r="DA2080" s="3"/>
      <c r="DB2080" s="3"/>
      <c r="DC2080" s="3"/>
      <c r="DD2080" s="3"/>
      <c r="DE2080" s="3"/>
      <c r="DF2080" s="3"/>
      <c r="DG2080" s="3"/>
      <c r="DH2080" s="3"/>
      <c r="DI2080" s="3"/>
      <c r="DJ2080" s="3"/>
      <c r="DK2080" s="3"/>
      <c r="DL2080" s="3"/>
      <c r="DM2080" s="3"/>
      <c r="DN2080" s="3"/>
      <c r="DO2080" s="3"/>
      <c r="DP2080" s="3"/>
      <c r="DQ2080" s="3"/>
      <c r="DR2080" s="3"/>
      <c r="DS2080" s="3"/>
      <c r="DT2080" s="3"/>
      <c r="DU2080" s="3"/>
      <c r="DV2080" s="3"/>
      <c r="DW2080" s="3"/>
      <c r="DX2080" s="3"/>
      <c r="DY2080" s="3"/>
      <c r="DZ2080" s="3"/>
      <c r="EA2080" s="3"/>
      <c r="EB2080" s="3"/>
      <c r="EC2080" s="3"/>
      <c r="ED2080" s="3"/>
      <c r="EE2080" s="3"/>
      <c r="EF2080" s="3"/>
      <c r="EG2080" s="3"/>
      <c r="EH2080" s="3"/>
      <c r="EI2080" s="3"/>
      <c r="EJ2080" s="3"/>
      <c r="EK2080" s="3"/>
      <c r="EL2080" s="3"/>
      <c r="EM2080" s="3"/>
      <c r="EN2080" s="3"/>
      <c r="EO2080" s="3"/>
      <c r="EP2080" s="3"/>
      <c r="EQ2080" s="3"/>
      <c r="ER2080" s="3"/>
      <c r="ES2080" s="3"/>
      <c r="ET2080" s="3"/>
      <c r="EU2080" s="3"/>
      <c r="EV2080" s="3"/>
      <c r="EW2080" s="3"/>
      <c r="EX2080" s="3"/>
      <c r="EY2080" s="3"/>
      <c r="EZ2080" s="3"/>
      <c r="FA2080" s="3"/>
      <c r="FB2080" s="3"/>
      <c r="FC2080" s="3"/>
      <c r="FD2080" s="3"/>
      <c r="FE2080" s="3"/>
      <c r="FF2080" s="3"/>
      <c r="FG2080" s="3"/>
      <c r="FH2080" s="3"/>
      <c r="FI2080" s="3"/>
      <c r="FJ2080" s="3"/>
      <c r="FK2080" s="3"/>
      <c r="FL2080" s="3"/>
      <c r="FM2080" s="3"/>
      <c r="FN2080" s="3"/>
      <c r="FO2080" s="3"/>
      <c r="FP2080" s="3"/>
      <c r="FQ2080" s="3"/>
      <c r="FR2080" s="3"/>
      <c r="FS2080" s="3"/>
      <c r="FT2080" s="3"/>
      <c r="FU2080" s="3"/>
      <c r="FV2080" s="3"/>
      <c r="FW2080" s="3"/>
      <c r="FX2080" s="3"/>
      <c r="FY2080" s="3"/>
      <c r="FZ2080" s="3"/>
      <c r="GA2080" s="3"/>
      <c r="GB2080" s="3"/>
      <c r="GC2080" s="3"/>
      <c r="GD2080" s="3"/>
      <c r="GE2080" s="3"/>
      <c r="GF2080" s="3"/>
    </row>
    <row r="2081" spans="1:188" s="576" customFormat="1" x14ac:dyDescent="0.2">
      <c r="A2081" s="4"/>
      <c r="B2081" s="5"/>
      <c r="C2081" s="5"/>
      <c r="D2081" s="5"/>
      <c r="E2081" s="471"/>
      <c r="F2081" s="579"/>
      <c r="G2081" s="579"/>
      <c r="I2081" s="4"/>
      <c r="J2081" s="4"/>
      <c r="K2081" s="472"/>
      <c r="L2081" s="4"/>
      <c r="M2081" s="83"/>
      <c r="N2081" s="4"/>
      <c r="O2081" s="83"/>
      <c r="P2081" s="84"/>
      <c r="Q2081" s="4"/>
      <c r="R2081" s="4"/>
      <c r="S2081" s="4"/>
      <c r="T2081" s="4"/>
      <c r="U2081" s="4"/>
      <c r="V2081" s="4"/>
      <c r="W2081" s="4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3"/>
      <c r="CW2081" s="3"/>
      <c r="CX2081" s="3"/>
      <c r="CY2081" s="3"/>
      <c r="CZ2081" s="3"/>
      <c r="DA2081" s="3"/>
      <c r="DB2081" s="3"/>
      <c r="DC2081" s="3"/>
      <c r="DD2081" s="3"/>
      <c r="DE2081" s="3"/>
      <c r="DF2081" s="3"/>
      <c r="DG2081" s="3"/>
      <c r="DH2081" s="3"/>
      <c r="DI2081" s="3"/>
      <c r="DJ2081" s="3"/>
      <c r="DK2081" s="3"/>
      <c r="DL2081" s="3"/>
      <c r="DM2081" s="3"/>
      <c r="DN2081" s="3"/>
      <c r="DO2081" s="3"/>
      <c r="DP2081" s="3"/>
      <c r="DQ2081" s="3"/>
      <c r="DR2081" s="3"/>
      <c r="DS2081" s="3"/>
      <c r="DT2081" s="3"/>
      <c r="DU2081" s="3"/>
      <c r="DV2081" s="3"/>
      <c r="DW2081" s="3"/>
      <c r="DX2081" s="3"/>
      <c r="DY2081" s="3"/>
      <c r="DZ2081" s="3"/>
      <c r="EA2081" s="3"/>
      <c r="EB2081" s="3"/>
      <c r="EC2081" s="3"/>
      <c r="ED2081" s="3"/>
      <c r="EE2081" s="3"/>
      <c r="EF2081" s="3"/>
      <c r="EG2081" s="3"/>
      <c r="EH2081" s="3"/>
      <c r="EI2081" s="3"/>
      <c r="EJ2081" s="3"/>
      <c r="EK2081" s="3"/>
      <c r="EL2081" s="3"/>
      <c r="EM2081" s="3"/>
      <c r="EN2081" s="3"/>
      <c r="EO2081" s="3"/>
      <c r="EP2081" s="3"/>
      <c r="EQ2081" s="3"/>
      <c r="ER2081" s="3"/>
      <c r="ES2081" s="3"/>
      <c r="ET2081" s="3"/>
      <c r="EU2081" s="3"/>
      <c r="EV2081" s="3"/>
      <c r="EW2081" s="3"/>
      <c r="EX2081" s="3"/>
      <c r="EY2081" s="3"/>
      <c r="EZ2081" s="3"/>
      <c r="FA2081" s="3"/>
      <c r="FB2081" s="3"/>
      <c r="FC2081" s="3"/>
      <c r="FD2081" s="3"/>
      <c r="FE2081" s="3"/>
      <c r="FF2081" s="3"/>
      <c r="FG2081" s="3"/>
      <c r="FH2081" s="3"/>
      <c r="FI2081" s="3"/>
      <c r="FJ2081" s="3"/>
      <c r="FK2081" s="3"/>
      <c r="FL2081" s="3"/>
      <c r="FM2081" s="3"/>
      <c r="FN2081" s="3"/>
      <c r="FO2081" s="3"/>
      <c r="FP2081" s="3"/>
      <c r="FQ2081" s="3"/>
      <c r="FR2081" s="3"/>
      <c r="FS2081" s="3"/>
      <c r="FT2081" s="3"/>
      <c r="FU2081" s="3"/>
      <c r="FV2081" s="3"/>
      <c r="FW2081" s="3"/>
      <c r="FX2081" s="3"/>
      <c r="FY2081" s="3"/>
      <c r="FZ2081" s="3"/>
      <c r="GA2081" s="3"/>
      <c r="GB2081" s="3"/>
      <c r="GC2081" s="3"/>
      <c r="GD2081" s="3"/>
      <c r="GE2081" s="3"/>
      <c r="GF2081" s="3"/>
    </row>
    <row r="2082" spans="1:188" s="576" customFormat="1" x14ac:dyDescent="0.2">
      <c r="A2082" s="4"/>
      <c r="B2082" s="5"/>
      <c r="C2082" s="5"/>
      <c r="D2082" s="5"/>
      <c r="E2082" s="471"/>
      <c r="F2082" s="579"/>
      <c r="G2082" s="579"/>
      <c r="I2082" s="4"/>
      <c r="J2082" s="4"/>
      <c r="K2082" s="472"/>
      <c r="L2082" s="4"/>
      <c r="M2082" s="83"/>
      <c r="N2082" s="4"/>
      <c r="O2082" s="83"/>
      <c r="P2082" s="84"/>
      <c r="Q2082" s="4"/>
      <c r="R2082" s="4"/>
      <c r="S2082" s="4"/>
      <c r="T2082" s="4"/>
      <c r="U2082" s="4"/>
      <c r="V2082" s="4"/>
      <c r="W2082" s="4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3"/>
      <c r="CW2082" s="3"/>
      <c r="CX2082" s="3"/>
      <c r="CY2082" s="3"/>
      <c r="CZ2082" s="3"/>
      <c r="DA2082" s="3"/>
      <c r="DB2082" s="3"/>
      <c r="DC2082" s="3"/>
      <c r="DD2082" s="3"/>
      <c r="DE2082" s="3"/>
      <c r="DF2082" s="3"/>
      <c r="DG2082" s="3"/>
      <c r="DH2082" s="3"/>
      <c r="DI2082" s="3"/>
      <c r="DJ2082" s="3"/>
      <c r="DK2082" s="3"/>
      <c r="DL2082" s="3"/>
      <c r="DM2082" s="3"/>
      <c r="DN2082" s="3"/>
      <c r="DO2082" s="3"/>
      <c r="DP2082" s="3"/>
      <c r="DQ2082" s="3"/>
      <c r="DR2082" s="3"/>
      <c r="DS2082" s="3"/>
      <c r="DT2082" s="3"/>
      <c r="DU2082" s="3"/>
      <c r="DV2082" s="3"/>
      <c r="DW2082" s="3"/>
      <c r="DX2082" s="3"/>
      <c r="DY2082" s="3"/>
      <c r="DZ2082" s="3"/>
      <c r="EA2082" s="3"/>
      <c r="EB2082" s="3"/>
      <c r="EC2082" s="3"/>
      <c r="ED2082" s="3"/>
      <c r="EE2082" s="3"/>
      <c r="EF2082" s="3"/>
      <c r="EG2082" s="3"/>
      <c r="EH2082" s="3"/>
      <c r="EI2082" s="3"/>
      <c r="EJ2082" s="3"/>
      <c r="EK2082" s="3"/>
      <c r="EL2082" s="3"/>
      <c r="EM2082" s="3"/>
      <c r="EN2082" s="3"/>
      <c r="EO2082" s="3"/>
      <c r="EP2082" s="3"/>
      <c r="EQ2082" s="3"/>
      <c r="ER2082" s="3"/>
      <c r="ES2082" s="3"/>
      <c r="ET2082" s="3"/>
      <c r="EU2082" s="3"/>
      <c r="EV2082" s="3"/>
      <c r="EW2082" s="3"/>
      <c r="EX2082" s="3"/>
      <c r="EY2082" s="3"/>
      <c r="EZ2082" s="3"/>
      <c r="FA2082" s="3"/>
      <c r="FB2082" s="3"/>
      <c r="FC2082" s="3"/>
      <c r="FD2082" s="3"/>
      <c r="FE2082" s="3"/>
      <c r="FF2082" s="3"/>
      <c r="FG2082" s="3"/>
      <c r="FH2082" s="3"/>
      <c r="FI2082" s="3"/>
      <c r="FJ2082" s="3"/>
      <c r="FK2082" s="3"/>
      <c r="FL2082" s="3"/>
      <c r="FM2082" s="3"/>
      <c r="FN2082" s="3"/>
      <c r="FO2082" s="3"/>
      <c r="FP2082" s="3"/>
      <c r="FQ2082" s="3"/>
      <c r="FR2082" s="3"/>
      <c r="FS2082" s="3"/>
      <c r="FT2082" s="3"/>
      <c r="FU2082" s="3"/>
      <c r="FV2082" s="3"/>
      <c r="FW2082" s="3"/>
      <c r="FX2082" s="3"/>
      <c r="FY2082" s="3"/>
      <c r="FZ2082" s="3"/>
      <c r="GA2082" s="3"/>
      <c r="GB2082" s="3"/>
      <c r="GC2082" s="3"/>
      <c r="GD2082" s="3"/>
      <c r="GE2082" s="3"/>
      <c r="GF2082" s="3"/>
    </row>
    <row r="2083" spans="1:188" s="576" customFormat="1" x14ac:dyDescent="0.2">
      <c r="A2083" s="4"/>
      <c r="B2083" s="5"/>
      <c r="C2083" s="5"/>
      <c r="D2083" s="5"/>
      <c r="E2083" s="471"/>
      <c r="F2083" s="579"/>
      <c r="G2083" s="579"/>
      <c r="I2083" s="4"/>
      <c r="J2083" s="4"/>
      <c r="K2083" s="472"/>
      <c r="L2083" s="4"/>
      <c r="M2083" s="83"/>
      <c r="N2083" s="4"/>
      <c r="O2083" s="83"/>
      <c r="P2083" s="84"/>
      <c r="Q2083" s="4"/>
      <c r="R2083" s="4"/>
      <c r="S2083" s="4"/>
      <c r="T2083" s="4"/>
      <c r="U2083" s="4"/>
      <c r="V2083" s="4"/>
      <c r="W2083" s="4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3"/>
      <c r="CW2083" s="3"/>
      <c r="CX2083" s="3"/>
      <c r="CY2083" s="3"/>
      <c r="CZ2083" s="3"/>
      <c r="DA2083" s="3"/>
      <c r="DB2083" s="3"/>
      <c r="DC2083" s="3"/>
      <c r="DD2083" s="3"/>
      <c r="DE2083" s="3"/>
      <c r="DF2083" s="3"/>
      <c r="DG2083" s="3"/>
      <c r="DH2083" s="3"/>
      <c r="DI2083" s="3"/>
      <c r="DJ2083" s="3"/>
      <c r="DK2083" s="3"/>
      <c r="DL2083" s="3"/>
      <c r="DM2083" s="3"/>
      <c r="DN2083" s="3"/>
      <c r="DO2083" s="3"/>
      <c r="DP2083" s="3"/>
      <c r="DQ2083" s="3"/>
      <c r="DR2083" s="3"/>
      <c r="DS2083" s="3"/>
      <c r="DT2083" s="3"/>
      <c r="DU2083" s="3"/>
      <c r="DV2083" s="3"/>
      <c r="DW2083" s="3"/>
      <c r="DX2083" s="3"/>
      <c r="DY2083" s="3"/>
      <c r="DZ2083" s="3"/>
      <c r="EA2083" s="3"/>
      <c r="EB2083" s="3"/>
      <c r="EC2083" s="3"/>
      <c r="ED2083" s="3"/>
      <c r="EE2083" s="3"/>
      <c r="EF2083" s="3"/>
      <c r="EG2083" s="3"/>
      <c r="EH2083" s="3"/>
      <c r="EI2083" s="3"/>
      <c r="EJ2083" s="3"/>
      <c r="EK2083" s="3"/>
      <c r="EL2083" s="3"/>
      <c r="EM2083" s="3"/>
      <c r="EN2083" s="3"/>
      <c r="EO2083" s="3"/>
      <c r="EP2083" s="3"/>
      <c r="EQ2083" s="3"/>
      <c r="ER2083" s="3"/>
      <c r="ES2083" s="3"/>
      <c r="ET2083" s="3"/>
      <c r="EU2083" s="3"/>
      <c r="EV2083" s="3"/>
      <c r="EW2083" s="3"/>
      <c r="EX2083" s="3"/>
      <c r="EY2083" s="3"/>
      <c r="EZ2083" s="3"/>
      <c r="FA2083" s="3"/>
      <c r="FB2083" s="3"/>
      <c r="FC2083" s="3"/>
      <c r="FD2083" s="3"/>
      <c r="FE2083" s="3"/>
      <c r="FF2083" s="3"/>
      <c r="FG2083" s="3"/>
      <c r="FH2083" s="3"/>
      <c r="FI2083" s="3"/>
      <c r="FJ2083" s="3"/>
      <c r="FK2083" s="3"/>
      <c r="FL2083" s="3"/>
      <c r="FM2083" s="3"/>
      <c r="FN2083" s="3"/>
      <c r="FO2083" s="3"/>
      <c r="FP2083" s="3"/>
      <c r="FQ2083" s="3"/>
      <c r="FR2083" s="3"/>
      <c r="FS2083" s="3"/>
      <c r="FT2083" s="3"/>
      <c r="FU2083" s="3"/>
      <c r="FV2083" s="3"/>
      <c r="FW2083" s="3"/>
      <c r="FX2083" s="3"/>
      <c r="FY2083" s="3"/>
      <c r="FZ2083" s="3"/>
      <c r="GA2083" s="3"/>
      <c r="GB2083" s="3"/>
      <c r="GC2083" s="3"/>
      <c r="GD2083" s="3"/>
      <c r="GE2083" s="3"/>
      <c r="GF2083" s="3"/>
    </row>
    <row r="2084" spans="1:188" s="576" customFormat="1" x14ac:dyDescent="0.2">
      <c r="A2084" s="4"/>
      <c r="B2084" s="5"/>
      <c r="C2084" s="5"/>
      <c r="D2084" s="5"/>
      <c r="E2084" s="471"/>
      <c r="F2084" s="579"/>
      <c r="G2084" s="579"/>
      <c r="I2084" s="4"/>
      <c r="J2084" s="4"/>
      <c r="K2084" s="472"/>
      <c r="L2084" s="4"/>
      <c r="M2084" s="83"/>
      <c r="N2084" s="4"/>
      <c r="O2084" s="83"/>
      <c r="P2084" s="84"/>
      <c r="Q2084" s="4"/>
      <c r="R2084" s="4"/>
      <c r="S2084" s="4"/>
      <c r="T2084" s="4"/>
      <c r="U2084" s="4"/>
      <c r="V2084" s="4"/>
      <c r="W2084" s="4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3"/>
      <c r="CW2084" s="3"/>
      <c r="CX2084" s="3"/>
      <c r="CY2084" s="3"/>
      <c r="CZ2084" s="3"/>
      <c r="DA2084" s="3"/>
      <c r="DB2084" s="3"/>
      <c r="DC2084" s="3"/>
      <c r="DD2084" s="3"/>
      <c r="DE2084" s="3"/>
      <c r="DF2084" s="3"/>
      <c r="DG2084" s="3"/>
      <c r="DH2084" s="3"/>
      <c r="DI2084" s="3"/>
      <c r="DJ2084" s="3"/>
      <c r="DK2084" s="3"/>
      <c r="DL2084" s="3"/>
      <c r="DM2084" s="3"/>
      <c r="DN2084" s="3"/>
      <c r="DO2084" s="3"/>
      <c r="DP2084" s="3"/>
      <c r="DQ2084" s="3"/>
      <c r="DR2084" s="3"/>
      <c r="DS2084" s="3"/>
      <c r="DT2084" s="3"/>
      <c r="DU2084" s="3"/>
      <c r="DV2084" s="3"/>
      <c r="DW2084" s="3"/>
      <c r="DX2084" s="3"/>
      <c r="DY2084" s="3"/>
      <c r="DZ2084" s="3"/>
      <c r="EA2084" s="3"/>
      <c r="EB2084" s="3"/>
      <c r="EC2084" s="3"/>
      <c r="ED2084" s="3"/>
      <c r="EE2084" s="3"/>
      <c r="EF2084" s="3"/>
      <c r="EG2084" s="3"/>
      <c r="EH2084" s="3"/>
      <c r="EI2084" s="3"/>
      <c r="EJ2084" s="3"/>
      <c r="EK2084" s="3"/>
      <c r="EL2084" s="3"/>
      <c r="EM2084" s="3"/>
      <c r="EN2084" s="3"/>
      <c r="EO2084" s="3"/>
      <c r="EP2084" s="3"/>
      <c r="EQ2084" s="3"/>
      <c r="ER2084" s="3"/>
      <c r="ES2084" s="3"/>
      <c r="ET2084" s="3"/>
      <c r="EU2084" s="3"/>
      <c r="EV2084" s="3"/>
      <c r="EW2084" s="3"/>
      <c r="EX2084" s="3"/>
      <c r="EY2084" s="3"/>
      <c r="EZ2084" s="3"/>
      <c r="FA2084" s="3"/>
      <c r="FB2084" s="3"/>
      <c r="FC2084" s="3"/>
      <c r="FD2084" s="3"/>
      <c r="FE2084" s="3"/>
      <c r="FF2084" s="3"/>
      <c r="FG2084" s="3"/>
      <c r="FH2084" s="3"/>
      <c r="FI2084" s="3"/>
      <c r="FJ2084" s="3"/>
      <c r="FK2084" s="3"/>
      <c r="FL2084" s="3"/>
      <c r="FM2084" s="3"/>
      <c r="FN2084" s="3"/>
      <c r="FO2084" s="3"/>
      <c r="FP2084" s="3"/>
      <c r="FQ2084" s="3"/>
      <c r="FR2084" s="3"/>
      <c r="FS2084" s="3"/>
      <c r="FT2084" s="3"/>
      <c r="FU2084" s="3"/>
      <c r="FV2084" s="3"/>
      <c r="FW2084" s="3"/>
      <c r="FX2084" s="3"/>
      <c r="FY2084" s="3"/>
      <c r="FZ2084" s="3"/>
      <c r="GA2084" s="3"/>
      <c r="GB2084" s="3"/>
      <c r="GC2084" s="3"/>
      <c r="GD2084" s="3"/>
      <c r="GE2084" s="3"/>
      <c r="GF2084" s="3"/>
    </row>
    <row r="2085" spans="1:188" s="576" customFormat="1" x14ac:dyDescent="0.2">
      <c r="A2085" s="4"/>
      <c r="B2085" s="5"/>
      <c r="C2085" s="5"/>
      <c r="D2085" s="5"/>
      <c r="E2085" s="471"/>
      <c r="F2085" s="579"/>
      <c r="G2085" s="579"/>
      <c r="I2085" s="4"/>
      <c r="J2085" s="4"/>
      <c r="K2085" s="472"/>
      <c r="L2085" s="4"/>
      <c r="M2085" s="83"/>
      <c r="N2085" s="4"/>
      <c r="O2085" s="83"/>
      <c r="P2085" s="84"/>
      <c r="Q2085" s="4"/>
      <c r="R2085" s="4"/>
      <c r="S2085" s="4"/>
      <c r="T2085" s="4"/>
      <c r="U2085" s="4"/>
      <c r="V2085" s="4"/>
      <c r="W2085" s="4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3"/>
      <c r="CW2085" s="3"/>
      <c r="CX2085" s="3"/>
      <c r="CY2085" s="3"/>
      <c r="CZ2085" s="3"/>
      <c r="DA2085" s="3"/>
      <c r="DB2085" s="3"/>
      <c r="DC2085" s="3"/>
      <c r="DD2085" s="3"/>
      <c r="DE2085" s="3"/>
      <c r="DF2085" s="3"/>
      <c r="DG2085" s="3"/>
      <c r="DH2085" s="3"/>
      <c r="DI2085" s="3"/>
      <c r="DJ2085" s="3"/>
      <c r="DK2085" s="3"/>
      <c r="DL2085" s="3"/>
      <c r="DM2085" s="3"/>
      <c r="DN2085" s="3"/>
      <c r="DO2085" s="3"/>
      <c r="DP2085" s="3"/>
      <c r="DQ2085" s="3"/>
      <c r="DR2085" s="3"/>
      <c r="DS2085" s="3"/>
      <c r="DT2085" s="3"/>
      <c r="DU2085" s="3"/>
      <c r="DV2085" s="3"/>
      <c r="DW2085" s="3"/>
      <c r="DX2085" s="3"/>
      <c r="DY2085" s="3"/>
      <c r="DZ2085" s="3"/>
      <c r="EA2085" s="3"/>
      <c r="EB2085" s="3"/>
      <c r="EC2085" s="3"/>
      <c r="ED2085" s="3"/>
      <c r="EE2085" s="3"/>
      <c r="EF2085" s="3"/>
      <c r="EG2085" s="3"/>
      <c r="EH2085" s="3"/>
      <c r="EI2085" s="3"/>
      <c r="EJ2085" s="3"/>
      <c r="EK2085" s="3"/>
      <c r="EL2085" s="3"/>
      <c r="EM2085" s="3"/>
      <c r="EN2085" s="3"/>
      <c r="EO2085" s="3"/>
      <c r="EP2085" s="3"/>
      <c r="EQ2085" s="3"/>
      <c r="ER2085" s="3"/>
      <c r="ES2085" s="3"/>
      <c r="ET2085" s="3"/>
      <c r="EU2085" s="3"/>
      <c r="EV2085" s="3"/>
      <c r="EW2085" s="3"/>
      <c r="EX2085" s="3"/>
      <c r="EY2085" s="3"/>
      <c r="EZ2085" s="3"/>
      <c r="FA2085" s="3"/>
      <c r="FB2085" s="3"/>
      <c r="FC2085" s="3"/>
      <c r="FD2085" s="3"/>
      <c r="FE2085" s="3"/>
      <c r="FF2085" s="3"/>
      <c r="FG2085" s="3"/>
      <c r="FH2085" s="3"/>
      <c r="FI2085" s="3"/>
      <c r="FJ2085" s="3"/>
      <c r="FK2085" s="3"/>
      <c r="FL2085" s="3"/>
      <c r="FM2085" s="3"/>
      <c r="FN2085" s="3"/>
      <c r="FO2085" s="3"/>
      <c r="FP2085" s="3"/>
      <c r="FQ2085" s="3"/>
      <c r="FR2085" s="3"/>
      <c r="FS2085" s="3"/>
      <c r="FT2085" s="3"/>
      <c r="FU2085" s="3"/>
      <c r="FV2085" s="3"/>
      <c r="FW2085" s="3"/>
      <c r="FX2085" s="3"/>
      <c r="FY2085" s="3"/>
      <c r="FZ2085" s="3"/>
      <c r="GA2085" s="3"/>
      <c r="GB2085" s="3"/>
      <c r="GC2085" s="3"/>
      <c r="GD2085" s="3"/>
      <c r="GE2085" s="3"/>
      <c r="GF2085" s="3"/>
    </row>
    <row r="2086" spans="1:188" s="576" customFormat="1" x14ac:dyDescent="0.2">
      <c r="A2086" s="4"/>
      <c r="B2086" s="5"/>
      <c r="C2086" s="5"/>
      <c r="D2086" s="5"/>
      <c r="E2086" s="471"/>
      <c r="F2086" s="579"/>
      <c r="G2086" s="579"/>
      <c r="I2086" s="4"/>
      <c r="J2086" s="4"/>
      <c r="K2086" s="472"/>
      <c r="L2086" s="4"/>
      <c r="M2086" s="83"/>
      <c r="N2086" s="4"/>
      <c r="O2086" s="83"/>
      <c r="P2086" s="84"/>
      <c r="Q2086" s="4"/>
      <c r="R2086" s="4"/>
      <c r="S2086" s="4"/>
      <c r="T2086" s="4"/>
      <c r="U2086" s="4"/>
      <c r="V2086" s="4"/>
      <c r="W2086" s="4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S2086" s="3"/>
      <c r="BT2086" s="3"/>
      <c r="BU2086" s="3"/>
      <c r="BV2086" s="3"/>
      <c r="BW2086" s="3"/>
      <c r="BX2086" s="3"/>
      <c r="BY2086" s="3"/>
      <c r="BZ2086" s="3"/>
      <c r="CA2086" s="3"/>
      <c r="CB2086" s="3"/>
      <c r="CC2086" s="3"/>
      <c r="CD2086" s="3"/>
      <c r="CE2086" s="3"/>
      <c r="CF2086" s="3"/>
      <c r="CG2086" s="3"/>
      <c r="CH2086" s="3"/>
      <c r="CI2086" s="3"/>
      <c r="CJ2086" s="3"/>
      <c r="CK2086" s="3"/>
      <c r="CL2086" s="3"/>
      <c r="CM2086" s="3"/>
      <c r="CN2086" s="3"/>
      <c r="CO2086" s="3"/>
      <c r="CP2086" s="3"/>
      <c r="CQ2086" s="3"/>
      <c r="CR2086" s="3"/>
      <c r="CS2086" s="3"/>
      <c r="CT2086" s="3"/>
      <c r="CU2086" s="3"/>
      <c r="CV2086" s="3"/>
      <c r="CW2086" s="3"/>
      <c r="CX2086" s="3"/>
      <c r="CY2086" s="3"/>
      <c r="CZ2086" s="3"/>
      <c r="DA2086" s="3"/>
      <c r="DB2086" s="3"/>
      <c r="DC2086" s="3"/>
      <c r="DD2086" s="3"/>
      <c r="DE2086" s="3"/>
      <c r="DF2086" s="3"/>
      <c r="DG2086" s="3"/>
      <c r="DH2086" s="3"/>
      <c r="DI2086" s="3"/>
      <c r="DJ2086" s="3"/>
      <c r="DK2086" s="3"/>
      <c r="DL2086" s="3"/>
      <c r="DM2086" s="3"/>
      <c r="DN2086" s="3"/>
      <c r="DO2086" s="3"/>
      <c r="DP2086" s="3"/>
      <c r="DQ2086" s="3"/>
      <c r="DR2086" s="3"/>
      <c r="DS2086" s="3"/>
      <c r="DT2086" s="3"/>
      <c r="DU2086" s="3"/>
      <c r="DV2086" s="3"/>
      <c r="DW2086" s="3"/>
      <c r="DX2086" s="3"/>
      <c r="DY2086" s="3"/>
      <c r="DZ2086" s="3"/>
      <c r="EA2086" s="3"/>
      <c r="EB2086" s="3"/>
      <c r="EC2086" s="3"/>
      <c r="ED2086" s="3"/>
      <c r="EE2086" s="3"/>
      <c r="EF2086" s="3"/>
      <c r="EG2086" s="3"/>
      <c r="EH2086" s="3"/>
      <c r="EI2086" s="3"/>
      <c r="EJ2086" s="3"/>
      <c r="EK2086" s="3"/>
      <c r="EL2086" s="3"/>
      <c r="EM2086" s="3"/>
      <c r="EN2086" s="3"/>
      <c r="EO2086" s="3"/>
      <c r="EP2086" s="3"/>
      <c r="EQ2086" s="3"/>
      <c r="ER2086" s="3"/>
      <c r="ES2086" s="3"/>
      <c r="ET2086" s="3"/>
      <c r="EU2086" s="3"/>
      <c r="EV2086" s="3"/>
      <c r="EW2086" s="3"/>
      <c r="EX2086" s="3"/>
      <c r="EY2086" s="3"/>
      <c r="EZ2086" s="3"/>
      <c r="FA2086" s="3"/>
      <c r="FB2086" s="3"/>
      <c r="FC2086" s="3"/>
      <c r="FD2086" s="3"/>
      <c r="FE2086" s="3"/>
      <c r="FF2086" s="3"/>
      <c r="FG2086" s="3"/>
      <c r="FH2086" s="3"/>
      <c r="FI2086" s="3"/>
      <c r="FJ2086" s="3"/>
      <c r="FK2086" s="3"/>
      <c r="FL2086" s="3"/>
      <c r="FM2086" s="3"/>
      <c r="FN2086" s="3"/>
      <c r="FO2086" s="3"/>
      <c r="FP2086" s="3"/>
      <c r="FQ2086" s="3"/>
      <c r="FR2086" s="3"/>
      <c r="FS2086" s="3"/>
      <c r="FT2086" s="3"/>
      <c r="FU2086" s="3"/>
      <c r="FV2086" s="3"/>
      <c r="FW2086" s="3"/>
      <c r="FX2086" s="3"/>
      <c r="FY2086" s="3"/>
      <c r="FZ2086" s="3"/>
      <c r="GA2086" s="3"/>
      <c r="GB2086" s="3"/>
      <c r="GC2086" s="3"/>
      <c r="GD2086" s="3"/>
      <c r="GE2086" s="3"/>
      <c r="GF2086" s="3"/>
    </row>
    <row r="2087" spans="1:188" s="576" customFormat="1" x14ac:dyDescent="0.2">
      <c r="A2087" s="4"/>
      <c r="B2087" s="5"/>
      <c r="C2087" s="5"/>
      <c r="D2087" s="5"/>
      <c r="E2087" s="471"/>
      <c r="F2087" s="579"/>
      <c r="G2087" s="579"/>
      <c r="I2087" s="4"/>
      <c r="J2087" s="4"/>
      <c r="K2087" s="472"/>
      <c r="L2087" s="4"/>
      <c r="M2087" s="83"/>
      <c r="N2087" s="4"/>
      <c r="O2087" s="83"/>
      <c r="P2087" s="84"/>
      <c r="Q2087" s="4"/>
      <c r="R2087" s="4"/>
      <c r="S2087" s="4"/>
      <c r="T2087" s="4"/>
      <c r="U2087" s="4"/>
      <c r="V2087" s="4"/>
      <c r="W2087" s="4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3"/>
      <c r="CW2087" s="3"/>
      <c r="CX2087" s="3"/>
      <c r="CY2087" s="3"/>
      <c r="CZ2087" s="3"/>
      <c r="DA2087" s="3"/>
      <c r="DB2087" s="3"/>
      <c r="DC2087" s="3"/>
      <c r="DD2087" s="3"/>
      <c r="DE2087" s="3"/>
      <c r="DF2087" s="3"/>
      <c r="DG2087" s="3"/>
      <c r="DH2087" s="3"/>
      <c r="DI2087" s="3"/>
      <c r="DJ2087" s="3"/>
      <c r="DK2087" s="3"/>
      <c r="DL2087" s="3"/>
      <c r="DM2087" s="3"/>
      <c r="DN2087" s="3"/>
      <c r="DO2087" s="3"/>
      <c r="DP2087" s="3"/>
      <c r="DQ2087" s="3"/>
      <c r="DR2087" s="3"/>
      <c r="DS2087" s="3"/>
      <c r="DT2087" s="3"/>
      <c r="DU2087" s="3"/>
      <c r="DV2087" s="3"/>
      <c r="DW2087" s="3"/>
      <c r="DX2087" s="3"/>
      <c r="DY2087" s="3"/>
      <c r="DZ2087" s="3"/>
      <c r="EA2087" s="3"/>
      <c r="EB2087" s="3"/>
      <c r="EC2087" s="3"/>
      <c r="ED2087" s="3"/>
      <c r="EE2087" s="3"/>
      <c r="EF2087" s="3"/>
      <c r="EG2087" s="3"/>
      <c r="EH2087" s="3"/>
      <c r="EI2087" s="3"/>
      <c r="EJ2087" s="3"/>
      <c r="EK2087" s="3"/>
      <c r="EL2087" s="3"/>
      <c r="EM2087" s="3"/>
      <c r="EN2087" s="3"/>
      <c r="EO2087" s="3"/>
      <c r="EP2087" s="3"/>
      <c r="EQ2087" s="3"/>
      <c r="ER2087" s="3"/>
      <c r="ES2087" s="3"/>
      <c r="ET2087" s="3"/>
      <c r="EU2087" s="3"/>
      <c r="EV2087" s="3"/>
      <c r="EW2087" s="3"/>
      <c r="EX2087" s="3"/>
      <c r="EY2087" s="3"/>
      <c r="EZ2087" s="3"/>
      <c r="FA2087" s="3"/>
      <c r="FB2087" s="3"/>
      <c r="FC2087" s="3"/>
      <c r="FD2087" s="3"/>
      <c r="FE2087" s="3"/>
      <c r="FF2087" s="3"/>
      <c r="FG2087" s="3"/>
      <c r="FH2087" s="3"/>
      <c r="FI2087" s="3"/>
      <c r="FJ2087" s="3"/>
      <c r="FK2087" s="3"/>
      <c r="FL2087" s="3"/>
      <c r="FM2087" s="3"/>
      <c r="FN2087" s="3"/>
      <c r="FO2087" s="3"/>
      <c r="FP2087" s="3"/>
      <c r="FQ2087" s="3"/>
      <c r="FR2087" s="3"/>
      <c r="FS2087" s="3"/>
      <c r="FT2087" s="3"/>
      <c r="FU2087" s="3"/>
      <c r="FV2087" s="3"/>
      <c r="FW2087" s="3"/>
      <c r="FX2087" s="3"/>
      <c r="FY2087" s="3"/>
      <c r="FZ2087" s="3"/>
      <c r="GA2087" s="3"/>
      <c r="GB2087" s="3"/>
      <c r="GC2087" s="3"/>
      <c r="GD2087" s="3"/>
      <c r="GE2087" s="3"/>
      <c r="GF2087" s="3"/>
    </row>
    <row r="2088" spans="1:188" s="576" customFormat="1" x14ac:dyDescent="0.2">
      <c r="A2088" s="4"/>
      <c r="B2088" s="5"/>
      <c r="C2088" s="5"/>
      <c r="D2088" s="5"/>
      <c r="E2088" s="471"/>
      <c r="F2088" s="579"/>
      <c r="G2088" s="579"/>
      <c r="I2088" s="4"/>
      <c r="J2088" s="4"/>
      <c r="K2088" s="472"/>
      <c r="L2088" s="4"/>
      <c r="M2088" s="83"/>
      <c r="N2088" s="4"/>
      <c r="O2088" s="83"/>
      <c r="P2088" s="84"/>
      <c r="Q2088" s="4"/>
      <c r="R2088" s="4"/>
      <c r="S2088" s="4"/>
      <c r="T2088" s="4"/>
      <c r="U2088" s="4"/>
      <c r="V2088" s="4"/>
      <c r="W2088" s="4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  <c r="EH2088" s="3"/>
      <c r="EI2088" s="3"/>
      <c r="EJ2088" s="3"/>
      <c r="EK2088" s="3"/>
      <c r="EL2088" s="3"/>
      <c r="EM2088" s="3"/>
      <c r="EN2088" s="3"/>
      <c r="EO2088" s="3"/>
      <c r="EP2088" s="3"/>
      <c r="EQ2088" s="3"/>
      <c r="ER2088" s="3"/>
      <c r="ES2088" s="3"/>
      <c r="ET2088" s="3"/>
      <c r="EU2088" s="3"/>
      <c r="EV2088" s="3"/>
      <c r="EW2088" s="3"/>
      <c r="EX2088" s="3"/>
      <c r="EY2088" s="3"/>
      <c r="EZ2088" s="3"/>
      <c r="FA2088" s="3"/>
      <c r="FB2088" s="3"/>
      <c r="FC2088" s="3"/>
      <c r="FD2088" s="3"/>
      <c r="FE2088" s="3"/>
      <c r="FF2088" s="3"/>
      <c r="FG2088" s="3"/>
      <c r="FH2088" s="3"/>
      <c r="FI2088" s="3"/>
      <c r="FJ2088" s="3"/>
      <c r="FK2088" s="3"/>
      <c r="FL2088" s="3"/>
      <c r="FM2088" s="3"/>
      <c r="FN2088" s="3"/>
      <c r="FO2088" s="3"/>
      <c r="FP2088" s="3"/>
      <c r="FQ2088" s="3"/>
      <c r="FR2088" s="3"/>
      <c r="FS2088" s="3"/>
      <c r="FT2088" s="3"/>
      <c r="FU2088" s="3"/>
      <c r="FV2088" s="3"/>
      <c r="FW2088" s="3"/>
      <c r="FX2088" s="3"/>
      <c r="FY2088" s="3"/>
      <c r="FZ2088" s="3"/>
      <c r="GA2088" s="3"/>
      <c r="GB2088" s="3"/>
      <c r="GC2088" s="3"/>
      <c r="GD2088" s="3"/>
      <c r="GE2088" s="3"/>
      <c r="GF2088" s="3"/>
    </row>
    <row r="2089" spans="1:188" s="576" customFormat="1" x14ac:dyDescent="0.2">
      <c r="A2089" s="4"/>
      <c r="B2089" s="5"/>
      <c r="C2089" s="5"/>
      <c r="D2089" s="5"/>
      <c r="E2089" s="471"/>
      <c r="F2089" s="579"/>
      <c r="G2089" s="579"/>
      <c r="I2089" s="4"/>
      <c r="J2089" s="4"/>
      <c r="K2089" s="472"/>
      <c r="L2089" s="4"/>
      <c r="M2089" s="83"/>
      <c r="N2089" s="4"/>
      <c r="O2089" s="83"/>
      <c r="P2089" s="84"/>
      <c r="Q2089" s="4"/>
      <c r="R2089" s="4"/>
      <c r="S2089" s="4"/>
      <c r="T2089" s="4"/>
      <c r="U2089" s="4"/>
      <c r="V2089" s="4"/>
      <c r="W2089" s="4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S2089" s="3"/>
      <c r="BT2089" s="3"/>
      <c r="BU2089" s="3"/>
      <c r="BV2089" s="3"/>
      <c r="BW2089" s="3"/>
      <c r="BX2089" s="3"/>
      <c r="BY2089" s="3"/>
      <c r="BZ2089" s="3"/>
      <c r="CA2089" s="3"/>
      <c r="CB2089" s="3"/>
      <c r="CC2089" s="3"/>
      <c r="CD2089" s="3"/>
      <c r="CE2089" s="3"/>
      <c r="CF2089" s="3"/>
      <c r="CG2089" s="3"/>
      <c r="CH2089" s="3"/>
      <c r="CI2089" s="3"/>
      <c r="CJ2089" s="3"/>
      <c r="CK2089" s="3"/>
      <c r="CL2089" s="3"/>
      <c r="CM2089" s="3"/>
      <c r="CN2089" s="3"/>
      <c r="CO2089" s="3"/>
      <c r="CP2089" s="3"/>
      <c r="CQ2089" s="3"/>
      <c r="CR2089" s="3"/>
      <c r="CS2089" s="3"/>
      <c r="CT2089" s="3"/>
      <c r="CU2089" s="3"/>
      <c r="CV2089" s="3"/>
      <c r="CW2089" s="3"/>
      <c r="CX2089" s="3"/>
      <c r="CY2089" s="3"/>
      <c r="CZ2089" s="3"/>
      <c r="DA2089" s="3"/>
      <c r="DB2089" s="3"/>
      <c r="DC2089" s="3"/>
      <c r="DD2089" s="3"/>
      <c r="DE2089" s="3"/>
      <c r="DF2089" s="3"/>
      <c r="DG2089" s="3"/>
      <c r="DH2089" s="3"/>
      <c r="DI2089" s="3"/>
      <c r="DJ2089" s="3"/>
      <c r="DK2089" s="3"/>
      <c r="DL2089" s="3"/>
      <c r="DM2089" s="3"/>
      <c r="DN2089" s="3"/>
      <c r="DO2089" s="3"/>
      <c r="DP2089" s="3"/>
      <c r="DQ2089" s="3"/>
      <c r="DR2089" s="3"/>
      <c r="DS2089" s="3"/>
      <c r="DT2089" s="3"/>
      <c r="DU2089" s="3"/>
      <c r="DV2089" s="3"/>
      <c r="DW2089" s="3"/>
      <c r="DX2089" s="3"/>
      <c r="DY2089" s="3"/>
      <c r="DZ2089" s="3"/>
      <c r="EA2089" s="3"/>
      <c r="EB2089" s="3"/>
      <c r="EC2089" s="3"/>
      <c r="ED2089" s="3"/>
      <c r="EE2089" s="3"/>
      <c r="EF2089" s="3"/>
      <c r="EG2089" s="3"/>
      <c r="EH2089" s="3"/>
      <c r="EI2089" s="3"/>
      <c r="EJ2089" s="3"/>
      <c r="EK2089" s="3"/>
      <c r="EL2089" s="3"/>
      <c r="EM2089" s="3"/>
      <c r="EN2089" s="3"/>
      <c r="EO2089" s="3"/>
      <c r="EP2089" s="3"/>
      <c r="EQ2089" s="3"/>
      <c r="ER2089" s="3"/>
      <c r="ES2089" s="3"/>
      <c r="ET2089" s="3"/>
      <c r="EU2089" s="3"/>
      <c r="EV2089" s="3"/>
      <c r="EW2089" s="3"/>
      <c r="EX2089" s="3"/>
      <c r="EY2089" s="3"/>
      <c r="EZ2089" s="3"/>
      <c r="FA2089" s="3"/>
      <c r="FB2089" s="3"/>
      <c r="FC2089" s="3"/>
      <c r="FD2089" s="3"/>
      <c r="FE2089" s="3"/>
      <c r="FF2089" s="3"/>
      <c r="FG2089" s="3"/>
      <c r="FH2089" s="3"/>
      <c r="FI2089" s="3"/>
      <c r="FJ2089" s="3"/>
      <c r="FK2089" s="3"/>
      <c r="FL2089" s="3"/>
      <c r="FM2089" s="3"/>
      <c r="FN2089" s="3"/>
      <c r="FO2089" s="3"/>
      <c r="FP2089" s="3"/>
      <c r="FQ2089" s="3"/>
      <c r="FR2089" s="3"/>
      <c r="FS2089" s="3"/>
      <c r="FT2089" s="3"/>
      <c r="FU2089" s="3"/>
      <c r="FV2089" s="3"/>
      <c r="FW2089" s="3"/>
      <c r="FX2089" s="3"/>
      <c r="FY2089" s="3"/>
      <c r="FZ2089" s="3"/>
      <c r="GA2089" s="3"/>
      <c r="GB2089" s="3"/>
      <c r="GC2089" s="3"/>
      <c r="GD2089" s="3"/>
      <c r="GE2089" s="3"/>
      <c r="GF2089" s="3"/>
    </row>
    <row r="2090" spans="1:188" s="576" customFormat="1" x14ac:dyDescent="0.2">
      <c r="A2090" s="4"/>
      <c r="B2090" s="5"/>
      <c r="C2090" s="5"/>
      <c r="D2090" s="5"/>
      <c r="E2090" s="471"/>
      <c r="F2090" s="579"/>
      <c r="G2090" s="579"/>
      <c r="I2090" s="4"/>
      <c r="J2090" s="4"/>
      <c r="K2090" s="472"/>
      <c r="L2090" s="4"/>
      <c r="M2090" s="83"/>
      <c r="N2090" s="4"/>
      <c r="O2090" s="83"/>
      <c r="P2090" s="84"/>
      <c r="Q2090" s="4"/>
      <c r="R2090" s="4"/>
      <c r="S2090" s="4"/>
      <c r="T2090" s="4"/>
      <c r="U2090" s="4"/>
      <c r="V2090" s="4"/>
      <c r="W2090" s="4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S2090" s="3"/>
      <c r="BT2090" s="3"/>
      <c r="BU2090" s="3"/>
      <c r="BV2090" s="3"/>
      <c r="BW2090" s="3"/>
      <c r="BX2090" s="3"/>
      <c r="BY2090" s="3"/>
      <c r="BZ2090" s="3"/>
      <c r="CA2090" s="3"/>
      <c r="CB2090" s="3"/>
      <c r="CC2090" s="3"/>
      <c r="CD2090" s="3"/>
      <c r="CE2090" s="3"/>
      <c r="CF2090" s="3"/>
      <c r="CG2090" s="3"/>
      <c r="CH2090" s="3"/>
      <c r="CI2090" s="3"/>
      <c r="CJ2090" s="3"/>
      <c r="CK2090" s="3"/>
      <c r="CL2090" s="3"/>
      <c r="CM2090" s="3"/>
      <c r="CN2090" s="3"/>
      <c r="CO2090" s="3"/>
      <c r="CP2090" s="3"/>
      <c r="CQ2090" s="3"/>
      <c r="CR2090" s="3"/>
      <c r="CS2090" s="3"/>
      <c r="CT2090" s="3"/>
      <c r="CU2090" s="3"/>
      <c r="CV2090" s="3"/>
      <c r="CW2090" s="3"/>
      <c r="CX2090" s="3"/>
      <c r="CY2090" s="3"/>
      <c r="CZ2090" s="3"/>
      <c r="DA2090" s="3"/>
      <c r="DB2090" s="3"/>
      <c r="DC2090" s="3"/>
      <c r="DD2090" s="3"/>
      <c r="DE2090" s="3"/>
      <c r="DF2090" s="3"/>
      <c r="DG2090" s="3"/>
      <c r="DH2090" s="3"/>
      <c r="DI2090" s="3"/>
      <c r="DJ2090" s="3"/>
      <c r="DK2090" s="3"/>
      <c r="DL2090" s="3"/>
      <c r="DM2090" s="3"/>
      <c r="DN2090" s="3"/>
      <c r="DO2090" s="3"/>
      <c r="DP2090" s="3"/>
      <c r="DQ2090" s="3"/>
      <c r="DR2090" s="3"/>
      <c r="DS2090" s="3"/>
      <c r="DT2090" s="3"/>
      <c r="DU2090" s="3"/>
      <c r="DV2090" s="3"/>
      <c r="DW2090" s="3"/>
      <c r="DX2090" s="3"/>
      <c r="DY2090" s="3"/>
      <c r="DZ2090" s="3"/>
      <c r="EA2090" s="3"/>
      <c r="EB2090" s="3"/>
      <c r="EC2090" s="3"/>
      <c r="ED2090" s="3"/>
      <c r="EE2090" s="3"/>
      <c r="EF2090" s="3"/>
      <c r="EG2090" s="3"/>
      <c r="EH2090" s="3"/>
      <c r="EI2090" s="3"/>
      <c r="EJ2090" s="3"/>
      <c r="EK2090" s="3"/>
      <c r="EL2090" s="3"/>
      <c r="EM2090" s="3"/>
      <c r="EN2090" s="3"/>
      <c r="EO2090" s="3"/>
      <c r="EP2090" s="3"/>
      <c r="EQ2090" s="3"/>
      <c r="ER2090" s="3"/>
      <c r="ES2090" s="3"/>
      <c r="ET2090" s="3"/>
      <c r="EU2090" s="3"/>
      <c r="EV2090" s="3"/>
      <c r="EW2090" s="3"/>
      <c r="EX2090" s="3"/>
      <c r="EY2090" s="3"/>
      <c r="EZ2090" s="3"/>
      <c r="FA2090" s="3"/>
      <c r="FB2090" s="3"/>
      <c r="FC2090" s="3"/>
      <c r="FD2090" s="3"/>
      <c r="FE2090" s="3"/>
      <c r="FF2090" s="3"/>
      <c r="FG2090" s="3"/>
      <c r="FH2090" s="3"/>
      <c r="FI2090" s="3"/>
      <c r="FJ2090" s="3"/>
      <c r="FK2090" s="3"/>
      <c r="FL2090" s="3"/>
      <c r="FM2090" s="3"/>
      <c r="FN2090" s="3"/>
      <c r="FO2090" s="3"/>
      <c r="FP2090" s="3"/>
      <c r="FQ2090" s="3"/>
      <c r="FR2090" s="3"/>
      <c r="FS2090" s="3"/>
      <c r="FT2090" s="3"/>
      <c r="FU2090" s="3"/>
      <c r="FV2090" s="3"/>
      <c r="FW2090" s="3"/>
      <c r="FX2090" s="3"/>
      <c r="FY2090" s="3"/>
      <c r="FZ2090" s="3"/>
      <c r="GA2090" s="3"/>
      <c r="GB2090" s="3"/>
      <c r="GC2090" s="3"/>
      <c r="GD2090" s="3"/>
      <c r="GE2090" s="3"/>
      <c r="GF2090" s="3"/>
    </row>
    <row r="2091" spans="1:188" s="576" customFormat="1" x14ac:dyDescent="0.2">
      <c r="A2091" s="4"/>
      <c r="B2091" s="5"/>
      <c r="C2091" s="5"/>
      <c r="D2091" s="5"/>
      <c r="E2091" s="471"/>
      <c r="F2091" s="579"/>
      <c r="G2091" s="579"/>
      <c r="I2091" s="4"/>
      <c r="J2091" s="4"/>
      <c r="K2091" s="472"/>
      <c r="L2091" s="4"/>
      <c r="M2091" s="83"/>
      <c r="N2091" s="4"/>
      <c r="O2091" s="83"/>
      <c r="P2091" s="84"/>
      <c r="Q2091" s="4"/>
      <c r="R2091" s="4"/>
      <c r="S2091" s="4"/>
      <c r="T2091" s="4"/>
      <c r="U2091" s="4"/>
      <c r="V2091" s="4"/>
      <c r="W2091" s="4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3"/>
      <c r="CW2091" s="3"/>
      <c r="CX2091" s="3"/>
      <c r="CY2091" s="3"/>
      <c r="CZ2091" s="3"/>
      <c r="DA2091" s="3"/>
      <c r="DB2091" s="3"/>
      <c r="DC2091" s="3"/>
      <c r="DD2091" s="3"/>
      <c r="DE2091" s="3"/>
      <c r="DF2091" s="3"/>
      <c r="DG2091" s="3"/>
      <c r="DH2091" s="3"/>
      <c r="DI2091" s="3"/>
      <c r="DJ2091" s="3"/>
      <c r="DK2091" s="3"/>
      <c r="DL2091" s="3"/>
      <c r="DM2091" s="3"/>
      <c r="DN2091" s="3"/>
      <c r="DO2091" s="3"/>
      <c r="DP2091" s="3"/>
      <c r="DQ2091" s="3"/>
      <c r="DR2091" s="3"/>
      <c r="DS2091" s="3"/>
      <c r="DT2091" s="3"/>
      <c r="DU2091" s="3"/>
      <c r="DV2091" s="3"/>
      <c r="DW2091" s="3"/>
      <c r="DX2091" s="3"/>
      <c r="DY2091" s="3"/>
      <c r="DZ2091" s="3"/>
      <c r="EA2091" s="3"/>
      <c r="EB2091" s="3"/>
      <c r="EC2091" s="3"/>
      <c r="ED2091" s="3"/>
      <c r="EE2091" s="3"/>
      <c r="EF2091" s="3"/>
      <c r="EG2091" s="3"/>
      <c r="EH2091" s="3"/>
      <c r="EI2091" s="3"/>
      <c r="EJ2091" s="3"/>
      <c r="EK2091" s="3"/>
      <c r="EL2091" s="3"/>
      <c r="EM2091" s="3"/>
      <c r="EN2091" s="3"/>
      <c r="EO2091" s="3"/>
      <c r="EP2091" s="3"/>
      <c r="EQ2091" s="3"/>
      <c r="ER2091" s="3"/>
      <c r="ES2091" s="3"/>
      <c r="ET2091" s="3"/>
      <c r="EU2091" s="3"/>
      <c r="EV2091" s="3"/>
      <c r="EW2091" s="3"/>
      <c r="EX2091" s="3"/>
      <c r="EY2091" s="3"/>
      <c r="EZ2091" s="3"/>
      <c r="FA2091" s="3"/>
      <c r="FB2091" s="3"/>
      <c r="FC2091" s="3"/>
      <c r="FD2091" s="3"/>
      <c r="FE2091" s="3"/>
      <c r="FF2091" s="3"/>
      <c r="FG2091" s="3"/>
      <c r="FH2091" s="3"/>
      <c r="FI2091" s="3"/>
      <c r="FJ2091" s="3"/>
      <c r="FK2091" s="3"/>
      <c r="FL2091" s="3"/>
      <c r="FM2091" s="3"/>
      <c r="FN2091" s="3"/>
      <c r="FO2091" s="3"/>
      <c r="FP2091" s="3"/>
      <c r="FQ2091" s="3"/>
      <c r="FR2091" s="3"/>
      <c r="FS2091" s="3"/>
      <c r="FT2091" s="3"/>
      <c r="FU2091" s="3"/>
      <c r="FV2091" s="3"/>
      <c r="FW2091" s="3"/>
      <c r="FX2091" s="3"/>
      <c r="FY2091" s="3"/>
      <c r="FZ2091" s="3"/>
      <c r="GA2091" s="3"/>
      <c r="GB2091" s="3"/>
      <c r="GC2091" s="3"/>
      <c r="GD2091" s="3"/>
      <c r="GE2091" s="3"/>
      <c r="GF2091" s="3"/>
    </row>
    <row r="2092" spans="1:188" s="576" customFormat="1" x14ac:dyDescent="0.2">
      <c r="A2092" s="4"/>
      <c r="B2092" s="5"/>
      <c r="C2092" s="5"/>
      <c r="D2092" s="5"/>
      <c r="E2092" s="471"/>
      <c r="F2092" s="579"/>
      <c r="G2092" s="579"/>
      <c r="I2092" s="4"/>
      <c r="J2092" s="4"/>
      <c r="K2092" s="472"/>
      <c r="L2092" s="4"/>
      <c r="M2092" s="83"/>
      <c r="N2092" s="4"/>
      <c r="O2092" s="83"/>
      <c r="P2092" s="84"/>
      <c r="Q2092" s="4"/>
      <c r="R2092" s="4"/>
      <c r="S2092" s="4"/>
      <c r="T2092" s="4"/>
      <c r="U2092" s="4"/>
      <c r="V2092" s="4"/>
      <c r="W2092" s="4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3"/>
      <c r="CW2092" s="3"/>
      <c r="CX2092" s="3"/>
      <c r="CY2092" s="3"/>
      <c r="CZ2092" s="3"/>
      <c r="DA2092" s="3"/>
      <c r="DB2092" s="3"/>
      <c r="DC2092" s="3"/>
      <c r="DD2092" s="3"/>
      <c r="DE2092" s="3"/>
      <c r="DF2092" s="3"/>
      <c r="DG2092" s="3"/>
      <c r="DH2092" s="3"/>
      <c r="DI2092" s="3"/>
      <c r="DJ2092" s="3"/>
      <c r="DK2092" s="3"/>
      <c r="DL2092" s="3"/>
      <c r="DM2092" s="3"/>
      <c r="DN2092" s="3"/>
      <c r="DO2092" s="3"/>
      <c r="DP2092" s="3"/>
      <c r="DQ2092" s="3"/>
      <c r="DR2092" s="3"/>
      <c r="DS2092" s="3"/>
      <c r="DT2092" s="3"/>
      <c r="DU2092" s="3"/>
      <c r="DV2092" s="3"/>
      <c r="DW2092" s="3"/>
      <c r="DX2092" s="3"/>
      <c r="DY2092" s="3"/>
      <c r="DZ2092" s="3"/>
      <c r="EA2092" s="3"/>
      <c r="EB2092" s="3"/>
      <c r="EC2092" s="3"/>
      <c r="ED2092" s="3"/>
      <c r="EE2092" s="3"/>
      <c r="EF2092" s="3"/>
      <c r="EG2092" s="3"/>
      <c r="EH2092" s="3"/>
      <c r="EI2092" s="3"/>
      <c r="EJ2092" s="3"/>
      <c r="EK2092" s="3"/>
      <c r="EL2092" s="3"/>
      <c r="EM2092" s="3"/>
      <c r="EN2092" s="3"/>
      <c r="EO2092" s="3"/>
      <c r="EP2092" s="3"/>
      <c r="EQ2092" s="3"/>
      <c r="ER2092" s="3"/>
      <c r="ES2092" s="3"/>
      <c r="ET2092" s="3"/>
      <c r="EU2092" s="3"/>
      <c r="EV2092" s="3"/>
      <c r="EW2092" s="3"/>
      <c r="EX2092" s="3"/>
      <c r="EY2092" s="3"/>
      <c r="EZ2092" s="3"/>
      <c r="FA2092" s="3"/>
      <c r="FB2092" s="3"/>
      <c r="FC2092" s="3"/>
      <c r="FD2092" s="3"/>
      <c r="FE2092" s="3"/>
      <c r="FF2092" s="3"/>
      <c r="FG2092" s="3"/>
      <c r="FH2092" s="3"/>
      <c r="FI2092" s="3"/>
      <c r="FJ2092" s="3"/>
      <c r="FK2092" s="3"/>
      <c r="FL2092" s="3"/>
      <c r="FM2092" s="3"/>
      <c r="FN2092" s="3"/>
      <c r="FO2092" s="3"/>
      <c r="FP2092" s="3"/>
      <c r="FQ2092" s="3"/>
      <c r="FR2092" s="3"/>
      <c r="FS2092" s="3"/>
      <c r="FT2092" s="3"/>
      <c r="FU2092" s="3"/>
      <c r="FV2092" s="3"/>
      <c r="FW2092" s="3"/>
      <c r="FX2092" s="3"/>
      <c r="FY2092" s="3"/>
      <c r="FZ2092" s="3"/>
      <c r="GA2092" s="3"/>
      <c r="GB2092" s="3"/>
      <c r="GC2092" s="3"/>
      <c r="GD2092" s="3"/>
      <c r="GE2092" s="3"/>
      <c r="GF2092" s="3"/>
    </row>
    <row r="2093" spans="1:188" s="576" customFormat="1" x14ac:dyDescent="0.2">
      <c r="A2093" s="4"/>
      <c r="B2093" s="5"/>
      <c r="C2093" s="5"/>
      <c r="D2093" s="5"/>
      <c r="E2093" s="471"/>
      <c r="F2093" s="579"/>
      <c r="G2093" s="579"/>
      <c r="I2093" s="4"/>
      <c r="J2093" s="4"/>
      <c r="K2093" s="472"/>
      <c r="L2093" s="4"/>
      <c r="M2093" s="83"/>
      <c r="N2093" s="4"/>
      <c r="O2093" s="83"/>
      <c r="P2093" s="84"/>
      <c r="Q2093" s="4"/>
      <c r="R2093" s="4"/>
      <c r="S2093" s="4"/>
      <c r="T2093" s="4"/>
      <c r="U2093" s="4"/>
      <c r="V2093" s="4"/>
      <c r="W2093" s="4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3"/>
      <c r="CW2093" s="3"/>
      <c r="CX2093" s="3"/>
      <c r="CY2093" s="3"/>
      <c r="CZ2093" s="3"/>
      <c r="DA2093" s="3"/>
      <c r="DB2093" s="3"/>
      <c r="DC2093" s="3"/>
      <c r="DD2093" s="3"/>
      <c r="DE2093" s="3"/>
      <c r="DF2093" s="3"/>
      <c r="DG2093" s="3"/>
      <c r="DH2093" s="3"/>
      <c r="DI2093" s="3"/>
      <c r="DJ2093" s="3"/>
      <c r="DK2093" s="3"/>
      <c r="DL2093" s="3"/>
      <c r="DM2093" s="3"/>
      <c r="DN2093" s="3"/>
      <c r="DO2093" s="3"/>
      <c r="DP2093" s="3"/>
      <c r="DQ2093" s="3"/>
      <c r="DR2093" s="3"/>
      <c r="DS2093" s="3"/>
      <c r="DT2093" s="3"/>
      <c r="DU2093" s="3"/>
      <c r="DV2093" s="3"/>
      <c r="DW2093" s="3"/>
      <c r="DX2093" s="3"/>
      <c r="DY2093" s="3"/>
      <c r="DZ2093" s="3"/>
      <c r="EA2093" s="3"/>
      <c r="EB2093" s="3"/>
      <c r="EC2093" s="3"/>
      <c r="ED2093" s="3"/>
      <c r="EE2093" s="3"/>
      <c r="EF2093" s="3"/>
      <c r="EG2093" s="3"/>
      <c r="EH2093" s="3"/>
      <c r="EI2093" s="3"/>
      <c r="EJ2093" s="3"/>
      <c r="EK2093" s="3"/>
      <c r="EL2093" s="3"/>
      <c r="EM2093" s="3"/>
      <c r="EN2093" s="3"/>
      <c r="EO2093" s="3"/>
      <c r="EP2093" s="3"/>
      <c r="EQ2093" s="3"/>
      <c r="ER2093" s="3"/>
      <c r="ES2093" s="3"/>
      <c r="ET2093" s="3"/>
      <c r="EU2093" s="3"/>
      <c r="EV2093" s="3"/>
      <c r="EW2093" s="3"/>
      <c r="EX2093" s="3"/>
      <c r="EY2093" s="3"/>
      <c r="EZ2093" s="3"/>
      <c r="FA2093" s="3"/>
      <c r="FB2093" s="3"/>
      <c r="FC2093" s="3"/>
      <c r="FD2093" s="3"/>
      <c r="FE2093" s="3"/>
      <c r="FF2093" s="3"/>
      <c r="FG2093" s="3"/>
      <c r="FH2093" s="3"/>
      <c r="FI2093" s="3"/>
      <c r="FJ2093" s="3"/>
      <c r="FK2093" s="3"/>
      <c r="FL2093" s="3"/>
      <c r="FM2093" s="3"/>
      <c r="FN2093" s="3"/>
      <c r="FO2093" s="3"/>
      <c r="FP2093" s="3"/>
      <c r="FQ2093" s="3"/>
      <c r="FR2093" s="3"/>
      <c r="FS2093" s="3"/>
      <c r="FT2093" s="3"/>
      <c r="FU2093" s="3"/>
      <c r="FV2093" s="3"/>
      <c r="FW2093" s="3"/>
      <c r="FX2093" s="3"/>
      <c r="FY2093" s="3"/>
      <c r="FZ2093" s="3"/>
      <c r="GA2093" s="3"/>
      <c r="GB2093" s="3"/>
      <c r="GC2093" s="3"/>
      <c r="GD2093" s="3"/>
      <c r="GE2093" s="3"/>
      <c r="GF2093" s="3"/>
    </row>
    <row r="2094" spans="1:188" s="576" customFormat="1" x14ac:dyDescent="0.2">
      <c r="A2094" s="4"/>
      <c r="B2094" s="5"/>
      <c r="C2094" s="5"/>
      <c r="D2094" s="5"/>
      <c r="E2094" s="471"/>
      <c r="F2094" s="579"/>
      <c r="G2094" s="579"/>
      <c r="I2094" s="4"/>
      <c r="J2094" s="4"/>
      <c r="K2094" s="472"/>
      <c r="L2094" s="4"/>
      <c r="M2094" s="83"/>
      <c r="N2094" s="4"/>
      <c r="O2094" s="83"/>
      <c r="P2094" s="84"/>
      <c r="Q2094" s="4"/>
      <c r="R2094" s="4"/>
      <c r="S2094" s="4"/>
      <c r="T2094" s="4"/>
      <c r="U2094" s="4"/>
      <c r="V2094" s="4"/>
      <c r="W2094" s="4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3"/>
      <c r="CW2094" s="3"/>
      <c r="CX2094" s="3"/>
      <c r="CY2094" s="3"/>
      <c r="CZ2094" s="3"/>
      <c r="DA2094" s="3"/>
      <c r="DB2094" s="3"/>
      <c r="DC2094" s="3"/>
      <c r="DD2094" s="3"/>
      <c r="DE2094" s="3"/>
      <c r="DF2094" s="3"/>
      <c r="DG2094" s="3"/>
      <c r="DH2094" s="3"/>
      <c r="DI2094" s="3"/>
      <c r="DJ2094" s="3"/>
      <c r="DK2094" s="3"/>
      <c r="DL2094" s="3"/>
      <c r="DM2094" s="3"/>
      <c r="DN2094" s="3"/>
      <c r="DO2094" s="3"/>
      <c r="DP2094" s="3"/>
      <c r="DQ2094" s="3"/>
      <c r="DR2094" s="3"/>
      <c r="DS2094" s="3"/>
      <c r="DT2094" s="3"/>
      <c r="DU2094" s="3"/>
      <c r="DV2094" s="3"/>
      <c r="DW2094" s="3"/>
      <c r="DX2094" s="3"/>
      <c r="DY2094" s="3"/>
      <c r="DZ2094" s="3"/>
      <c r="EA2094" s="3"/>
      <c r="EB2094" s="3"/>
      <c r="EC2094" s="3"/>
      <c r="ED2094" s="3"/>
      <c r="EE2094" s="3"/>
      <c r="EF2094" s="3"/>
      <c r="EG2094" s="3"/>
      <c r="EH2094" s="3"/>
      <c r="EI2094" s="3"/>
      <c r="EJ2094" s="3"/>
      <c r="EK2094" s="3"/>
      <c r="EL2094" s="3"/>
      <c r="EM2094" s="3"/>
      <c r="EN2094" s="3"/>
      <c r="EO2094" s="3"/>
      <c r="EP2094" s="3"/>
      <c r="EQ2094" s="3"/>
      <c r="ER2094" s="3"/>
      <c r="ES2094" s="3"/>
      <c r="ET2094" s="3"/>
      <c r="EU2094" s="3"/>
      <c r="EV2094" s="3"/>
      <c r="EW2094" s="3"/>
      <c r="EX2094" s="3"/>
      <c r="EY2094" s="3"/>
      <c r="EZ2094" s="3"/>
      <c r="FA2094" s="3"/>
      <c r="FB2094" s="3"/>
      <c r="FC2094" s="3"/>
      <c r="FD2094" s="3"/>
      <c r="FE2094" s="3"/>
      <c r="FF2094" s="3"/>
      <c r="FG2094" s="3"/>
      <c r="FH2094" s="3"/>
      <c r="FI2094" s="3"/>
      <c r="FJ2094" s="3"/>
      <c r="FK2094" s="3"/>
      <c r="FL2094" s="3"/>
      <c r="FM2094" s="3"/>
      <c r="FN2094" s="3"/>
      <c r="FO2094" s="3"/>
      <c r="FP2094" s="3"/>
      <c r="FQ2094" s="3"/>
      <c r="FR2094" s="3"/>
      <c r="FS2094" s="3"/>
      <c r="FT2094" s="3"/>
      <c r="FU2094" s="3"/>
      <c r="FV2094" s="3"/>
      <c r="FW2094" s="3"/>
      <c r="FX2094" s="3"/>
      <c r="FY2094" s="3"/>
      <c r="FZ2094" s="3"/>
      <c r="GA2094" s="3"/>
      <c r="GB2094" s="3"/>
      <c r="GC2094" s="3"/>
      <c r="GD2094" s="3"/>
      <c r="GE2094" s="3"/>
      <c r="GF2094" s="3"/>
    </row>
    <row r="2095" spans="1:188" s="576" customFormat="1" x14ac:dyDescent="0.2">
      <c r="A2095" s="4"/>
      <c r="B2095" s="5"/>
      <c r="C2095" s="5"/>
      <c r="D2095" s="5"/>
      <c r="E2095" s="471"/>
      <c r="F2095" s="579"/>
      <c r="G2095" s="579"/>
      <c r="I2095" s="4"/>
      <c r="J2095" s="4"/>
      <c r="K2095" s="472"/>
      <c r="L2095" s="4"/>
      <c r="M2095" s="83"/>
      <c r="N2095" s="4"/>
      <c r="O2095" s="83"/>
      <c r="P2095" s="84"/>
      <c r="Q2095" s="4"/>
      <c r="R2095" s="4"/>
      <c r="S2095" s="4"/>
      <c r="T2095" s="4"/>
      <c r="U2095" s="4"/>
      <c r="V2095" s="4"/>
      <c r="W2095" s="4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S2095" s="3"/>
      <c r="BT2095" s="3"/>
      <c r="BU2095" s="3"/>
      <c r="BV2095" s="3"/>
      <c r="BW2095" s="3"/>
      <c r="BX2095" s="3"/>
      <c r="BY2095" s="3"/>
      <c r="BZ2095" s="3"/>
      <c r="CA2095" s="3"/>
      <c r="CB2095" s="3"/>
      <c r="CC2095" s="3"/>
      <c r="CD2095" s="3"/>
      <c r="CE2095" s="3"/>
      <c r="CF2095" s="3"/>
      <c r="CG2095" s="3"/>
      <c r="CH2095" s="3"/>
      <c r="CI2095" s="3"/>
      <c r="CJ2095" s="3"/>
      <c r="CK2095" s="3"/>
      <c r="CL2095" s="3"/>
      <c r="CM2095" s="3"/>
      <c r="CN2095" s="3"/>
      <c r="CO2095" s="3"/>
      <c r="CP2095" s="3"/>
      <c r="CQ2095" s="3"/>
      <c r="CR2095" s="3"/>
      <c r="CS2095" s="3"/>
      <c r="CT2095" s="3"/>
      <c r="CU2095" s="3"/>
      <c r="CV2095" s="3"/>
      <c r="CW2095" s="3"/>
      <c r="CX2095" s="3"/>
      <c r="CY2095" s="3"/>
      <c r="CZ2095" s="3"/>
      <c r="DA2095" s="3"/>
      <c r="DB2095" s="3"/>
      <c r="DC2095" s="3"/>
      <c r="DD2095" s="3"/>
      <c r="DE2095" s="3"/>
      <c r="DF2095" s="3"/>
      <c r="DG2095" s="3"/>
      <c r="DH2095" s="3"/>
      <c r="DI2095" s="3"/>
      <c r="DJ2095" s="3"/>
      <c r="DK2095" s="3"/>
      <c r="DL2095" s="3"/>
      <c r="DM2095" s="3"/>
      <c r="DN2095" s="3"/>
      <c r="DO2095" s="3"/>
      <c r="DP2095" s="3"/>
      <c r="DQ2095" s="3"/>
      <c r="DR2095" s="3"/>
      <c r="DS2095" s="3"/>
      <c r="DT2095" s="3"/>
      <c r="DU2095" s="3"/>
      <c r="DV2095" s="3"/>
      <c r="DW2095" s="3"/>
      <c r="DX2095" s="3"/>
      <c r="DY2095" s="3"/>
      <c r="DZ2095" s="3"/>
      <c r="EA2095" s="3"/>
      <c r="EB2095" s="3"/>
      <c r="EC2095" s="3"/>
      <c r="ED2095" s="3"/>
      <c r="EE2095" s="3"/>
      <c r="EF2095" s="3"/>
      <c r="EG2095" s="3"/>
      <c r="EH2095" s="3"/>
      <c r="EI2095" s="3"/>
      <c r="EJ2095" s="3"/>
      <c r="EK2095" s="3"/>
      <c r="EL2095" s="3"/>
      <c r="EM2095" s="3"/>
      <c r="EN2095" s="3"/>
      <c r="EO2095" s="3"/>
      <c r="EP2095" s="3"/>
      <c r="EQ2095" s="3"/>
      <c r="ER2095" s="3"/>
      <c r="ES2095" s="3"/>
      <c r="ET2095" s="3"/>
      <c r="EU2095" s="3"/>
      <c r="EV2095" s="3"/>
      <c r="EW2095" s="3"/>
      <c r="EX2095" s="3"/>
      <c r="EY2095" s="3"/>
      <c r="EZ2095" s="3"/>
      <c r="FA2095" s="3"/>
      <c r="FB2095" s="3"/>
      <c r="FC2095" s="3"/>
      <c r="FD2095" s="3"/>
      <c r="FE2095" s="3"/>
      <c r="FF2095" s="3"/>
      <c r="FG2095" s="3"/>
      <c r="FH2095" s="3"/>
      <c r="FI2095" s="3"/>
      <c r="FJ2095" s="3"/>
      <c r="FK2095" s="3"/>
      <c r="FL2095" s="3"/>
      <c r="FM2095" s="3"/>
      <c r="FN2095" s="3"/>
      <c r="FO2095" s="3"/>
      <c r="FP2095" s="3"/>
      <c r="FQ2095" s="3"/>
      <c r="FR2095" s="3"/>
      <c r="FS2095" s="3"/>
      <c r="FT2095" s="3"/>
      <c r="FU2095" s="3"/>
      <c r="FV2095" s="3"/>
      <c r="FW2095" s="3"/>
      <c r="FX2095" s="3"/>
      <c r="FY2095" s="3"/>
      <c r="FZ2095" s="3"/>
      <c r="GA2095" s="3"/>
      <c r="GB2095" s="3"/>
      <c r="GC2095" s="3"/>
      <c r="GD2095" s="3"/>
      <c r="GE2095" s="3"/>
      <c r="GF2095" s="3"/>
    </row>
    <row r="2096" spans="1:188" s="576" customFormat="1" x14ac:dyDescent="0.2">
      <c r="A2096" s="4"/>
      <c r="B2096" s="5"/>
      <c r="C2096" s="5"/>
      <c r="D2096" s="5"/>
      <c r="E2096" s="471"/>
      <c r="F2096" s="579"/>
      <c r="G2096" s="579"/>
      <c r="I2096" s="4"/>
      <c r="J2096" s="4"/>
      <c r="K2096" s="472"/>
      <c r="L2096" s="4"/>
      <c r="M2096" s="83"/>
      <c r="N2096" s="4"/>
      <c r="O2096" s="83"/>
      <c r="P2096" s="84"/>
      <c r="Q2096" s="4"/>
      <c r="R2096" s="4"/>
      <c r="S2096" s="4"/>
      <c r="T2096" s="4"/>
      <c r="U2096" s="4"/>
      <c r="V2096" s="4"/>
      <c r="W2096" s="4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3"/>
      <c r="CW2096" s="3"/>
      <c r="CX2096" s="3"/>
      <c r="CY2096" s="3"/>
      <c r="CZ2096" s="3"/>
      <c r="DA2096" s="3"/>
      <c r="DB2096" s="3"/>
      <c r="DC2096" s="3"/>
      <c r="DD2096" s="3"/>
      <c r="DE2096" s="3"/>
      <c r="DF2096" s="3"/>
      <c r="DG2096" s="3"/>
      <c r="DH2096" s="3"/>
      <c r="DI2096" s="3"/>
      <c r="DJ2096" s="3"/>
      <c r="DK2096" s="3"/>
      <c r="DL2096" s="3"/>
      <c r="DM2096" s="3"/>
      <c r="DN2096" s="3"/>
      <c r="DO2096" s="3"/>
      <c r="DP2096" s="3"/>
      <c r="DQ2096" s="3"/>
      <c r="DR2096" s="3"/>
      <c r="DS2096" s="3"/>
      <c r="DT2096" s="3"/>
      <c r="DU2096" s="3"/>
      <c r="DV2096" s="3"/>
      <c r="DW2096" s="3"/>
      <c r="DX2096" s="3"/>
      <c r="DY2096" s="3"/>
      <c r="DZ2096" s="3"/>
      <c r="EA2096" s="3"/>
      <c r="EB2096" s="3"/>
      <c r="EC2096" s="3"/>
      <c r="ED2096" s="3"/>
      <c r="EE2096" s="3"/>
      <c r="EF2096" s="3"/>
      <c r="EG2096" s="3"/>
      <c r="EH2096" s="3"/>
      <c r="EI2096" s="3"/>
      <c r="EJ2096" s="3"/>
      <c r="EK2096" s="3"/>
      <c r="EL2096" s="3"/>
      <c r="EM2096" s="3"/>
      <c r="EN2096" s="3"/>
      <c r="EO2096" s="3"/>
      <c r="EP2096" s="3"/>
      <c r="EQ2096" s="3"/>
      <c r="ER2096" s="3"/>
      <c r="ES2096" s="3"/>
      <c r="ET2096" s="3"/>
      <c r="EU2096" s="3"/>
      <c r="EV2096" s="3"/>
      <c r="EW2096" s="3"/>
      <c r="EX2096" s="3"/>
      <c r="EY2096" s="3"/>
      <c r="EZ2096" s="3"/>
      <c r="FA2096" s="3"/>
      <c r="FB2096" s="3"/>
      <c r="FC2096" s="3"/>
      <c r="FD2096" s="3"/>
      <c r="FE2096" s="3"/>
      <c r="FF2096" s="3"/>
      <c r="FG2096" s="3"/>
      <c r="FH2096" s="3"/>
      <c r="FI2096" s="3"/>
      <c r="FJ2096" s="3"/>
      <c r="FK2096" s="3"/>
      <c r="FL2096" s="3"/>
      <c r="FM2096" s="3"/>
      <c r="FN2096" s="3"/>
      <c r="FO2096" s="3"/>
      <c r="FP2096" s="3"/>
      <c r="FQ2096" s="3"/>
      <c r="FR2096" s="3"/>
      <c r="FS2096" s="3"/>
      <c r="FT2096" s="3"/>
      <c r="FU2096" s="3"/>
      <c r="FV2096" s="3"/>
      <c r="FW2096" s="3"/>
      <c r="FX2096" s="3"/>
      <c r="FY2096" s="3"/>
      <c r="FZ2096" s="3"/>
      <c r="GA2096" s="3"/>
      <c r="GB2096" s="3"/>
      <c r="GC2096" s="3"/>
      <c r="GD2096" s="3"/>
      <c r="GE2096" s="3"/>
      <c r="GF2096" s="3"/>
    </row>
    <row r="2097" spans="1:188" s="576" customFormat="1" x14ac:dyDescent="0.2">
      <c r="A2097" s="4"/>
      <c r="B2097" s="5"/>
      <c r="C2097" s="5"/>
      <c r="D2097" s="5"/>
      <c r="E2097" s="471"/>
      <c r="F2097" s="579"/>
      <c r="G2097" s="579"/>
      <c r="I2097" s="4"/>
      <c r="J2097" s="4"/>
      <c r="K2097" s="472"/>
      <c r="L2097" s="4"/>
      <c r="M2097" s="83"/>
      <c r="N2097" s="4"/>
      <c r="O2097" s="83"/>
      <c r="P2097" s="84"/>
      <c r="Q2097" s="4"/>
      <c r="R2097" s="4"/>
      <c r="S2097" s="4"/>
      <c r="T2097" s="4"/>
      <c r="U2097" s="4"/>
      <c r="V2097" s="4"/>
      <c r="W2097" s="4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S2097" s="3"/>
      <c r="BT2097" s="3"/>
      <c r="BU2097" s="3"/>
      <c r="BV2097" s="3"/>
      <c r="BW2097" s="3"/>
      <c r="BX2097" s="3"/>
      <c r="BY2097" s="3"/>
      <c r="BZ2097" s="3"/>
      <c r="CA2097" s="3"/>
      <c r="CB2097" s="3"/>
      <c r="CC2097" s="3"/>
      <c r="CD2097" s="3"/>
      <c r="CE2097" s="3"/>
      <c r="CF2097" s="3"/>
      <c r="CG2097" s="3"/>
      <c r="CH2097" s="3"/>
      <c r="CI2097" s="3"/>
      <c r="CJ2097" s="3"/>
      <c r="CK2097" s="3"/>
      <c r="CL2097" s="3"/>
      <c r="CM2097" s="3"/>
      <c r="CN2097" s="3"/>
      <c r="CO2097" s="3"/>
      <c r="CP2097" s="3"/>
      <c r="CQ2097" s="3"/>
      <c r="CR2097" s="3"/>
      <c r="CS2097" s="3"/>
      <c r="CT2097" s="3"/>
      <c r="CU2097" s="3"/>
      <c r="CV2097" s="3"/>
      <c r="CW2097" s="3"/>
      <c r="CX2097" s="3"/>
      <c r="CY2097" s="3"/>
      <c r="CZ2097" s="3"/>
      <c r="DA2097" s="3"/>
      <c r="DB2097" s="3"/>
      <c r="DC2097" s="3"/>
      <c r="DD2097" s="3"/>
      <c r="DE2097" s="3"/>
      <c r="DF2097" s="3"/>
      <c r="DG2097" s="3"/>
      <c r="DH2097" s="3"/>
      <c r="DI2097" s="3"/>
      <c r="DJ2097" s="3"/>
      <c r="DK2097" s="3"/>
      <c r="DL2097" s="3"/>
      <c r="DM2097" s="3"/>
      <c r="DN2097" s="3"/>
      <c r="DO2097" s="3"/>
      <c r="DP2097" s="3"/>
      <c r="DQ2097" s="3"/>
      <c r="DR2097" s="3"/>
      <c r="DS2097" s="3"/>
      <c r="DT2097" s="3"/>
      <c r="DU2097" s="3"/>
      <c r="DV2097" s="3"/>
      <c r="DW2097" s="3"/>
      <c r="DX2097" s="3"/>
      <c r="DY2097" s="3"/>
      <c r="DZ2097" s="3"/>
      <c r="EA2097" s="3"/>
      <c r="EB2097" s="3"/>
      <c r="EC2097" s="3"/>
      <c r="ED2097" s="3"/>
      <c r="EE2097" s="3"/>
      <c r="EF2097" s="3"/>
      <c r="EG2097" s="3"/>
      <c r="EH2097" s="3"/>
      <c r="EI2097" s="3"/>
      <c r="EJ2097" s="3"/>
      <c r="EK2097" s="3"/>
      <c r="EL2097" s="3"/>
      <c r="EM2097" s="3"/>
      <c r="EN2097" s="3"/>
      <c r="EO2097" s="3"/>
      <c r="EP2097" s="3"/>
      <c r="EQ2097" s="3"/>
      <c r="ER2097" s="3"/>
      <c r="ES2097" s="3"/>
      <c r="ET2097" s="3"/>
      <c r="EU2097" s="3"/>
      <c r="EV2097" s="3"/>
      <c r="EW2097" s="3"/>
      <c r="EX2097" s="3"/>
      <c r="EY2097" s="3"/>
      <c r="EZ2097" s="3"/>
      <c r="FA2097" s="3"/>
      <c r="FB2097" s="3"/>
      <c r="FC2097" s="3"/>
      <c r="FD2097" s="3"/>
      <c r="FE2097" s="3"/>
      <c r="FF2097" s="3"/>
      <c r="FG2097" s="3"/>
      <c r="FH2097" s="3"/>
      <c r="FI2097" s="3"/>
      <c r="FJ2097" s="3"/>
      <c r="FK2097" s="3"/>
      <c r="FL2097" s="3"/>
      <c r="FM2097" s="3"/>
      <c r="FN2097" s="3"/>
      <c r="FO2097" s="3"/>
      <c r="FP2097" s="3"/>
      <c r="FQ2097" s="3"/>
      <c r="FR2097" s="3"/>
      <c r="FS2097" s="3"/>
      <c r="FT2097" s="3"/>
      <c r="FU2097" s="3"/>
      <c r="FV2097" s="3"/>
      <c r="FW2097" s="3"/>
      <c r="FX2097" s="3"/>
      <c r="FY2097" s="3"/>
      <c r="FZ2097" s="3"/>
      <c r="GA2097" s="3"/>
      <c r="GB2097" s="3"/>
      <c r="GC2097" s="3"/>
      <c r="GD2097" s="3"/>
      <c r="GE2097" s="3"/>
      <c r="GF2097" s="3"/>
    </row>
    <row r="2098" spans="1:188" s="576" customFormat="1" x14ac:dyDescent="0.2">
      <c r="A2098" s="4"/>
      <c r="B2098" s="5"/>
      <c r="C2098" s="5"/>
      <c r="D2098" s="5"/>
      <c r="E2098" s="471"/>
      <c r="F2098" s="579"/>
      <c r="G2098" s="579"/>
      <c r="I2098" s="4"/>
      <c r="J2098" s="4"/>
      <c r="K2098" s="472"/>
      <c r="L2098" s="4"/>
      <c r="M2098" s="83"/>
      <c r="N2098" s="4"/>
      <c r="O2098" s="83"/>
      <c r="P2098" s="84"/>
      <c r="Q2098" s="4"/>
      <c r="R2098" s="4"/>
      <c r="S2098" s="4"/>
      <c r="T2098" s="4"/>
      <c r="U2098" s="4"/>
      <c r="V2098" s="4"/>
      <c r="W2098" s="4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S2098" s="3"/>
      <c r="BT2098" s="3"/>
      <c r="BU2098" s="3"/>
      <c r="BV2098" s="3"/>
      <c r="BW2098" s="3"/>
      <c r="BX2098" s="3"/>
      <c r="BY2098" s="3"/>
      <c r="BZ2098" s="3"/>
      <c r="CA2098" s="3"/>
      <c r="CB2098" s="3"/>
      <c r="CC2098" s="3"/>
      <c r="CD2098" s="3"/>
      <c r="CE2098" s="3"/>
      <c r="CF2098" s="3"/>
      <c r="CG2098" s="3"/>
      <c r="CH2098" s="3"/>
      <c r="CI2098" s="3"/>
      <c r="CJ2098" s="3"/>
      <c r="CK2098" s="3"/>
      <c r="CL2098" s="3"/>
      <c r="CM2098" s="3"/>
      <c r="CN2098" s="3"/>
      <c r="CO2098" s="3"/>
      <c r="CP2098" s="3"/>
      <c r="CQ2098" s="3"/>
      <c r="CR2098" s="3"/>
      <c r="CS2098" s="3"/>
      <c r="CT2098" s="3"/>
      <c r="CU2098" s="3"/>
      <c r="CV2098" s="3"/>
      <c r="CW2098" s="3"/>
      <c r="CX2098" s="3"/>
      <c r="CY2098" s="3"/>
      <c r="CZ2098" s="3"/>
      <c r="DA2098" s="3"/>
      <c r="DB2098" s="3"/>
      <c r="DC2098" s="3"/>
      <c r="DD2098" s="3"/>
      <c r="DE2098" s="3"/>
      <c r="DF2098" s="3"/>
      <c r="DG2098" s="3"/>
      <c r="DH2098" s="3"/>
      <c r="DI2098" s="3"/>
      <c r="DJ2098" s="3"/>
      <c r="DK2098" s="3"/>
      <c r="DL2098" s="3"/>
      <c r="DM2098" s="3"/>
      <c r="DN2098" s="3"/>
      <c r="DO2098" s="3"/>
      <c r="DP2098" s="3"/>
      <c r="DQ2098" s="3"/>
      <c r="DR2098" s="3"/>
      <c r="DS2098" s="3"/>
      <c r="DT2098" s="3"/>
      <c r="DU2098" s="3"/>
      <c r="DV2098" s="3"/>
      <c r="DW2098" s="3"/>
      <c r="DX2098" s="3"/>
      <c r="DY2098" s="3"/>
      <c r="DZ2098" s="3"/>
      <c r="EA2098" s="3"/>
      <c r="EB2098" s="3"/>
      <c r="EC2098" s="3"/>
      <c r="ED2098" s="3"/>
      <c r="EE2098" s="3"/>
      <c r="EF2098" s="3"/>
      <c r="EG2098" s="3"/>
      <c r="EH2098" s="3"/>
      <c r="EI2098" s="3"/>
      <c r="EJ2098" s="3"/>
      <c r="EK2098" s="3"/>
      <c r="EL2098" s="3"/>
      <c r="EM2098" s="3"/>
      <c r="EN2098" s="3"/>
      <c r="EO2098" s="3"/>
      <c r="EP2098" s="3"/>
      <c r="EQ2098" s="3"/>
      <c r="ER2098" s="3"/>
      <c r="ES2098" s="3"/>
      <c r="ET2098" s="3"/>
      <c r="EU2098" s="3"/>
      <c r="EV2098" s="3"/>
      <c r="EW2098" s="3"/>
      <c r="EX2098" s="3"/>
      <c r="EY2098" s="3"/>
      <c r="EZ2098" s="3"/>
      <c r="FA2098" s="3"/>
      <c r="FB2098" s="3"/>
      <c r="FC2098" s="3"/>
      <c r="FD2098" s="3"/>
      <c r="FE2098" s="3"/>
      <c r="FF2098" s="3"/>
      <c r="FG2098" s="3"/>
      <c r="FH2098" s="3"/>
      <c r="FI2098" s="3"/>
      <c r="FJ2098" s="3"/>
      <c r="FK2098" s="3"/>
      <c r="FL2098" s="3"/>
      <c r="FM2098" s="3"/>
      <c r="FN2098" s="3"/>
      <c r="FO2098" s="3"/>
      <c r="FP2098" s="3"/>
      <c r="FQ2098" s="3"/>
      <c r="FR2098" s="3"/>
      <c r="FS2098" s="3"/>
      <c r="FT2098" s="3"/>
      <c r="FU2098" s="3"/>
      <c r="FV2098" s="3"/>
      <c r="FW2098" s="3"/>
      <c r="FX2098" s="3"/>
      <c r="FY2098" s="3"/>
      <c r="FZ2098" s="3"/>
      <c r="GA2098" s="3"/>
      <c r="GB2098" s="3"/>
      <c r="GC2098" s="3"/>
      <c r="GD2098" s="3"/>
      <c r="GE2098" s="3"/>
      <c r="GF2098" s="3"/>
    </row>
    <row r="2099" spans="1:188" s="576" customFormat="1" x14ac:dyDescent="0.2">
      <c r="A2099" s="4"/>
      <c r="B2099" s="5"/>
      <c r="C2099" s="5"/>
      <c r="D2099" s="5"/>
      <c r="E2099" s="471"/>
      <c r="F2099" s="579"/>
      <c r="G2099" s="579"/>
      <c r="I2099" s="4"/>
      <c r="J2099" s="4"/>
      <c r="K2099" s="472"/>
      <c r="L2099" s="4"/>
      <c r="M2099" s="83"/>
      <c r="N2099" s="4"/>
      <c r="O2099" s="83"/>
      <c r="P2099" s="84"/>
      <c r="Q2099" s="4"/>
      <c r="R2099" s="4"/>
      <c r="S2099" s="4"/>
      <c r="T2099" s="4"/>
      <c r="U2099" s="4"/>
      <c r="V2099" s="4"/>
      <c r="W2099" s="4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S2099" s="3"/>
      <c r="BT2099" s="3"/>
      <c r="BU2099" s="3"/>
      <c r="BV2099" s="3"/>
      <c r="BW2099" s="3"/>
      <c r="BX2099" s="3"/>
      <c r="BY2099" s="3"/>
      <c r="BZ2099" s="3"/>
      <c r="CA2099" s="3"/>
      <c r="CB2099" s="3"/>
      <c r="CC2099" s="3"/>
      <c r="CD2099" s="3"/>
      <c r="CE2099" s="3"/>
      <c r="CF2099" s="3"/>
      <c r="CG2099" s="3"/>
      <c r="CH2099" s="3"/>
      <c r="CI2099" s="3"/>
      <c r="CJ2099" s="3"/>
      <c r="CK2099" s="3"/>
      <c r="CL2099" s="3"/>
      <c r="CM2099" s="3"/>
      <c r="CN2099" s="3"/>
      <c r="CO2099" s="3"/>
      <c r="CP2099" s="3"/>
      <c r="CQ2099" s="3"/>
      <c r="CR2099" s="3"/>
      <c r="CS2099" s="3"/>
      <c r="CT2099" s="3"/>
      <c r="CU2099" s="3"/>
      <c r="CV2099" s="3"/>
      <c r="CW2099" s="3"/>
      <c r="CX2099" s="3"/>
      <c r="CY2099" s="3"/>
      <c r="CZ2099" s="3"/>
      <c r="DA2099" s="3"/>
      <c r="DB2099" s="3"/>
      <c r="DC2099" s="3"/>
      <c r="DD2099" s="3"/>
      <c r="DE2099" s="3"/>
      <c r="DF2099" s="3"/>
      <c r="DG2099" s="3"/>
      <c r="DH2099" s="3"/>
      <c r="DI2099" s="3"/>
      <c r="DJ2099" s="3"/>
      <c r="DK2099" s="3"/>
      <c r="DL2099" s="3"/>
      <c r="DM2099" s="3"/>
      <c r="DN2099" s="3"/>
      <c r="DO2099" s="3"/>
      <c r="DP2099" s="3"/>
      <c r="DQ2099" s="3"/>
      <c r="DR2099" s="3"/>
      <c r="DS2099" s="3"/>
      <c r="DT2099" s="3"/>
      <c r="DU2099" s="3"/>
      <c r="DV2099" s="3"/>
      <c r="DW2099" s="3"/>
      <c r="DX2099" s="3"/>
      <c r="DY2099" s="3"/>
      <c r="DZ2099" s="3"/>
      <c r="EA2099" s="3"/>
      <c r="EB2099" s="3"/>
      <c r="EC2099" s="3"/>
      <c r="ED2099" s="3"/>
      <c r="EE2099" s="3"/>
      <c r="EF2099" s="3"/>
      <c r="EG2099" s="3"/>
      <c r="EH2099" s="3"/>
      <c r="EI2099" s="3"/>
      <c r="EJ2099" s="3"/>
      <c r="EK2099" s="3"/>
      <c r="EL2099" s="3"/>
      <c r="EM2099" s="3"/>
      <c r="EN2099" s="3"/>
      <c r="EO2099" s="3"/>
      <c r="EP2099" s="3"/>
      <c r="EQ2099" s="3"/>
      <c r="ER2099" s="3"/>
      <c r="ES2099" s="3"/>
      <c r="ET2099" s="3"/>
      <c r="EU2099" s="3"/>
      <c r="EV2099" s="3"/>
      <c r="EW2099" s="3"/>
      <c r="EX2099" s="3"/>
      <c r="EY2099" s="3"/>
      <c r="EZ2099" s="3"/>
      <c r="FA2099" s="3"/>
      <c r="FB2099" s="3"/>
      <c r="FC2099" s="3"/>
      <c r="FD2099" s="3"/>
      <c r="FE2099" s="3"/>
      <c r="FF2099" s="3"/>
      <c r="FG2099" s="3"/>
      <c r="FH2099" s="3"/>
      <c r="FI2099" s="3"/>
      <c r="FJ2099" s="3"/>
      <c r="FK2099" s="3"/>
      <c r="FL2099" s="3"/>
      <c r="FM2099" s="3"/>
      <c r="FN2099" s="3"/>
      <c r="FO2099" s="3"/>
      <c r="FP2099" s="3"/>
      <c r="FQ2099" s="3"/>
      <c r="FR2099" s="3"/>
      <c r="FS2099" s="3"/>
      <c r="FT2099" s="3"/>
      <c r="FU2099" s="3"/>
      <c r="FV2099" s="3"/>
      <c r="FW2099" s="3"/>
      <c r="FX2099" s="3"/>
      <c r="FY2099" s="3"/>
      <c r="FZ2099" s="3"/>
      <c r="GA2099" s="3"/>
      <c r="GB2099" s="3"/>
      <c r="GC2099" s="3"/>
      <c r="GD2099" s="3"/>
      <c r="GE2099" s="3"/>
      <c r="GF2099" s="3"/>
    </row>
    <row r="2100" spans="1:188" s="576" customFormat="1" x14ac:dyDescent="0.2">
      <c r="A2100" s="4"/>
      <c r="B2100" s="5"/>
      <c r="C2100" s="5"/>
      <c r="D2100" s="5"/>
      <c r="E2100" s="471"/>
      <c r="F2100" s="579"/>
      <c r="G2100" s="579"/>
      <c r="I2100" s="4"/>
      <c r="J2100" s="4"/>
      <c r="K2100" s="472"/>
      <c r="L2100" s="4"/>
      <c r="M2100" s="83"/>
      <c r="N2100" s="4"/>
      <c r="O2100" s="83"/>
      <c r="P2100" s="84"/>
      <c r="Q2100" s="4"/>
      <c r="R2100" s="4"/>
      <c r="S2100" s="4"/>
      <c r="T2100" s="4"/>
      <c r="U2100" s="4"/>
      <c r="V2100" s="4"/>
      <c r="W2100" s="4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S2100" s="3"/>
      <c r="BT2100" s="3"/>
      <c r="BU2100" s="3"/>
      <c r="BV2100" s="3"/>
      <c r="BW2100" s="3"/>
      <c r="BX2100" s="3"/>
      <c r="BY2100" s="3"/>
      <c r="BZ2100" s="3"/>
      <c r="CA2100" s="3"/>
      <c r="CB2100" s="3"/>
      <c r="CC2100" s="3"/>
      <c r="CD2100" s="3"/>
      <c r="CE2100" s="3"/>
      <c r="CF2100" s="3"/>
      <c r="CG2100" s="3"/>
      <c r="CH2100" s="3"/>
      <c r="CI2100" s="3"/>
      <c r="CJ2100" s="3"/>
      <c r="CK2100" s="3"/>
      <c r="CL2100" s="3"/>
      <c r="CM2100" s="3"/>
      <c r="CN2100" s="3"/>
      <c r="CO2100" s="3"/>
      <c r="CP2100" s="3"/>
      <c r="CQ2100" s="3"/>
      <c r="CR2100" s="3"/>
      <c r="CS2100" s="3"/>
      <c r="CT2100" s="3"/>
      <c r="CU2100" s="3"/>
      <c r="CV2100" s="3"/>
      <c r="CW2100" s="3"/>
      <c r="CX2100" s="3"/>
      <c r="CY2100" s="3"/>
      <c r="CZ2100" s="3"/>
      <c r="DA2100" s="3"/>
      <c r="DB2100" s="3"/>
      <c r="DC2100" s="3"/>
      <c r="DD2100" s="3"/>
      <c r="DE2100" s="3"/>
      <c r="DF2100" s="3"/>
      <c r="DG2100" s="3"/>
      <c r="DH2100" s="3"/>
      <c r="DI2100" s="3"/>
      <c r="DJ2100" s="3"/>
      <c r="DK2100" s="3"/>
      <c r="DL2100" s="3"/>
      <c r="DM2100" s="3"/>
      <c r="DN2100" s="3"/>
      <c r="DO2100" s="3"/>
      <c r="DP2100" s="3"/>
      <c r="DQ2100" s="3"/>
      <c r="DR2100" s="3"/>
      <c r="DS2100" s="3"/>
      <c r="DT2100" s="3"/>
      <c r="DU2100" s="3"/>
      <c r="DV2100" s="3"/>
      <c r="DW2100" s="3"/>
      <c r="DX2100" s="3"/>
      <c r="DY2100" s="3"/>
      <c r="DZ2100" s="3"/>
      <c r="EA2100" s="3"/>
      <c r="EB2100" s="3"/>
      <c r="EC2100" s="3"/>
      <c r="ED2100" s="3"/>
      <c r="EE2100" s="3"/>
      <c r="EF2100" s="3"/>
      <c r="EG2100" s="3"/>
      <c r="EH2100" s="3"/>
      <c r="EI2100" s="3"/>
      <c r="EJ2100" s="3"/>
      <c r="EK2100" s="3"/>
      <c r="EL2100" s="3"/>
      <c r="EM2100" s="3"/>
      <c r="EN2100" s="3"/>
      <c r="EO2100" s="3"/>
      <c r="EP2100" s="3"/>
      <c r="EQ2100" s="3"/>
      <c r="ER2100" s="3"/>
      <c r="ES2100" s="3"/>
      <c r="ET2100" s="3"/>
      <c r="EU2100" s="3"/>
      <c r="EV2100" s="3"/>
      <c r="EW2100" s="3"/>
      <c r="EX2100" s="3"/>
      <c r="EY2100" s="3"/>
      <c r="EZ2100" s="3"/>
      <c r="FA2100" s="3"/>
      <c r="FB2100" s="3"/>
      <c r="FC2100" s="3"/>
      <c r="FD2100" s="3"/>
      <c r="FE2100" s="3"/>
      <c r="FF2100" s="3"/>
      <c r="FG2100" s="3"/>
      <c r="FH2100" s="3"/>
      <c r="FI2100" s="3"/>
      <c r="FJ2100" s="3"/>
      <c r="FK2100" s="3"/>
      <c r="FL2100" s="3"/>
      <c r="FM2100" s="3"/>
      <c r="FN2100" s="3"/>
      <c r="FO2100" s="3"/>
      <c r="FP2100" s="3"/>
      <c r="FQ2100" s="3"/>
      <c r="FR2100" s="3"/>
      <c r="FS2100" s="3"/>
      <c r="FT2100" s="3"/>
      <c r="FU2100" s="3"/>
      <c r="FV2100" s="3"/>
      <c r="FW2100" s="3"/>
      <c r="FX2100" s="3"/>
      <c r="FY2100" s="3"/>
      <c r="FZ2100" s="3"/>
      <c r="GA2100" s="3"/>
      <c r="GB2100" s="3"/>
      <c r="GC2100" s="3"/>
      <c r="GD2100" s="3"/>
      <c r="GE2100" s="3"/>
      <c r="GF2100" s="3"/>
    </row>
    <row r="2101" spans="1:188" s="576" customFormat="1" x14ac:dyDescent="0.2">
      <c r="A2101" s="4"/>
      <c r="B2101" s="5"/>
      <c r="C2101" s="5"/>
      <c r="D2101" s="5"/>
      <c r="E2101" s="471"/>
      <c r="F2101" s="579"/>
      <c r="G2101" s="579"/>
      <c r="I2101" s="4"/>
      <c r="J2101" s="4"/>
      <c r="K2101" s="472"/>
      <c r="L2101" s="4"/>
      <c r="M2101" s="83"/>
      <c r="N2101" s="4"/>
      <c r="O2101" s="83"/>
      <c r="P2101" s="84"/>
      <c r="Q2101" s="4"/>
      <c r="R2101" s="4"/>
      <c r="S2101" s="4"/>
      <c r="T2101" s="4"/>
      <c r="U2101" s="4"/>
      <c r="V2101" s="4"/>
      <c r="W2101" s="4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S2101" s="3"/>
      <c r="BT2101" s="3"/>
      <c r="BU2101" s="3"/>
      <c r="BV2101" s="3"/>
      <c r="BW2101" s="3"/>
      <c r="BX2101" s="3"/>
      <c r="BY2101" s="3"/>
      <c r="BZ2101" s="3"/>
      <c r="CA2101" s="3"/>
      <c r="CB2101" s="3"/>
      <c r="CC2101" s="3"/>
      <c r="CD2101" s="3"/>
      <c r="CE2101" s="3"/>
      <c r="CF2101" s="3"/>
      <c r="CG2101" s="3"/>
      <c r="CH2101" s="3"/>
      <c r="CI2101" s="3"/>
      <c r="CJ2101" s="3"/>
      <c r="CK2101" s="3"/>
      <c r="CL2101" s="3"/>
      <c r="CM2101" s="3"/>
      <c r="CN2101" s="3"/>
      <c r="CO2101" s="3"/>
      <c r="CP2101" s="3"/>
      <c r="CQ2101" s="3"/>
      <c r="CR2101" s="3"/>
      <c r="CS2101" s="3"/>
      <c r="CT2101" s="3"/>
      <c r="CU2101" s="3"/>
      <c r="CV2101" s="3"/>
      <c r="CW2101" s="3"/>
      <c r="CX2101" s="3"/>
      <c r="CY2101" s="3"/>
      <c r="CZ2101" s="3"/>
      <c r="DA2101" s="3"/>
      <c r="DB2101" s="3"/>
      <c r="DC2101" s="3"/>
      <c r="DD2101" s="3"/>
      <c r="DE2101" s="3"/>
      <c r="DF2101" s="3"/>
      <c r="DG2101" s="3"/>
      <c r="DH2101" s="3"/>
      <c r="DI2101" s="3"/>
      <c r="DJ2101" s="3"/>
      <c r="DK2101" s="3"/>
      <c r="DL2101" s="3"/>
      <c r="DM2101" s="3"/>
      <c r="DN2101" s="3"/>
      <c r="DO2101" s="3"/>
      <c r="DP2101" s="3"/>
      <c r="DQ2101" s="3"/>
      <c r="DR2101" s="3"/>
      <c r="DS2101" s="3"/>
      <c r="DT2101" s="3"/>
      <c r="DU2101" s="3"/>
      <c r="DV2101" s="3"/>
      <c r="DW2101" s="3"/>
      <c r="DX2101" s="3"/>
      <c r="DY2101" s="3"/>
      <c r="DZ2101" s="3"/>
      <c r="EA2101" s="3"/>
      <c r="EB2101" s="3"/>
      <c r="EC2101" s="3"/>
      <c r="ED2101" s="3"/>
      <c r="EE2101" s="3"/>
      <c r="EF2101" s="3"/>
      <c r="EG2101" s="3"/>
      <c r="EH2101" s="3"/>
      <c r="EI2101" s="3"/>
      <c r="EJ2101" s="3"/>
      <c r="EK2101" s="3"/>
      <c r="EL2101" s="3"/>
      <c r="EM2101" s="3"/>
      <c r="EN2101" s="3"/>
      <c r="EO2101" s="3"/>
      <c r="EP2101" s="3"/>
      <c r="EQ2101" s="3"/>
      <c r="ER2101" s="3"/>
      <c r="ES2101" s="3"/>
      <c r="ET2101" s="3"/>
      <c r="EU2101" s="3"/>
      <c r="EV2101" s="3"/>
      <c r="EW2101" s="3"/>
      <c r="EX2101" s="3"/>
      <c r="EY2101" s="3"/>
      <c r="EZ2101" s="3"/>
      <c r="FA2101" s="3"/>
      <c r="FB2101" s="3"/>
      <c r="FC2101" s="3"/>
      <c r="FD2101" s="3"/>
      <c r="FE2101" s="3"/>
      <c r="FF2101" s="3"/>
      <c r="FG2101" s="3"/>
      <c r="FH2101" s="3"/>
      <c r="FI2101" s="3"/>
      <c r="FJ2101" s="3"/>
      <c r="FK2101" s="3"/>
      <c r="FL2101" s="3"/>
      <c r="FM2101" s="3"/>
      <c r="FN2101" s="3"/>
      <c r="FO2101" s="3"/>
      <c r="FP2101" s="3"/>
      <c r="FQ2101" s="3"/>
      <c r="FR2101" s="3"/>
      <c r="FS2101" s="3"/>
      <c r="FT2101" s="3"/>
      <c r="FU2101" s="3"/>
      <c r="FV2101" s="3"/>
      <c r="FW2101" s="3"/>
      <c r="FX2101" s="3"/>
      <c r="FY2101" s="3"/>
      <c r="FZ2101" s="3"/>
      <c r="GA2101" s="3"/>
      <c r="GB2101" s="3"/>
      <c r="GC2101" s="3"/>
      <c r="GD2101" s="3"/>
      <c r="GE2101" s="3"/>
      <c r="GF2101" s="3"/>
    </row>
    <row r="2102" spans="1:188" s="576" customFormat="1" x14ac:dyDescent="0.2">
      <c r="A2102" s="4"/>
      <c r="B2102" s="5"/>
      <c r="C2102" s="5"/>
      <c r="D2102" s="5"/>
      <c r="E2102" s="471"/>
      <c r="F2102" s="579"/>
      <c r="G2102" s="579"/>
      <c r="I2102" s="4"/>
      <c r="J2102" s="4"/>
      <c r="K2102" s="472"/>
      <c r="L2102" s="4"/>
      <c r="M2102" s="83"/>
      <c r="N2102" s="4"/>
      <c r="O2102" s="83"/>
      <c r="P2102" s="84"/>
      <c r="Q2102" s="4"/>
      <c r="R2102" s="4"/>
      <c r="S2102" s="4"/>
      <c r="T2102" s="4"/>
      <c r="U2102" s="4"/>
      <c r="V2102" s="4"/>
      <c r="W2102" s="4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3"/>
      <c r="CW2102" s="3"/>
      <c r="CX2102" s="3"/>
      <c r="CY2102" s="3"/>
      <c r="CZ2102" s="3"/>
      <c r="DA2102" s="3"/>
      <c r="DB2102" s="3"/>
      <c r="DC2102" s="3"/>
      <c r="DD2102" s="3"/>
      <c r="DE2102" s="3"/>
      <c r="DF2102" s="3"/>
      <c r="DG2102" s="3"/>
      <c r="DH2102" s="3"/>
      <c r="DI2102" s="3"/>
      <c r="DJ2102" s="3"/>
      <c r="DK2102" s="3"/>
      <c r="DL2102" s="3"/>
      <c r="DM2102" s="3"/>
      <c r="DN2102" s="3"/>
      <c r="DO2102" s="3"/>
      <c r="DP2102" s="3"/>
      <c r="DQ2102" s="3"/>
      <c r="DR2102" s="3"/>
      <c r="DS2102" s="3"/>
      <c r="DT2102" s="3"/>
      <c r="DU2102" s="3"/>
      <c r="DV2102" s="3"/>
      <c r="DW2102" s="3"/>
      <c r="DX2102" s="3"/>
      <c r="DY2102" s="3"/>
      <c r="DZ2102" s="3"/>
      <c r="EA2102" s="3"/>
      <c r="EB2102" s="3"/>
      <c r="EC2102" s="3"/>
      <c r="ED2102" s="3"/>
      <c r="EE2102" s="3"/>
      <c r="EF2102" s="3"/>
      <c r="EG2102" s="3"/>
      <c r="EH2102" s="3"/>
      <c r="EI2102" s="3"/>
      <c r="EJ2102" s="3"/>
      <c r="EK2102" s="3"/>
      <c r="EL2102" s="3"/>
      <c r="EM2102" s="3"/>
      <c r="EN2102" s="3"/>
      <c r="EO2102" s="3"/>
      <c r="EP2102" s="3"/>
      <c r="EQ2102" s="3"/>
      <c r="ER2102" s="3"/>
      <c r="ES2102" s="3"/>
      <c r="ET2102" s="3"/>
      <c r="EU2102" s="3"/>
      <c r="EV2102" s="3"/>
      <c r="EW2102" s="3"/>
      <c r="EX2102" s="3"/>
      <c r="EY2102" s="3"/>
      <c r="EZ2102" s="3"/>
      <c r="FA2102" s="3"/>
      <c r="FB2102" s="3"/>
      <c r="FC2102" s="3"/>
      <c r="FD2102" s="3"/>
      <c r="FE2102" s="3"/>
      <c r="FF2102" s="3"/>
      <c r="FG2102" s="3"/>
      <c r="FH2102" s="3"/>
      <c r="FI2102" s="3"/>
      <c r="FJ2102" s="3"/>
      <c r="FK2102" s="3"/>
      <c r="FL2102" s="3"/>
      <c r="FM2102" s="3"/>
      <c r="FN2102" s="3"/>
      <c r="FO2102" s="3"/>
      <c r="FP2102" s="3"/>
      <c r="FQ2102" s="3"/>
      <c r="FR2102" s="3"/>
      <c r="FS2102" s="3"/>
      <c r="FT2102" s="3"/>
      <c r="FU2102" s="3"/>
      <c r="FV2102" s="3"/>
      <c r="FW2102" s="3"/>
      <c r="FX2102" s="3"/>
      <c r="FY2102" s="3"/>
      <c r="FZ2102" s="3"/>
      <c r="GA2102" s="3"/>
      <c r="GB2102" s="3"/>
      <c r="GC2102" s="3"/>
      <c r="GD2102" s="3"/>
      <c r="GE2102" s="3"/>
      <c r="GF2102" s="3"/>
    </row>
    <row r="2103" spans="1:188" s="576" customFormat="1" x14ac:dyDescent="0.2">
      <c r="A2103" s="4"/>
      <c r="B2103" s="5"/>
      <c r="C2103" s="5"/>
      <c r="D2103" s="5"/>
      <c r="E2103" s="471"/>
      <c r="F2103" s="579"/>
      <c r="G2103" s="579"/>
      <c r="I2103" s="4"/>
      <c r="J2103" s="4"/>
      <c r="K2103" s="472"/>
      <c r="L2103" s="4"/>
      <c r="M2103" s="83"/>
      <c r="N2103" s="4"/>
      <c r="O2103" s="83"/>
      <c r="P2103" s="84"/>
      <c r="Q2103" s="4"/>
      <c r="R2103" s="4"/>
      <c r="S2103" s="4"/>
      <c r="T2103" s="4"/>
      <c r="U2103" s="4"/>
      <c r="V2103" s="4"/>
      <c r="W2103" s="4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3"/>
      <c r="CW2103" s="3"/>
      <c r="CX2103" s="3"/>
      <c r="CY2103" s="3"/>
      <c r="CZ2103" s="3"/>
      <c r="DA2103" s="3"/>
      <c r="DB2103" s="3"/>
      <c r="DC2103" s="3"/>
      <c r="DD2103" s="3"/>
      <c r="DE2103" s="3"/>
      <c r="DF2103" s="3"/>
      <c r="DG2103" s="3"/>
      <c r="DH2103" s="3"/>
      <c r="DI2103" s="3"/>
      <c r="DJ2103" s="3"/>
      <c r="DK2103" s="3"/>
      <c r="DL2103" s="3"/>
      <c r="DM2103" s="3"/>
      <c r="DN2103" s="3"/>
      <c r="DO2103" s="3"/>
      <c r="DP2103" s="3"/>
      <c r="DQ2103" s="3"/>
      <c r="DR2103" s="3"/>
      <c r="DS2103" s="3"/>
      <c r="DT2103" s="3"/>
      <c r="DU2103" s="3"/>
      <c r="DV2103" s="3"/>
      <c r="DW2103" s="3"/>
      <c r="DX2103" s="3"/>
      <c r="DY2103" s="3"/>
      <c r="DZ2103" s="3"/>
      <c r="EA2103" s="3"/>
      <c r="EB2103" s="3"/>
      <c r="EC2103" s="3"/>
      <c r="ED2103" s="3"/>
      <c r="EE2103" s="3"/>
      <c r="EF2103" s="3"/>
      <c r="EG2103" s="3"/>
      <c r="EH2103" s="3"/>
      <c r="EI2103" s="3"/>
      <c r="EJ2103" s="3"/>
      <c r="EK2103" s="3"/>
      <c r="EL2103" s="3"/>
      <c r="EM2103" s="3"/>
      <c r="EN2103" s="3"/>
      <c r="EO2103" s="3"/>
      <c r="EP2103" s="3"/>
      <c r="EQ2103" s="3"/>
      <c r="ER2103" s="3"/>
      <c r="ES2103" s="3"/>
      <c r="ET2103" s="3"/>
      <c r="EU2103" s="3"/>
      <c r="EV2103" s="3"/>
      <c r="EW2103" s="3"/>
      <c r="EX2103" s="3"/>
      <c r="EY2103" s="3"/>
      <c r="EZ2103" s="3"/>
      <c r="FA2103" s="3"/>
      <c r="FB2103" s="3"/>
      <c r="FC2103" s="3"/>
      <c r="FD2103" s="3"/>
      <c r="FE2103" s="3"/>
      <c r="FF2103" s="3"/>
      <c r="FG2103" s="3"/>
      <c r="FH2103" s="3"/>
      <c r="FI2103" s="3"/>
      <c r="FJ2103" s="3"/>
      <c r="FK2103" s="3"/>
      <c r="FL2103" s="3"/>
      <c r="FM2103" s="3"/>
      <c r="FN2103" s="3"/>
      <c r="FO2103" s="3"/>
      <c r="FP2103" s="3"/>
      <c r="FQ2103" s="3"/>
      <c r="FR2103" s="3"/>
      <c r="FS2103" s="3"/>
      <c r="FT2103" s="3"/>
      <c r="FU2103" s="3"/>
      <c r="FV2103" s="3"/>
      <c r="FW2103" s="3"/>
      <c r="FX2103" s="3"/>
      <c r="FY2103" s="3"/>
      <c r="FZ2103" s="3"/>
      <c r="GA2103" s="3"/>
      <c r="GB2103" s="3"/>
      <c r="GC2103" s="3"/>
      <c r="GD2103" s="3"/>
      <c r="GE2103" s="3"/>
      <c r="GF2103" s="3"/>
    </row>
    <row r="2104" spans="1:188" s="576" customFormat="1" x14ac:dyDescent="0.2">
      <c r="A2104" s="4"/>
      <c r="B2104" s="5"/>
      <c r="C2104" s="5"/>
      <c r="D2104" s="5"/>
      <c r="E2104" s="471"/>
      <c r="F2104" s="579"/>
      <c r="G2104" s="579"/>
      <c r="I2104" s="4"/>
      <c r="J2104" s="4"/>
      <c r="K2104" s="472"/>
      <c r="L2104" s="4"/>
      <c r="M2104" s="83"/>
      <c r="N2104" s="4"/>
      <c r="O2104" s="83"/>
      <c r="P2104" s="84"/>
      <c r="Q2104" s="4"/>
      <c r="R2104" s="4"/>
      <c r="S2104" s="4"/>
      <c r="T2104" s="4"/>
      <c r="U2104" s="4"/>
      <c r="V2104" s="4"/>
      <c r="W2104" s="4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3"/>
      <c r="CW2104" s="3"/>
      <c r="CX2104" s="3"/>
      <c r="CY2104" s="3"/>
      <c r="CZ2104" s="3"/>
      <c r="DA2104" s="3"/>
      <c r="DB2104" s="3"/>
      <c r="DC2104" s="3"/>
      <c r="DD2104" s="3"/>
      <c r="DE2104" s="3"/>
      <c r="DF2104" s="3"/>
      <c r="DG2104" s="3"/>
      <c r="DH2104" s="3"/>
      <c r="DI2104" s="3"/>
      <c r="DJ2104" s="3"/>
      <c r="DK2104" s="3"/>
      <c r="DL2104" s="3"/>
      <c r="DM2104" s="3"/>
      <c r="DN2104" s="3"/>
      <c r="DO2104" s="3"/>
      <c r="DP2104" s="3"/>
      <c r="DQ2104" s="3"/>
      <c r="DR2104" s="3"/>
      <c r="DS2104" s="3"/>
      <c r="DT2104" s="3"/>
      <c r="DU2104" s="3"/>
      <c r="DV2104" s="3"/>
      <c r="DW2104" s="3"/>
      <c r="DX2104" s="3"/>
      <c r="DY2104" s="3"/>
      <c r="DZ2104" s="3"/>
      <c r="EA2104" s="3"/>
      <c r="EB2104" s="3"/>
      <c r="EC2104" s="3"/>
      <c r="ED2104" s="3"/>
      <c r="EE2104" s="3"/>
      <c r="EF2104" s="3"/>
      <c r="EG2104" s="3"/>
      <c r="EH2104" s="3"/>
      <c r="EI2104" s="3"/>
      <c r="EJ2104" s="3"/>
      <c r="EK2104" s="3"/>
      <c r="EL2104" s="3"/>
      <c r="EM2104" s="3"/>
      <c r="EN2104" s="3"/>
      <c r="EO2104" s="3"/>
      <c r="EP2104" s="3"/>
      <c r="EQ2104" s="3"/>
      <c r="ER2104" s="3"/>
      <c r="ES2104" s="3"/>
      <c r="ET2104" s="3"/>
      <c r="EU2104" s="3"/>
      <c r="EV2104" s="3"/>
      <c r="EW2104" s="3"/>
      <c r="EX2104" s="3"/>
      <c r="EY2104" s="3"/>
      <c r="EZ2104" s="3"/>
      <c r="FA2104" s="3"/>
      <c r="FB2104" s="3"/>
      <c r="FC2104" s="3"/>
      <c r="FD2104" s="3"/>
      <c r="FE2104" s="3"/>
      <c r="FF2104" s="3"/>
      <c r="FG2104" s="3"/>
      <c r="FH2104" s="3"/>
      <c r="FI2104" s="3"/>
      <c r="FJ2104" s="3"/>
      <c r="FK2104" s="3"/>
      <c r="FL2104" s="3"/>
      <c r="FM2104" s="3"/>
      <c r="FN2104" s="3"/>
      <c r="FO2104" s="3"/>
      <c r="FP2104" s="3"/>
      <c r="FQ2104" s="3"/>
      <c r="FR2104" s="3"/>
      <c r="FS2104" s="3"/>
      <c r="FT2104" s="3"/>
      <c r="FU2104" s="3"/>
      <c r="FV2104" s="3"/>
      <c r="FW2104" s="3"/>
      <c r="FX2104" s="3"/>
      <c r="FY2104" s="3"/>
      <c r="FZ2104" s="3"/>
      <c r="GA2104" s="3"/>
      <c r="GB2104" s="3"/>
      <c r="GC2104" s="3"/>
      <c r="GD2104" s="3"/>
      <c r="GE2104" s="3"/>
      <c r="GF2104" s="3"/>
    </row>
    <row r="2105" spans="1:188" s="576" customFormat="1" x14ac:dyDescent="0.2">
      <c r="A2105" s="4"/>
      <c r="B2105" s="5"/>
      <c r="C2105" s="5"/>
      <c r="D2105" s="5"/>
      <c r="E2105" s="471"/>
      <c r="F2105" s="579"/>
      <c r="G2105" s="579"/>
      <c r="I2105" s="4"/>
      <c r="J2105" s="4"/>
      <c r="K2105" s="472"/>
      <c r="L2105" s="4"/>
      <c r="M2105" s="83"/>
      <c r="N2105" s="4"/>
      <c r="O2105" s="83"/>
      <c r="P2105" s="84"/>
      <c r="Q2105" s="4"/>
      <c r="R2105" s="4"/>
      <c r="S2105" s="4"/>
      <c r="T2105" s="4"/>
      <c r="U2105" s="4"/>
      <c r="V2105" s="4"/>
      <c r="W2105" s="4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3"/>
      <c r="CW2105" s="3"/>
      <c r="CX2105" s="3"/>
      <c r="CY2105" s="3"/>
      <c r="CZ2105" s="3"/>
      <c r="DA2105" s="3"/>
      <c r="DB2105" s="3"/>
      <c r="DC2105" s="3"/>
      <c r="DD2105" s="3"/>
      <c r="DE2105" s="3"/>
      <c r="DF2105" s="3"/>
      <c r="DG2105" s="3"/>
      <c r="DH2105" s="3"/>
      <c r="DI2105" s="3"/>
      <c r="DJ2105" s="3"/>
      <c r="DK2105" s="3"/>
      <c r="DL2105" s="3"/>
      <c r="DM2105" s="3"/>
      <c r="DN2105" s="3"/>
      <c r="DO2105" s="3"/>
      <c r="DP2105" s="3"/>
      <c r="DQ2105" s="3"/>
      <c r="DR2105" s="3"/>
      <c r="DS2105" s="3"/>
      <c r="DT2105" s="3"/>
      <c r="DU2105" s="3"/>
      <c r="DV2105" s="3"/>
      <c r="DW2105" s="3"/>
      <c r="DX2105" s="3"/>
      <c r="DY2105" s="3"/>
      <c r="DZ2105" s="3"/>
      <c r="EA2105" s="3"/>
      <c r="EB2105" s="3"/>
      <c r="EC2105" s="3"/>
      <c r="ED2105" s="3"/>
      <c r="EE2105" s="3"/>
      <c r="EF2105" s="3"/>
      <c r="EG2105" s="3"/>
      <c r="EH2105" s="3"/>
      <c r="EI2105" s="3"/>
      <c r="EJ2105" s="3"/>
      <c r="EK2105" s="3"/>
      <c r="EL2105" s="3"/>
      <c r="EM2105" s="3"/>
      <c r="EN2105" s="3"/>
      <c r="EO2105" s="3"/>
      <c r="EP2105" s="3"/>
      <c r="EQ2105" s="3"/>
      <c r="ER2105" s="3"/>
      <c r="ES2105" s="3"/>
      <c r="ET2105" s="3"/>
      <c r="EU2105" s="3"/>
      <c r="EV2105" s="3"/>
      <c r="EW2105" s="3"/>
      <c r="EX2105" s="3"/>
      <c r="EY2105" s="3"/>
      <c r="EZ2105" s="3"/>
      <c r="FA2105" s="3"/>
      <c r="FB2105" s="3"/>
      <c r="FC2105" s="3"/>
      <c r="FD2105" s="3"/>
      <c r="FE2105" s="3"/>
      <c r="FF2105" s="3"/>
      <c r="FG2105" s="3"/>
      <c r="FH2105" s="3"/>
      <c r="FI2105" s="3"/>
      <c r="FJ2105" s="3"/>
      <c r="FK2105" s="3"/>
      <c r="FL2105" s="3"/>
      <c r="FM2105" s="3"/>
      <c r="FN2105" s="3"/>
      <c r="FO2105" s="3"/>
      <c r="FP2105" s="3"/>
      <c r="FQ2105" s="3"/>
      <c r="FR2105" s="3"/>
      <c r="FS2105" s="3"/>
      <c r="FT2105" s="3"/>
      <c r="FU2105" s="3"/>
      <c r="FV2105" s="3"/>
      <c r="FW2105" s="3"/>
      <c r="FX2105" s="3"/>
      <c r="FY2105" s="3"/>
      <c r="FZ2105" s="3"/>
      <c r="GA2105" s="3"/>
      <c r="GB2105" s="3"/>
      <c r="GC2105" s="3"/>
      <c r="GD2105" s="3"/>
      <c r="GE2105" s="3"/>
      <c r="GF2105" s="3"/>
    </row>
    <row r="2106" spans="1:188" s="576" customFormat="1" x14ac:dyDescent="0.2">
      <c r="A2106" s="4"/>
      <c r="B2106" s="5"/>
      <c r="C2106" s="5"/>
      <c r="D2106" s="5"/>
      <c r="E2106" s="471"/>
      <c r="F2106" s="579"/>
      <c r="G2106" s="579"/>
      <c r="I2106" s="4"/>
      <c r="J2106" s="4"/>
      <c r="K2106" s="472"/>
      <c r="L2106" s="4"/>
      <c r="M2106" s="83"/>
      <c r="N2106" s="4"/>
      <c r="O2106" s="83"/>
      <c r="P2106" s="84"/>
      <c r="Q2106" s="4"/>
      <c r="R2106" s="4"/>
      <c r="S2106" s="4"/>
      <c r="T2106" s="4"/>
      <c r="U2106" s="4"/>
      <c r="V2106" s="4"/>
      <c r="W2106" s="4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3"/>
      <c r="CW2106" s="3"/>
      <c r="CX2106" s="3"/>
      <c r="CY2106" s="3"/>
      <c r="CZ2106" s="3"/>
      <c r="DA2106" s="3"/>
      <c r="DB2106" s="3"/>
      <c r="DC2106" s="3"/>
      <c r="DD2106" s="3"/>
      <c r="DE2106" s="3"/>
      <c r="DF2106" s="3"/>
      <c r="DG2106" s="3"/>
      <c r="DH2106" s="3"/>
      <c r="DI2106" s="3"/>
      <c r="DJ2106" s="3"/>
      <c r="DK2106" s="3"/>
      <c r="DL2106" s="3"/>
      <c r="DM2106" s="3"/>
      <c r="DN2106" s="3"/>
      <c r="DO2106" s="3"/>
      <c r="DP2106" s="3"/>
      <c r="DQ2106" s="3"/>
      <c r="DR2106" s="3"/>
      <c r="DS2106" s="3"/>
      <c r="DT2106" s="3"/>
      <c r="DU2106" s="3"/>
      <c r="DV2106" s="3"/>
      <c r="DW2106" s="3"/>
      <c r="DX2106" s="3"/>
      <c r="DY2106" s="3"/>
      <c r="DZ2106" s="3"/>
      <c r="EA2106" s="3"/>
      <c r="EB2106" s="3"/>
      <c r="EC2106" s="3"/>
      <c r="ED2106" s="3"/>
      <c r="EE2106" s="3"/>
      <c r="EF2106" s="3"/>
      <c r="EG2106" s="3"/>
      <c r="EH2106" s="3"/>
      <c r="EI2106" s="3"/>
      <c r="EJ2106" s="3"/>
      <c r="EK2106" s="3"/>
      <c r="EL2106" s="3"/>
      <c r="EM2106" s="3"/>
      <c r="EN2106" s="3"/>
      <c r="EO2106" s="3"/>
      <c r="EP2106" s="3"/>
      <c r="EQ2106" s="3"/>
      <c r="ER2106" s="3"/>
      <c r="ES2106" s="3"/>
      <c r="ET2106" s="3"/>
      <c r="EU2106" s="3"/>
      <c r="EV2106" s="3"/>
      <c r="EW2106" s="3"/>
      <c r="EX2106" s="3"/>
      <c r="EY2106" s="3"/>
      <c r="EZ2106" s="3"/>
      <c r="FA2106" s="3"/>
      <c r="FB2106" s="3"/>
      <c r="FC2106" s="3"/>
      <c r="FD2106" s="3"/>
      <c r="FE2106" s="3"/>
      <c r="FF2106" s="3"/>
      <c r="FG2106" s="3"/>
      <c r="FH2106" s="3"/>
      <c r="FI2106" s="3"/>
      <c r="FJ2106" s="3"/>
      <c r="FK2106" s="3"/>
      <c r="FL2106" s="3"/>
      <c r="FM2106" s="3"/>
      <c r="FN2106" s="3"/>
      <c r="FO2106" s="3"/>
      <c r="FP2106" s="3"/>
      <c r="FQ2106" s="3"/>
      <c r="FR2106" s="3"/>
      <c r="FS2106" s="3"/>
      <c r="FT2106" s="3"/>
      <c r="FU2106" s="3"/>
      <c r="FV2106" s="3"/>
      <c r="FW2106" s="3"/>
      <c r="FX2106" s="3"/>
      <c r="FY2106" s="3"/>
      <c r="FZ2106" s="3"/>
      <c r="GA2106" s="3"/>
      <c r="GB2106" s="3"/>
      <c r="GC2106" s="3"/>
      <c r="GD2106" s="3"/>
      <c r="GE2106" s="3"/>
      <c r="GF2106" s="3"/>
    </row>
    <row r="2107" spans="1:188" s="576" customFormat="1" x14ac:dyDescent="0.2">
      <c r="A2107" s="4"/>
      <c r="B2107" s="5"/>
      <c r="C2107" s="5"/>
      <c r="D2107" s="5"/>
      <c r="E2107" s="471"/>
      <c r="F2107" s="579"/>
      <c r="G2107" s="579"/>
      <c r="I2107" s="4"/>
      <c r="J2107" s="4"/>
      <c r="K2107" s="472"/>
      <c r="L2107" s="4"/>
      <c r="M2107" s="83"/>
      <c r="N2107" s="4"/>
      <c r="O2107" s="83"/>
      <c r="P2107" s="84"/>
      <c r="Q2107" s="4"/>
      <c r="R2107" s="4"/>
      <c r="S2107" s="4"/>
      <c r="T2107" s="4"/>
      <c r="U2107" s="4"/>
      <c r="V2107" s="4"/>
      <c r="W2107" s="4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3"/>
      <c r="CW2107" s="3"/>
      <c r="CX2107" s="3"/>
      <c r="CY2107" s="3"/>
      <c r="CZ2107" s="3"/>
      <c r="DA2107" s="3"/>
      <c r="DB2107" s="3"/>
      <c r="DC2107" s="3"/>
      <c r="DD2107" s="3"/>
      <c r="DE2107" s="3"/>
      <c r="DF2107" s="3"/>
      <c r="DG2107" s="3"/>
      <c r="DH2107" s="3"/>
      <c r="DI2107" s="3"/>
      <c r="DJ2107" s="3"/>
      <c r="DK2107" s="3"/>
      <c r="DL2107" s="3"/>
      <c r="DM2107" s="3"/>
      <c r="DN2107" s="3"/>
      <c r="DO2107" s="3"/>
      <c r="DP2107" s="3"/>
      <c r="DQ2107" s="3"/>
      <c r="DR2107" s="3"/>
      <c r="DS2107" s="3"/>
      <c r="DT2107" s="3"/>
      <c r="DU2107" s="3"/>
      <c r="DV2107" s="3"/>
      <c r="DW2107" s="3"/>
      <c r="DX2107" s="3"/>
      <c r="DY2107" s="3"/>
      <c r="DZ2107" s="3"/>
      <c r="EA2107" s="3"/>
      <c r="EB2107" s="3"/>
      <c r="EC2107" s="3"/>
      <c r="ED2107" s="3"/>
      <c r="EE2107" s="3"/>
      <c r="EF2107" s="3"/>
      <c r="EG2107" s="3"/>
      <c r="EH2107" s="3"/>
      <c r="EI2107" s="3"/>
      <c r="EJ2107" s="3"/>
      <c r="EK2107" s="3"/>
      <c r="EL2107" s="3"/>
      <c r="EM2107" s="3"/>
      <c r="EN2107" s="3"/>
      <c r="EO2107" s="3"/>
      <c r="EP2107" s="3"/>
      <c r="EQ2107" s="3"/>
      <c r="ER2107" s="3"/>
      <c r="ES2107" s="3"/>
      <c r="ET2107" s="3"/>
      <c r="EU2107" s="3"/>
      <c r="EV2107" s="3"/>
      <c r="EW2107" s="3"/>
      <c r="EX2107" s="3"/>
      <c r="EY2107" s="3"/>
      <c r="EZ2107" s="3"/>
      <c r="FA2107" s="3"/>
      <c r="FB2107" s="3"/>
      <c r="FC2107" s="3"/>
      <c r="FD2107" s="3"/>
      <c r="FE2107" s="3"/>
      <c r="FF2107" s="3"/>
      <c r="FG2107" s="3"/>
      <c r="FH2107" s="3"/>
      <c r="FI2107" s="3"/>
      <c r="FJ2107" s="3"/>
      <c r="FK2107" s="3"/>
      <c r="FL2107" s="3"/>
      <c r="FM2107" s="3"/>
      <c r="FN2107" s="3"/>
      <c r="FO2107" s="3"/>
      <c r="FP2107" s="3"/>
      <c r="FQ2107" s="3"/>
      <c r="FR2107" s="3"/>
      <c r="FS2107" s="3"/>
      <c r="FT2107" s="3"/>
      <c r="FU2107" s="3"/>
      <c r="FV2107" s="3"/>
      <c r="FW2107" s="3"/>
      <c r="FX2107" s="3"/>
      <c r="FY2107" s="3"/>
      <c r="FZ2107" s="3"/>
      <c r="GA2107" s="3"/>
      <c r="GB2107" s="3"/>
      <c r="GC2107" s="3"/>
      <c r="GD2107" s="3"/>
      <c r="GE2107" s="3"/>
      <c r="GF2107" s="3"/>
    </row>
    <row r="2108" spans="1:188" s="576" customFormat="1" x14ac:dyDescent="0.2">
      <c r="A2108" s="4"/>
      <c r="B2108" s="5"/>
      <c r="C2108" s="5"/>
      <c r="D2108" s="5"/>
      <c r="E2108" s="471"/>
      <c r="F2108" s="579"/>
      <c r="G2108" s="579"/>
      <c r="I2108" s="4"/>
      <c r="J2108" s="4"/>
      <c r="K2108" s="472"/>
      <c r="L2108" s="4"/>
      <c r="M2108" s="83"/>
      <c r="N2108" s="4"/>
      <c r="O2108" s="83"/>
      <c r="P2108" s="84"/>
      <c r="Q2108" s="4"/>
      <c r="R2108" s="4"/>
      <c r="S2108" s="4"/>
      <c r="T2108" s="4"/>
      <c r="U2108" s="4"/>
      <c r="V2108" s="4"/>
      <c r="W2108" s="4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3"/>
      <c r="CW2108" s="3"/>
      <c r="CX2108" s="3"/>
      <c r="CY2108" s="3"/>
      <c r="CZ2108" s="3"/>
      <c r="DA2108" s="3"/>
      <c r="DB2108" s="3"/>
      <c r="DC2108" s="3"/>
      <c r="DD2108" s="3"/>
      <c r="DE2108" s="3"/>
      <c r="DF2108" s="3"/>
      <c r="DG2108" s="3"/>
      <c r="DH2108" s="3"/>
      <c r="DI2108" s="3"/>
      <c r="DJ2108" s="3"/>
      <c r="DK2108" s="3"/>
      <c r="DL2108" s="3"/>
      <c r="DM2108" s="3"/>
      <c r="DN2108" s="3"/>
      <c r="DO2108" s="3"/>
      <c r="DP2108" s="3"/>
      <c r="DQ2108" s="3"/>
      <c r="DR2108" s="3"/>
      <c r="DS2108" s="3"/>
      <c r="DT2108" s="3"/>
      <c r="DU2108" s="3"/>
      <c r="DV2108" s="3"/>
      <c r="DW2108" s="3"/>
      <c r="DX2108" s="3"/>
      <c r="DY2108" s="3"/>
      <c r="DZ2108" s="3"/>
      <c r="EA2108" s="3"/>
      <c r="EB2108" s="3"/>
      <c r="EC2108" s="3"/>
      <c r="ED2108" s="3"/>
      <c r="EE2108" s="3"/>
      <c r="EF2108" s="3"/>
      <c r="EG2108" s="3"/>
      <c r="EH2108" s="3"/>
      <c r="EI2108" s="3"/>
      <c r="EJ2108" s="3"/>
      <c r="EK2108" s="3"/>
      <c r="EL2108" s="3"/>
      <c r="EM2108" s="3"/>
      <c r="EN2108" s="3"/>
      <c r="EO2108" s="3"/>
      <c r="EP2108" s="3"/>
      <c r="EQ2108" s="3"/>
      <c r="ER2108" s="3"/>
      <c r="ES2108" s="3"/>
      <c r="ET2108" s="3"/>
      <c r="EU2108" s="3"/>
      <c r="EV2108" s="3"/>
      <c r="EW2108" s="3"/>
      <c r="EX2108" s="3"/>
      <c r="EY2108" s="3"/>
      <c r="EZ2108" s="3"/>
      <c r="FA2108" s="3"/>
      <c r="FB2108" s="3"/>
      <c r="FC2108" s="3"/>
      <c r="FD2108" s="3"/>
      <c r="FE2108" s="3"/>
      <c r="FF2108" s="3"/>
      <c r="FG2108" s="3"/>
      <c r="FH2108" s="3"/>
      <c r="FI2108" s="3"/>
      <c r="FJ2108" s="3"/>
      <c r="FK2108" s="3"/>
      <c r="FL2108" s="3"/>
      <c r="FM2108" s="3"/>
      <c r="FN2108" s="3"/>
      <c r="FO2108" s="3"/>
      <c r="FP2108" s="3"/>
      <c r="FQ2108" s="3"/>
      <c r="FR2108" s="3"/>
      <c r="FS2108" s="3"/>
      <c r="FT2108" s="3"/>
      <c r="FU2108" s="3"/>
      <c r="FV2108" s="3"/>
      <c r="FW2108" s="3"/>
      <c r="FX2108" s="3"/>
      <c r="FY2108" s="3"/>
      <c r="FZ2108" s="3"/>
      <c r="GA2108" s="3"/>
      <c r="GB2108" s="3"/>
      <c r="GC2108" s="3"/>
      <c r="GD2108" s="3"/>
      <c r="GE2108" s="3"/>
      <c r="GF2108" s="3"/>
    </row>
    <row r="2109" spans="1:188" s="576" customFormat="1" x14ac:dyDescent="0.2">
      <c r="A2109" s="4"/>
      <c r="B2109" s="5"/>
      <c r="C2109" s="5"/>
      <c r="D2109" s="5"/>
      <c r="E2109" s="471"/>
      <c r="F2109" s="579"/>
      <c r="G2109" s="579"/>
      <c r="I2109" s="4"/>
      <c r="J2109" s="4"/>
      <c r="K2109" s="472"/>
      <c r="L2109" s="4"/>
      <c r="M2109" s="83"/>
      <c r="N2109" s="4"/>
      <c r="O2109" s="83"/>
      <c r="P2109" s="84"/>
      <c r="Q2109" s="4"/>
      <c r="R2109" s="4"/>
      <c r="S2109" s="4"/>
      <c r="T2109" s="4"/>
      <c r="U2109" s="4"/>
      <c r="V2109" s="4"/>
      <c r="W2109" s="4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3"/>
      <c r="CW2109" s="3"/>
      <c r="CX2109" s="3"/>
      <c r="CY2109" s="3"/>
      <c r="CZ2109" s="3"/>
      <c r="DA2109" s="3"/>
      <c r="DB2109" s="3"/>
      <c r="DC2109" s="3"/>
      <c r="DD2109" s="3"/>
      <c r="DE2109" s="3"/>
      <c r="DF2109" s="3"/>
      <c r="DG2109" s="3"/>
      <c r="DH2109" s="3"/>
      <c r="DI2109" s="3"/>
      <c r="DJ2109" s="3"/>
      <c r="DK2109" s="3"/>
      <c r="DL2109" s="3"/>
      <c r="DM2109" s="3"/>
      <c r="DN2109" s="3"/>
      <c r="DO2109" s="3"/>
      <c r="DP2109" s="3"/>
      <c r="DQ2109" s="3"/>
      <c r="DR2109" s="3"/>
      <c r="DS2109" s="3"/>
      <c r="DT2109" s="3"/>
      <c r="DU2109" s="3"/>
      <c r="DV2109" s="3"/>
      <c r="DW2109" s="3"/>
      <c r="DX2109" s="3"/>
      <c r="DY2109" s="3"/>
      <c r="DZ2109" s="3"/>
      <c r="EA2109" s="3"/>
      <c r="EB2109" s="3"/>
      <c r="EC2109" s="3"/>
      <c r="ED2109" s="3"/>
      <c r="EE2109" s="3"/>
      <c r="EF2109" s="3"/>
      <c r="EG2109" s="3"/>
      <c r="EH2109" s="3"/>
      <c r="EI2109" s="3"/>
      <c r="EJ2109" s="3"/>
      <c r="EK2109" s="3"/>
      <c r="EL2109" s="3"/>
      <c r="EM2109" s="3"/>
      <c r="EN2109" s="3"/>
      <c r="EO2109" s="3"/>
      <c r="EP2109" s="3"/>
      <c r="EQ2109" s="3"/>
      <c r="ER2109" s="3"/>
      <c r="ES2109" s="3"/>
      <c r="ET2109" s="3"/>
      <c r="EU2109" s="3"/>
      <c r="EV2109" s="3"/>
      <c r="EW2109" s="3"/>
      <c r="EX2109" s="3"/>
      <c r="EY2109" s="3"/>
      <c r="EZ2109" s="3"/>
      <c r="FA2109" s="3"/>
      <c r="FB2109" s="3"/>
      <c r="FC2109" s="3"/>
      <c r="FD2109" s="3"/>
      <c r="FE2109" s="3"/>
      <c r="FF2109" s="3"/>
      <c r="FG2109" s="3"/>
      <c r="FH2109" s="3"/>
      <c r="FI2109" s="3"/>
      <c r="FJ2109" s="3"/>
      <c r="FK2109" s="3"/>
      <c r="FL2109" s="3"/>
      <c r="FM2109" s="3"/>
      <c r="FN2109" s="3"/>
      <c r="FO2109" s="3"/>
      <c r="FP2109" s="3"/>
      <c r="FQ2109" s="3"/>
      <c r="FR2109" s="3"/>
      <c r="FS2109" s="3"/>
      <c r="FT2109" s="3"/>
      <c r="FU2109" s="3"/>
      <c r="FV2109" s="3"/>
      <c r="FW2109" s="3"/>
      <c r="FX2109" s="3"/>
      <c r="FY2109" s="3"/>
      <c r="FZ2109" s="3"/>
      <c r="GA2109" s="3"/>
      <c r="GB2109" s="3"/>
      <c r="GC2109" s="3"/>
      <c r="GD2109" s="3"/>
      <c r="GE2109" s="3"/>
      <c r="GF2109" s="3"/>
    </row>
    <row r="2110" spans="1:188" s="576" customFormat="1" x14ac:dyDescent="0.2">
      <c r="A2110" s="4"/>
      <c r="B2110" s="5"/>
      <c r="C2110" s="5"/>
      <c r="D2110" s="5"/>
      <c r="E2110" s="471"/>
      <c r="F2110" s="579"/>
      <c r="G2110" s="579"/>
      <c r="I2110" s="4"/>
      <c r="J2110" s="4"/>
      <c r="K2110" s="472"/>
      <c r="L2110" s="4"/>
      <c r="M2110" s="83"/>
      <c r="N2110" s="4"/>
      <c r="O2110" s="83"/>
      <c r="P2110" s="84"/>
      <c r="Q2110" s="4"/>
      <c r="R2110" s="4"/>
      <c r="S2110" s="4"/>
      <c r="T2110" s="4"/>
      <c r="U2110" s="4"/>
      <c r="V2110" s="4"/>
      <c r="W2110" s="4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  <c r="EH2110" s="3"/>
      <c r="EI2110" s="3"/>
      <c r="EJ2110" s="3"/>
      <c r="EK2110" s="3"/>
      <c r="EL2110" s="3"/>
      <c r="EM2110" s="3"/>
      <c r="EN2110" s="3"/>
      <c r="EO2110" s="3"/>
      <c r="EP2110" s="3"/>
      <c r="EQ2110" s="3"/>
      <c r="ER2110" s="3"/>
      <c r="ES2110" s="3"/>
      <c r="ET2110" s="3"/>
      <c r="EU2110" s="3"/>
      <c r="EV2110" s="3"/>
      <c r="EW2110" s="3"/>
      <c r="EX2110" s="3"/>
      <c r="EY2110" s="3"/>
      <c r="EZ2110" s="3"/>
      <c r="FA2110" s="3"/>
      <c r="FB2110" s="3"/>
      <c r="FC2110" s="3"/>
      <c r="FD2110" s="3"/>
      <c r="FE2110" s="3"/>
      <c r="FF2110" s="3"/>
      <c r="FG2110" s="3"/>
      <c r="FH2110" s="3"/>
      <c r="FI2110" s="3"/>
      <c r="FJ2110" s="3"/>
      <c r="FK2110" s="3"/>
      <c r="FL2110" s="3"/>
      <c r="FM2110" s="3"/>
      <c r="FN2110" s="3"/>
      <c r="FO2110" s="3"/>
      <c r="FP2110" s="3"/>
      <c r="FQ2110" s="3"/>
      <c r="FR2110" s="3"/>
      <c r="FS2110" s="3"/>
      <c r="FT2110" s="3"/>
      <c r="FU2110" s="3"/>
      <c r="FV2110" s="3"/>
      <c r="FW2110" s="3"/>
      <c r="FX2110" s="3"/>
      <c r="FY2110" s="3"/>
      <c r="FZ2110" s="3"/>
      <c r="GA2110" s="3"/>
      <c r="GB2110" s="3"/>
      <c r="GC2110" s="3"/>
      <c r="GD2110" s="3"/>
      <c r="GE2110" s="3"/>
      <c r="GF2110" s="3"/>
    </row>
    <row r="2111" spans="1:188" s="576" customFormat="1" x14ac:dyDescent="0.2">
      <c r="A2111" s="4"/>
      <c r="B2111" s="5"/>
      <c r="C2111" s="5"/>
      <c r="D2111" s="5"/>
      <c r="E2111" s="471"/>
      <c r="F2111" s="579"/>
      <c r="G2111" s="579"/>
      <c r="I2111" s="4"/>
      <c r="J2111" s="4"/>
      <c r="K2111" s="472"/>
      <c r="L2111" s="4"/>
      <c r="M2111" s="83"/>
      <c r="N2111" s="4"/>
      <c r="O2111" s="83"/>
      <c r="P2111" s="84"/>
      <c r="Q2111" s="4"/>
      <c r="R2111" s="4"/>
      <c r="S2111" s="4"/>
      <c r="T2111" s="4"/>
      <c r="U2111" s="4"/>
      <c r="V2111" s="4"/>
      <c r="W2111" s="4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  <c r="EH2111" s="3"/>
      <c r="EI2111" s="3"/>
      <c r="EJ2111" s="3"/>
      <c r="EK2111" s="3"/>
      <c r="EL2111" s="3"/>
      <c r="EM2111" s="3"/>
      <c r="EN2111" s="3"/>
      <c r="EO2111" s="3"/>
      <c r="EP2111" s="3"/>
      <c r="EQ2111" s="3"/>
      <c r="ER2111" s="3"/>
      <c r="ES2111" s="3"/>
      <c r="ET2111" s="3"/>
      <c r="EU2111" s="3"/>
      <c r="EV2111" s="3"/>
      <c r="EW2111" s="3"/>
      <c r="EX2111" s="3"/>
      <c r="EY2111" s="3"/>
      <c r="EZ2111" s="3"/>
      <c r="FA2111" s="3"/>
      <c r="FB2111" s="3"/>
      <c r="FC2111" s="3"/>
      <c r="FD2111" s="3"/>
      <c r="FE2111" s="3"/>
      <c r="FF2111" s="3"/>
      <c r="FG2111" s="3"/>
      <c r="FH2111" s="3"/>
      <c r="FI2111" s="3"/>
      <c r="FJ2111" s="3"/>
      <c r="FK2111" s="3"/>
      <c r="FL2111" s="3"/>
      <c r="FM2111" s="3"/>
      <c r="FN2111" s="3"/>
      <c r="FO2111" s="3"/>
      <c r="FP2111" s="3"/>
      <c r="FQ2111" s="3"/>
      <c r="FR2111" s="3"/>
      <c r="FS2111" s="3"/>
      <c r="FT2111" s="3"/>
      <c r="FU2111" s="3"/>
      <c r="FV2111" s="3"/>
      <c r="FW2111" s="3"/>
      <c r="FX2111" s="3"/>
      <c r="FY2111" s="3"/>
      <c r="FZ2111" s="3"/>
      <c r="GA2111" s="3"/>
      <c r="GB2111" s="3"/>
      <c r="GC2111" s="3"/>
      <c r="GD2111" s="3"/>
      <c r="GE2111" s="3"/>
      <c r="GF2111" s="3"/>
    </row>
    <row r="2112" spans="1:188" s="576" customFormat="1" x14ac:dyDescent="0.2">
      <c r="A2112" s="4"/>
      <c r="B2112" s="5"/>
      <c r="C2112" s="5"/>
      <c r="D2112" s="5"/>
      <c r="E2112" s="471"/>
      <c r="F2112" s="579"/>
      <c r="G2112" s="579"/>
      <c r="I2112" s="4"/>
      <c r="J2112" s="4"/>
      <c r="K2112" s="472"/>
      <c r="L2112" s="4"/>
      <c r="M2112" s="83"/>
      <c r="N2112" s="4"/>
      <c r="O2112" s="83"/>
      <c r="P2112" s="84"/>
      <c r="Q2112" s="4"/>
      <c r="R2112" s="4"/>
      <c r="S2112" s="4"/>
      <c r="T2112" s="4"/>
      <c r="U2112" s="4"/>
      <c r="V2112" s="4"/>
      <c r="W2112" s="4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3"/>
      <c r="CW2112" s="3"/>
      <c r="CX2112" s="3"/>
      <c r="CY2112" s="3"/>
      <c r="CZ2112" s="3"/>
      <c r="DA2112" s="3"/>
      <c r="DB2112" s="3"/>
      <c r="DC2112" s="3"/>
      <c r="DD2112" s="3"/>
      <c r="DE2112" s="3"/>
      <c r="DF2112" s="3"/>
      <c r="DG2112" s="3"/>
      <c r="DH2112" s="3"/>
      <c r="DI2112" s="3"/>
      <c r="DJ2112" s="3"/>
      <c r="DK2112" s="3"/>
      <c r="DL2112" s="3"/>
      <c r="DM2112" s="3"/>
      <c r="DN2112" s="3"/>
      <c r="DO2112" s="3"/>
      <c r="DP2112" s="3"/>
      <c r="DQ2112" s="3"/>
      <c r="DR2112" s="3"/>
      <c r="DS2112" s="3"/>
      <c r="DT2112" s="3"/>
      <c r="DU2112" s="3"/>
      <c r="DV2112" s="3"/>
      <c r="DW2112" s="3"/>
      <c r="DX2112" s="3"/>
      <c r="DY2112" s="3"/>
      <c r="DZ2112" s="3"/>
      <c r="EA2112" s="3"/>
      <c r="EB2112" s="3"/>
      <c r="EC2112" s="3"/>
      <c r="ED2112" s="3"/>
      <c r="EE2112" s="3"/>
      <c r="EF2112" s="3"/>
      <c r="EG2112" s="3"/>
      <c r="EH2112" s="3"/>
      <c r="EI2112" s="3"/>
      <c r="EJ2112" s="3"/>
      <c r="EK2112" s="3"/>
      <c r="EL2112" s="3"/>
      <c r="EM2112" s="3"/>
      <c r="EN2112" s="3"/>
      <c r="EO2112" s="3"/>
      <c r="EP2112" s="3"/>
      <c r="EQ2112" s="3"/>
      <c r="ER2112" s="3"/>
      <c r="ES2112" s="3"/>
      <c r="ET2112" s="3"/>
      <c r="EU2112" s="3"/>
      <c r="EV2112" s="3"/>
      <c r="EW2112" s="3"/>
      <c r="EX2112" s="3"/>
      <c r="EY2112" s="3"/>
      <c r="EZ2112" s="3"/>
      <c r="FA2112" s="3"/>
      <c r="FB2112" s="3"/>
      <c r="FC2112" s="3"/>
      <c r="FD2112" s="3"/>
      <c r="FE2112" s="3"/>
      <c r="FF2112" s="3"/>
      <c r="FG2112" s="3"/>
      <c r="FH2112" s="3"/>
      <c r="FI2112" s="3"/>
      <c r="FJ2112" s="3"/>
      <c r="FK2112" s="3"/>
      <c r="FL2112" s="3"/>
      <c r="FM2112" s="3"/>
      <c r="FN2112" s="3"/>
      <c r="FO2112" s="3"/>
      <c r="FP2112" s="3"/>
      <c r="FQ2112" s="3"/>
      <c r="FR2112" s="3"/>
      <c r="FS2112" s="3"/>
      <c r="FT2112" s="3"/>
      <c r="FU2112" s="3"/>
      <c r="FV2112" s="3"/>
      <c r="FW2112" s="3"/>
      <c r="FX2112" s="3"/>
      <c r="FY2112" s="3"/>
      <c r="FZ2112" s="3"/>
      <c r="GA2112" s="3"/>
      <c r="GB2112" s="3"/>
      <c r="GC2112" s="3"/>
      <c r="GD2112" s="3"/>
      <c r="GE2112" s="3"/>
      <c r="GF2112" s="3"/>
    </row>
    <row r="2113" spans="1:188" s="576" customFormat="1" x14ac:dyDescent="0.2">
      <c r="A2113" s="4"/>
      <c r="B2113" s="5"/>
      <c r="C2113" s="5"/>
      <c r="D2113" s="5"/>
      <c r="E2113" s="471"/>
      <c r="F2113" s="579"/>
      <c r="G2113" s="579"/>
      <c r="I2113" s="4"/>
      <c r="J2113" s="4"/>
      <c r="K2113" s="472"/>
      <c r="L2113" s="4"/>
      <c r="M2113" s="83"/>
      <c r="N2113" s="4"/>
      <c r="O2113" s="83"/>
      <c r="P2113" s="84"/>
      <c r="Q2113" s="4"/>
      <c r="R2113" s="4"/>
      <c r="S2113" s="4"/>
      <c r="T2113" s="4"/>
      <c r="U2113" s="4"/>
      <c r="V2113" s="4"/>
      <c r="W2113" s="4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3"/>
      <c r="CW2113" s="3"/>
      <c r="CX2113" s="3"/>
      <c r="CY2113" s="3"/>
      <c r="CZ2113" s="3"/>
      <c r="DA2113" s="3"/>
      <c r="DB2113" s="3"/>
      <c r="DC2113" s="3"/>
      <c r="DD2113" s="3"/>
      <c r="DE2113" s="3"/>
      <c r="DF2113" s="3"/>
      <c r="DG2113" s="3"/>
      <c r="DH2113" s="3"/>
      <c r="DI2113" s="3"/>
      <c r="DJ2113" s="3"/>
      <c r="DK2113" s="3"/>
      <c r="DL2113" s="3"/>
      <c r="DM2113" s="3"/>
      <c r="DN2113" s="3"/>
      <c r="DO2113" s="3"/>
      <c r="DP2113" s="3"/>
      <c r="DQ2113" s="3"/>
      <c r="DR2113" s="3"/>
      <c r="DS2113" s="3"/>
      <c r="DT2113" s="3"/>
      <c r="DU2113" s="3"/>
      <c r="DV2113" s="3"/>
      <c r="DW2113" s="3"/>
      <c r="DX2113" s="3"/>
      <c r="DY2113" s="3"/>
      <c r="DZ2113" s="3"/>
      <c r="EA2113" s="3"/>
      <c r="EB2113" s="3"/>
      <c r="EC2113" s="3"/>
      <c r="ED2113" s="3"/>
      <c r="EE2113" s="3"/>
      <c r="EF2113" s="3"/>
      <c r="EG2113" s="3"/>
      <c r="EH2113" s="3"/>
      <c r="EI2113" s="3"/>
      <c r="EJ2113" s="3"/>
      <c r="EK2113" s="3"/>
      <c r="EL2113" s="3"/>
      <c r="EM2113" s="3"/>
      <c r="EN2113" s="3"/>
      <c r="EO2113" s="3"/>
      <c r="EP2113" s="3"/>
      <c r="EQ2113" s="3"/>
      <c r="ER2113" s="3"/>
      <c r="ES2113" s="3"/>
      <c r="ET2113" s="3"/>
      <c r="EU2113" s="3"/>
      <c r="EV2113" s="3"/>
      <c r="EW2113" s="3"/>
      <c r="EX2113" s="3"/>
      <c r="EY2113" s="3"/>
      <c r="EZ2113" s="3"/>
      <c r="FA2113" s="3"/>
      <c r="FB2113" s="3"/>
      <c r="FC2113" s="3"/>
      <c r="FD2113" s="3"/>
      <c r="FE2113" s="3"/>
      <c r="FF2113" s="3"/>
      <c r="FG2113" s="3"/>
      <c r="FH2113" s="3"/>
      <c r="FI2113" s="3"/>
      <c r="FJ2113" s="3"/>
      <c r="FK2113" s="3"/>
      <c r="FL2113" s="3"/>
      <c r="FM2113" s="3"/>
      <c r="FN2113" s="3"/>
      <c r="FO2113" s="3"/>
      <c r="FP2113" s="3"/>
      <c r="FQ2113" s="3"/>
      <c r="FR2113" s="3"/>
      <c r="FS2113" s="3"/>
      <c r="FT2113" s="3"/>
      <c r="FU2113" s="3"/>
      <c r="FV2113" s="3"/>
      <c r="FW2113" s="3"/>
      <c r="FX2113" s="3"/>
      <c r="FY2113" s="3"/>
      <c r="FZ2113" s="3"/>
      <c r="GA2113" s="3"/>
      <c r="GB2113" s="3"/>
      <c r="GC2113" s="3"/>
      <c r="GD2113" s="3"/>
      <c r="GE2113" s="3"/>
      <c r="GF2113" s="3"/>
    </row>
    <row r="2114" spans="1:188" s="576" customFormat="1" x14ac:dyDescent="0.2">
      <c r="A2114" s="4"/>
      <c r="B2114" s="5"/>
      <c r="C2114" s="5"/>
      <c r="D2114" s="5"/>
      <c r="E2114" s="471"/>
      <c r="F2114" s="579"/>
      <c r="G2114" s="579"/>
      <c r="I2114" s="4"/>
      <c r="J2114" s="4"/>
      <c r="K2114" s="472"/>
      <c r="L2114" s="4"/>
      <c r="M2114" s="83"/>
      <c r="N2114" s="4"/>
      <c r="O2114" s="83"/>
      <c r="P2114" s="84"/>
      <c r="Q2114" s="4"/>
      <c r="R2114" s="4"/>
      <c r="S2114" s="4"/>
      <c r="T2114" s="4"/>
      <c r="U2114" s="4"/>
      <c r="V2114" s="4"/>
      <c r="W2114" s="4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3"/>
      <c r="CW2114" s="3"/>
      <c r="CX2114" s="3"/>
      <c r="CY2114" s="3"/>
      <c r="CZ2114" s="3"/>
      <c r="DA2114" s="3"/>
      <c r="DB2114" s="3"/>
      <c r="DC2114" s="3"/>
      <c r="DD2114" s="3"/>
      <c r="DE2114" s="3"/>
      <c r="DF2114" s="3"/>
      <c r="DG2114" s="3"/>
      <c r="DH2114" s="3"/>
      <c r="DI2114" s="3"/>
      <c r="DJ2114" s="3"/>
      <c r="DK2114" s="3"/>
      <c r="DL2114" s="3"/>
      <c r="DM2114" s="3"/>
      <c r="DN2114" s="3"/>
      <c r="DO2114" s="3"/>
      <c r="DP2114" s="3"/>
      <c r="DQ2114" s="3"/>
      <c r="DR2114" s="3"/>
      <c r="DS2114" s="3"/>
      <c r="DT2114" s="3"/>
      <c r="DU2114" s="3"/>
      <c r="DV2114" s="3"/>
      <c r="DW2114" s="3"/>
      <c r="DX2114" s="3"/>
      <c r="DY2114" s="3"/>
      <c r="DZ2114" s="3"/>
      <c r="EA2114" s="3"/>
      <c r="EB2114" s="3"/>
      <c r="EC2114" s="3"/>
      <c r="ED2114" s="3"/>
      <c r="EE2114" s="3"/>
      <c r="EF2114" s="3"/>
      <c r="EG2114" s="3"/>
      <c r="EH2114" s="3"/>
      <c r="EI2114" s="3"/>
      <c r="EJ2114" s="3"/>
      <c r="EK2114" s="3"/>
      <c r="EL2114" s="3"/>
      <c r="EM2114" s="3"/>
      <c r="EN2114" s="3"/>
      <c r="EO2114" s="3"/>
      <c r="EP2114" s="3"/>
      <c r="EQ2114" s="3"/>
      <c r="ER2114" s="3"/>
      <c r="ES2114" s="3"/>
      <c r="ET2114" s="3"/>
      <c r="EU2114" s="3"/>
      <c r="EV2114" s="3"/>
      <c r="EW2114" s="3"/>
      <c r="EX2114" s="3"/>
      <c r="EY2114" s="3"/>
      <c r="EZ2114" s="3"/>
      <c r="FA2114" s="3"/>
      <c r="FB2114" s="3"/>
      <c r="FC2114" s="3"/>
      <c r="FD2114" s="3"/>
      <c r="FE2114" s="3"/>
      <c r="FF2114" s="3"/>
      <c r="FG2114" s="3"/>
      <c r="FH2114" s="3"/>
      <c r="FI2114" s="3"/>
      <c r="FJ2114" s="3"/>
      <c r="FK2114" s="3"/>
      <c r="FL2114" s="3"/>
      <c r="FM2114" s="3"/>
      <c r="FN2114" s="3"/>
      <c r="FO2114" s="3"/>
      <c r="FP2114" s="3"/>
      <c r="FQ2114" s="3"/>
      <c r="FR2114" s="3"/>
      <c r="FS2114" s="3"/>
      <c r="FT2114" s="3"/>
      <c r="FU2114" s="3"/>
      <c r="FV2114" s="3"/>
      <c r="FW2114" s="3"/>
      <c r="FX2114" s="3"/>
      <c r="FY2114" s="3"/>
      <c r="FZ2114" s="3"/>
      <c r="GA2114" s="3"/>
      <c r="GB2114" s="3"/>
      <c r="GC2114" s="3"/>
      <c r="GD2114" s="3"/>
      <c r="GE2114" s="3"/>
      <c r="GF2114" s="3"/>
    </row>
    <row r="2115" spans="1:188" s="576" customFormat="1" x14ac:dyDescent="0.2">
      <c r="A2115" s="4"/>
      <c r="B2115" s="5"/>
      <c r="C2115" s="5"/>
      <c r="D2115" s="5"/>
      <c r="E2115" s="471"/>
      <c r="F2115" s="579"/>
      <c r="G2115" s="579"/>
      <c r="I2115" s="4"/>
      <c r="J2115" s="4"/>
      <c r="K2115" s="472"/>
      <c r="L2115" s="4"/>
      <c r="M2115" s="83"/>
      <c r="N2115" s="4"/>
      <c r="O2115" s="83"/>
      <c r="P2115" s="84"/>
      <c r="Q2115" s="4"/>
      <c r="R2115" s="4"/>
      <c r="S2115" s="4"/>
      <c r="T2115" s="4"/>
      <c r="U2115" s="4"/>
      <c r="V2115" s="4"/>
      <c r="W2115" s="4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3"/>
      <c r="CW2115" s="3"/>
      <c r="CX2115" s="3"/>
      <c r="CY2115" s="3"/>
      <c r="CZ2115" s="3"/>
      <c r="DA2115" s="3"/>
      <c r="DB2115" s="3"/>
      <c r="DC2115" s="3"/>
      <c r="DD2115" s="3"/>
      <c r="DE2115" s="3"/>
      <c r="DF2115" s="3"/>
      <c r="DG2115" s="3"/>
      <c r="DH2115" s="3"/>
      <c r="DI2115" s="3"/>
      <c r="DJ2115" s="3"/>
      <c r="DK2115" s="3"/>
      <c r="DL2115" s="3"/>
      <c r="DM2115" s="3"/>
      <c r="DN2115" s="3"/>
      <c r="DO2115" s="3"/>
      <c r="DP2115" s="3"/>
      <c r="DQ2115" s="3"/>
      <c r="DR2115" s="3"/>
      <c r="DS2115" s="3"/>
      <c r="DT2115" s="3"/>
      <c r="DU2115" s="3"/>
      <c r="DV2115" s="3"/>
      <c r="DW2115" s="3"/>
      <c r="DX2115" s="3"/>
      <c r="DY2115" s="3"/>
      <c r="DZ2115" s="3"/>
      <c r="EA2115" s="3"/>
      <c r="EB2115" s="3"/>
      <c r="EC2115" s="3"/>
      <c r="ED2115" s="3"/>
      <c r="EE2115" s="3"/>
      <c r="EF2115" s="3"/>
      <c r="EG2115" s="3"/>
      <c r="EH2115" s="3"/>
      <c r="EI2115" s="3"/>
      <c r="EJ2115" s="3"/>
      <c r="EK2115" s="3"/>
      <c r="EL2115" s="3"/>
      <c r="EM2115" s="3"/>
      <c r="EN2115" s="3"/>
      <c r="EO2115" s="3"/>
      <c r="EP2115" s="3"/>
      <c r="EQ2115" s="3"/>
      <c r="ER2115" s="3"/>
      <c r="ES2115" s="3"/>
      <c r="ET2115" s="3"/>
      <c r="EU2115" s="3"/>
      <c r="EV2115" s="3"/>
      <c r="EW2115" s="3"/>
      <c r="EX2115" s="3"/>
      <c r="EY2115" s="3"/>
      <c r="EZ2115" s="3"/>
      <c r="FA2115" s="3"/>
      <c r="FB2115" s="3"/>
      <c r="FC2115" s="3"/>
      <c r="FD2115" s="3"/>
      <c r="FE2115" s="3"/>
      <c r="FF2115" s="3"/>
      <c r="FG2115" s="3"/>
      <c r="FH2115" s="3"/>
      <c r="FI2115" s="3"/>
      <c r="FJ2115" s="3"/>
      <c r="FK2115" s="3"/>
      <c r="FL2115" s="3"/>
      <c r="FM2115" s="3"/>
      <c r="FN2115" s="3"/>
      <c r="FO2115" s="3"/>
      <c r="FP2115" s="3"/>
      <c r="FQ2115" s="3"/>
      <c r="FR2115" s="3"/>
      <c r="FS2115" s="3"/>
      <c r="FT2115" s="3"/>
      <c r="FU2115" s="3"/>
      <c r="FV2115" s="3"/>
      <c r="FW2115" s="3"/>
      <c r="FX2115" s="3"/>
      <c r="FY2115" s="3"/>
      <c r="FZ2115" s="3"/>
      <c r="GA2115" s="3"/>
      <c r="GB2115" s="3"/>
      <c r="GC2115" s="3"/>
      <c r="GD2115" s="3"/>
      <c r="GE2115" s="3"/>
      <c r="GF2115" s="3"/>
    </row>
    <row r="2116" spans="1:188" s="576" customFormat="1" x14ac:dyDescent="0.2">
      <c r="A2116" s="4"/>
      <c r="B2116" s="5"/>
      <c r="C2116" s="5"/>
      <c r="D2116" s="5"/>
      <c r="E2116" s="471"/>
      <c r="F2116" s="579"/>
      <c r="G2116" s="579"/>
      <c r="I2116" s="4"/>
      <c r="J2116" s="4"/>
      <c r="K2116" s="472"/>
      <c r="L2116" s="4"/>
      <c r="M2116" s="83"/>
      <c r="N2116" s="4"/>
      <c r="O2116" s="83"/>
      <c r="P2116" s="84"/>
      <c r="Q2116" s="4"/>
      <c r="R2116" s="4"/>
      <c r="S2116" s="4"/>
      <c r="T2116" s="4"/>
      <c r="U2116" s="4"/>
      <c r="V2116" s="4"/>
      <c r="W2116" s="4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3"/>
      <c r="CW2116" s="3"/>
      <c r="CX2116" s="3"/>
      <c r="CY2116" s="3"/>
      <c r="CZ2116" s="3"/>
      <c r="DA2116" s="3"/>
      <c r="DB2116" s="3"/>
      <c r="DC2116" s="3"/>
      <c r="DD2116" s="3"/>
      <c r="DE2116" s="3"/>
      <c r="DF2116" s="3"/>
      <c r="DG2116" s="3"/>
      <c r="DH2116" s="3"/>
      <c r="DI2116" s="3"/>
      <c r="DJ2116" s="3"/>
      <c r="DK2116" s="3"/>
      <c r="DL2116" s="3"/>
      <c r="DM2116" s="3"/>
      <c r="DN2116" s="3"/>
      <c r="DO2116" s="3"/>
      <c r="DP2116" s="3"/>
      <c r="DQ2116" s="3"/>
      <c r="DR2116" s="3"/>
      <c r="DS2116" s="3"/>
      <c r="DT2116" s="3"/>
      <c r="DU2116" s="3"/>
      <c r="DV2116" s="3"/>
      <c r="DW2116" s="3"/>
      <c r="DX2116" s="3"/>
      <c r="DY2116" s="3"/>
      <c r="DZ2116" s="3"/>
      <c r="EA2116" s="3"/>
      <c r="EB2116" s="3"/>
      <c r="EC2116" s="3"/>
      <c r="ED2116" s="3"/>
      <c r="EE2116" s="3"/>
      <c r="EF2116" s="3"/>
      <c r="EG2116" s="3"/>
      <c r="EH2116" s="3"/>
      <c r="EI2116" s="3"/>
      <c r="EJ2116" s="3"/>
      <c r="EK2116" s="3"/>
      <c r="EL2116" s="3"/>
      <c r="EM2116" s="3"/>
      <c r="EN2116" s="3"/>
      <c r="EO2116" s="3"/>
      <c r="EP2116" s="3"/>
      <c r="EQ2116" s="3"/>
      <c r="ER2116" s="3"/>
      <c r="ES2116" s="3"/>
      <c r="ET2116" s="3"/>
      <c r="EU2116" s="3"/>
      <c r="EV2116" s="3"/>
      <c r="EW2116" s="3"/>
      <c r="EX2116" s="3"/>
      <c r="EY2116" s="3"/>
      <c r="EZ2116" s="3"/>
      <c r="FA2116" s="3"/>
      <c r="FB2116" s="3"/>
      <c r="FC2116" s="3"/>
      <c r="FD2116" s="3"/>
      <c r="FE2116" s="3"/>
      <c r="FF2116" s="3"/>
      <c r="FG2116" s="3"/>
      <c r="FH2116" s="3"/>
      <c r="FI2116" s="3"/>
      <c r="FJ2116" s="3"/>
      <c r="FK2116" s="3"/>
      <c r="FL2116" s="3"/>
      <c r="FM2116" s="3"/>
      <c r="FN2116" s="3"/>
      <c r="FO2116" s="3"/>
      <c r="FP2116" s="3"/>
      <c r="FQ2116" s="3"/>
      <c r="FR2116" s="3"/>
      <c r="FS2116" s="3"/>
      <c r="FT2116" s="3"/>
      <c r="FU2116" s="3"/>
      <c r="FV2116" s="3"/>
      <c r="FW2116" s="3"/>
      <c r="FX2116" s="3"/>
      <c r="FY2116" s="3"/>
      <c r="FZ2116" s="3"/>
      <c r="GA2116" s="3"/>
      <c r="GB2116" s="3"/>
      <c r="GC2116" s="3"/>
      <c r="GD2116" s="3"/>
      <c r="GE2116" s="3"/>
      <c r="GF2116" s="3"/>
    </row>
    <row r="2117" spans="1:188" s="576" customFormat="1" x14ac:dyDescent="0.2">
      <c r="A2117" s="4"/>
      <c r="B2117" s="5"/>
      <c r="C2117" s="5"/>
      <c r="D2117" s="5"/>
      <c r="E2117" s="471"/>
      <c r="F2117" s="579"/>
      <c r="G2117" s="579"/>
      <c r="I2117" s="4"/>
      <c r="J2117" s="4"/>
      <c r="K2117" s="472"/>
      <c r="L2117" s="4"/>
      <c r="M2117" s="83"/>
      <c r="N2117" s="4"/>
      <c r="O2117" s="83"/>
      <c r="P2117" s="84"/>
      <c r="Q2117" s="4"/>
      <c r="R2117" s="4"/>
      <c r="S2117" s="4"/>
      <c r="T2117" s="4"/>
      <c r="U2117" s="4"/>
      <c r="V2117" s="4"/>
      <c r="W2117" s="4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3"/>
      <c r="CW2117" s="3"/>
      <c r="CX2117" s="3"/>
      <c r="CY2117" s="3"/>
      <c r="CZ2117" s="3"/>
      <c r="DA2117" s="3"/>
      <c r="DB2117" s="3"/>
      <c r="DC2117" s="3"/>
      <c r="DD2117" s="3"/>
      <c r="DE2117" s="3"/>
      <c r="DF2117" s="3"/>
      <c r="DG2117" s="3"/>
      <c r="DH2117" s="3"/>
      <c r="DI2117" s="3"/>
      <c r="DJ2117" s="3"/>
      <c r="DK2117" s="3"/>
      <c r="DL2117" s="3"/>
      <c r="DM2117" s="3"/>
      <c r="DN2117" s="3"/>
      <c r="DO2117" s="3"/>
      <c r="DP2117" s="3"/>
      <c r="DQ2117" s="3"/>
      <c r="DR2117" s="3"/>
      <c r="DS2117" s="3"/>
      <c r="DT2117" s="3"/>
      <c r="DU2117" s="3"/>
      <c r="DV2117" s="3"/>
      <c r="DW2117" s="3"/>
      <c r="DX2117" s="3"/>
      <c r="DY2117" s="3"/>
      <c r="DZ2117" s="3"/>
      <c r="EA2117" s="3"/>
      <c r="EB2117" s="3"/>
      <c r="EC2117" s="3"/>
      <c r="ED2117" s="3"/>
      <c r="EE2117" s="3"/>
      <c r="EF2117" s="3"/>
      <c r="EG2117" s="3"/>
      <c r="EH2117" s="3"/>
      <c r="EI2117" s="3"/>
      <c r="EJ2117" s="3"/>
      <c r="EK2117" s="3"/>
      <c r="EL2117" s="3"/>
      <c r="EM2117" s="3"/>
      <c r="EN2117" s="3"/>
      <c r="EO2117" s="3"/>
      <c r="EP2117" s="3"/>
      <c r="EQ2117" s="3"/>
      <c r="ER2117" s="3"/>
      <c r="ES2117" s="3"/>
      <c r="ET2117" s="3"/>
      <c r="EU2117" s="3"/>
      <c r="EV2117" s="3"/>
      <c r="EW2117" s="3"/>
      <c r="EX2117" s="3"/>
      <c r="EY2117" s="3"/>
      <c r="EZ2117" s="3"/>
      <c r="FA2117" s="3"/>
      <c r="FB2117" s="3"/>
      <c r="FC2117" s="3"/>
      <c r="FD2117" s="3"/>
      <c r="FE2117" s="3"/>
      <c r="FF2117" s="3"/>
      <c r="FG2117" s="3"/>
      <c r="FH2117" s="3"/>
      <c r="FI2117" s="3"/>
      <c r="FJ2117" s="3"/>
      <c r="FK2117" s="3"/>
      <c r="FL2117" s="3"/>
      <c r="FM2117" s="3"/>
      <c r="FN2117" s="3"/>
      <c r="FO2117" s="3"/>
      <c r="FP2117" s="3"/>
      <c r="FQ2117" s="3"/>
      <c r="FR2117" s="3"/>
      <c r="FS2117" s="3"/>
      <c r="FT2117" s="3"/>
      <c r="FU2117" s="3"/>
      <c r="FV2117" s="3"/>
      <c r="FW2117" s="3"/>
      <c r="FX2117" s="3"/>
      <c r="FY2117" s="3"/>
      <c r="FZ2117" s="3"/>
      <c r="GA2117" s="3"/>
      <c r="GB2117" s="3"/>
      <c r="GC2117" s="3"/>
      <c r="GD2117" s="3"/>
      <c r="GE2117" s="3"/>
      <c r="GF2117" s="3"/>
    </row>
    <row r="2118" spans="1:188" s="576" customFormat="1" x14ac:dyDescent="0.2">
      <c r="A2118" s="4"/>
      <c r="B2118" s="5"/>
      <c r="C2118" s="5"/>
      <c r="D2118" s="5"/>
      <c r="E2118" s="471"/>
      <c r="F2118" s="579"/>
      <c r="G2118" s="579"/>
      <c r="I2118" s="4"/>
      <c r="J2118" s="4"/>
      <c r="K2118" s="472"/>
      <c r="L2118" s="4"/>
      <c r="M2118" s="83"/>
      <c r="N2118" s="4"/>
      <c r="O2118" s="83"/>
      <c r="P2118" s="84"/>
      <c r="Q2118" s="4"/>
      <c r="R2118" s="4"/>
      <c r="S2118" s="4"/>
      <c r="T2118" s="4"/>
      <c r="U2118" s="4"/>
      <c r="V2118" s="4"/>
      <c r="W2118" s="4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3"/>
      <c r="CW2118" s="3"/>
      <c r="CX2118" s="3"/>
      <c r="CY2118" s="3"/>
      <c r="CZ2118" s="3"/>
      <c r="DA2118" s="3"/>
      <c r="DB2118" s="3"/>
      <c r="DC2118" s="3"/>
      <c r="DD2118" s="3"/>
      <c r="DE2118" s="3"/>
      <c r="DF2118" s="3"/>
      <c r="DG2118" s="3"/>
      <c r="DH2118" s="3"/>
      <c r="DI2118" s="3"/>
      <c r="DJ2118" s="3"/>
      <c r="DK2118" s="3"/>
      <c r="DL2118" s="3"/>
      <c r="DM2118" s="3"/>
      <c r="DN2118" s="3"/>
      <c r="DO2118" s="3"/>
      <c r="DP2118" s="3"/>
      <c r="DQ2118" s="3"/>
      <c r="DR2118" s="3"/>
      <c r="DS2118" s="3"/>
      <c r="DT2118" s="3"/>
      <c r="DU2118" s="3"/>
      <c r="DV2118" s="3"/>
      <c r="DW2118" s="3"/>
      <c r="DX2118" s="3"/>
      <c r="DY2118" s="3"/>
      <c r="DZ2118" s="3"/>
      <c r="EA2118" s="3"/>
      <c r="EB2118" s="3"/>
      <c r="EC2118" s="3"/>
      <c r="ED2118" s="3"/>
      <c r="EE2118" s="3"/>
      <c r="EF2118" s="3"/>
      <c r="EG2118" s="3"/>
      <c r="EH2118" s="3"/>
      <c r="EI2118" s="3"/>
      <c r="EJ2118" s="3"/>
      <c r="EK2118" s="3"/>
      <c r="EL2118" s="3"/>
      <c r="EM2118" s="3"/>
      <c r="EN2118" s="3"/>
      <c r="EO2118" s="3"/>
      <c r="EP2118" s="3"/>
      <c r="EQ2118" s="3"/>
      <c r="ER2118" s="3"/>
      <c r="ES2118" s="3"/>
      <c r="ET2118" s="3"/>
      <c r="EU2118" s="3"/>
      <c r="EV2118" s="3"/>
      <c r="EW2118" s="3"/>
      <c r="EX2118" s="3"/>
      <c r="EY2118" s="3"/>
      <c r="EZ2118" s="3"/>
      <c r="FA2118" s="3"/>
      <c r="FB2118" s="3"/>
      <c r="FC2118" s="3"/>
      <c r="FD2118" s="3"/>
      <c r="FE2118" s="3"/>
      <c r="FF2118" s="3"/>
      <c r="FG2118" s="3"/>
      <c r="FH2118" s="3"/>
      <c r="FI2118" s="3"/>
      <c r="FJ2118" s="3"/>
      <c r="FK2118" s="3"/>
      <c r="FL2118" s="3"/>
      <c r="FM2118" s="3"/>
      <c r="FN2118" s="3"/>
      <c r="FO2118" s="3"/>
      <c r="FP2118" s="3"/>
      <c r="FQ2118" s="3"/>
      <c r="FR2118" s="3"/>
      <c r="FS2118" s="3"/>
      <c r="FT2118" s="3"/>
      <c r="FU2118" s="3"/>
      <c r="FV2118" s="3"/>
      <c r="FW2118" s="3"/>
      <c r="FX2118" s="3"/>
      <c r="FY2118" s="3"/>
      <c r="FZ2118" s="3"/>
      <c r="GA2118" s="3"/>
      <c r="GB2118" s="3"/>
      <c r="GC2118" s="3"/>
      <c r="GD2118" s="3"/>
      <c r="GE2118" s="3"/>
      <c r="GF2118" s="3"/>
    </row>
    <row r="2119" spans="1:188" s="576" customFormat="1" x14ac:dyDescent="0.2">
      <c r="A2119" s="4"/>
      <c r="B2119" s="5"/>
      <c r="C2119" s="5"/>
      <c r="D2119" s="5"/>
      <c r="E2119" s="471"/>
      <c r="F2119" s="579"/>
      <c r="G2119" s="579"/>
      <c r="I2119" s="4"/>
      <c r="J2119" s="4"/>
      <c r="K2119" s="472"/>
      <c r="L2119" s="4"/>
      <c r="M2119" s="83"/>
      <c r="N2119" s="4"/>
      <c r="O2119" s="83"/>
      <c r="P2119" s="84"/>
      <c r="Q2119" s="4"/>
      <c r="R2119" s="4"/>
      <c r="S2119" s="4"/>
      <c r="T2119" s="4"/>
      <c r="U2119" s="4"/>
      <c r="V2119" s="4"/>
      <c r="W2119" s="4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3"/>
      <c r="CW2119" s="3"/>
      <c r="CX2119" s="3"/>
      <c r="CY2119" s="3"/>
      <c r="CZ2119" s="3"/>
      <c r="DA2119" s="3"/>
      <c r="DB2119" s="3"/>
      <c r="DC2119" s="3"/>
      <c r="DD2119" s="3"/>
      <c r="DE2119" s="3"/>
      <c r="DF2119" s="3"/>
      <c r="DG2119" s="3"/>
      <c r="DH2119" s="3"/>
      <c r="DI2119" s="3"/>
      <c r="DJ2119" s="3"/>
      <c r="DK2119" s="3"/>
      <c r="DL2119" s="3"/>
      <c r="DM2119" s="3"/>
      <c r="DN2119" s="3"/>
      <c r="DO2119" s="3"/>
      <c r="DP2119" s="3"/>
      <c r="DQ2119" s="3"/>
      <c r="DR2119" s="3"/>
      <c r="DS2119" s="3"/>
      <c r="DT2119" s="3"/>
      <c r="DU2119" s="3"/>
      <c r="DV2119" s="3"/>
      <c r="DW2119" s="3"/>
      <c r="DX2119" s="3"/>
      <c r="DY2119" s="3"/>
      <c r="DZ2119" s="3"/>
      <c r="EA2119" s="3"/>
      <c r="EB2119" s="3"/>
      <c r="EC2119" s="3"/>
      <c r="ED2119" s="3"/>
      <c r="EE2119" s="3"/>
      <c r="EF2119" s="3"/>
      <c r="EG2119" s="3"/>
      <c r="EH2119" s="3"/>
      <c r="EI2119" s="3"/>
      <c r="EJ2119" s="3"/>
      <c r="EK2119" s="3"/>
      <c r="EL2119" s="3"/>
      <c r="EM2119" s="3"/>
      <c r="EN2119" s="3"/>
      <c r="EO2119" s="3"/>
      <c r="EP2119" s="3"/>
      <c r="EQ2119" s="3"/>
      <c r="ER2119" s="3"/>
      <c r="ES2119" s="3"/>
      <c r="ET2119" s="3"/>
      <c r="EU2119" s="3"/>
      <c r="EV2119" s="3"/>
      <c r="EW2119" s="3"/>
      <c r="EX2119" s="3"/>
      <c r="EY2119" s="3"/>
      <c r="EZ2119" s="3"/>
      <c r="FA2119" s="3"/>
      <c r="FB2119" s="3"/>
      <c r="FC2119" s="3"/>
      <c r="FD2119" s="3"/>
      <c r="FE2119" s="3"/>
      <c r="FF2119" s="3"/>
      <c r="FG2119" s="3"/>
      <c r="FH2119" s="3"/>
      <c r="FI2119" s="3"/>
      <c r="FJ2119" s="3"/>
      <c r="FK2119" s="3"/>
      <c r="FL2119" s="3"/>
      <c r="FM2119" s="3"/>
      <c r="FN2119" s="3"/>
      <c r="FO2119" s="3"/>
      <c r="FP2119" s="3"/>
      <c r="FQ2119" s="3"/>
      <c r="FR2119" s="3"/>
      <c r="FS2119" s="3"/>
      <c r="FT2119" s="3"/>
      <c r="FU2119" s="3"/>
      <c r="FV2119" s="3"/>
      <c r="FW2119" s="3"/>
      <c r="FX2119" s="3"/>
      <c r="FY2119" s="3"/>
      <c r="FZ2119" s="3"/>
      <c r="GA2119" s="3"/>
      <c r="GB2119" s="3"/>
      <c r="GC2119" s="3"/>
      <c r="GD2119" s="3"/>
      <c r="GE2119" s="3"/>
      <c r="GF2119" s="3"/>
    </row>
    <row r="2120" spans="1:188" s="576" customFormat="1" x14ac:dyDescent="0.2">
      <c r="A2120" s="4"/>
      <c r="B2120" s="5"/>
      <c r="C2120" s="5"/>
      <c r="D2120" s="5"/>
      <c r="E2120" s="471"/>
      <c r="F2120" s="579"/>
      <c r="G2120" s="579"/>
      <c r="I2120" s="4"/>
      <c r="J2120" s="4"/>
      <c r="K2120" s="472"/>
      <c r="L2120" s="4"/>
      <c r="M2120" s="83"/>
      <c r="N2120" s="4"/>
      <c r="O2120" s="83"/>
      <c r="P2120" s="84"/>
      <c r="Q2120" s="4"/>
      <c r="R2120" s="4"/>
      <c r="S2120" s="4"/>
      <c r="T2120" s="4"/>
      <c r="U2120" s="4"/>
      <c r="V2120" s="4"/>
      <c r="W2120" s="4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3"/>
      <c r="CW2120" s="3"/>
      <c r="CX2120" s="3"/>
      <c r="CY2120" s="3"/>
      <c r="CZ2120" s="3"/>
      <c r="DA2120" s="3"/>
      <c r="DB2120" s="3"/>
      <c r="DC2120" s="3"/>
      <c r="DD2120" s="3"/>
      <c r="DE2120" s="3"/>
      <c r="DF2120" s="3"/>
      <c r="DG2120" s="3"/>
      <c r="DH2120" s="3"/>
      <c r="DI2120" s="3"/>
      <c r="DJ2120" s="3"/>
      <c r="DK2120" s="3"/>
      <c r="DL2120" s="3"/>
      <c r="DM2120" s="3"/>
      <c r="DN2120" s="3"/>
      <c r="DO2120" s="3"/>
      <c r="DP2120" s="3"/>
      <c r="DQ2120" s="3"/>
      <c r="DR2120" s="3"/>
      <c r="DS2120" s="3"/>
      <c r="DT2120" s="3"/>
      <c r="DU2120" s="3"/>
      <c r="DV2120" s="3"/>
      <c r="DW2120" s="3"/>
      <c r="DX2120" s="3"/>
      <c r="DY2120" s="3"/>
      <c r="DZ2120" s="3"/>
      <c r="EA2120" s="3"/>
      <c r="EB2120" s="3"/>
      <c r="EC2120" s="3"/>
      <c r="ED2120" s="3"/>
      <c r="EE2120" s="3"/>
      <c r="EF2120" s="3"/>
      <c r="EG2120" s="3"/>
      <c r="EH2120" s="3"/>
      <c r="EI2120" s="3"/>
      <c r="EJ2120" s="3"/>
      <c r="EK2120" s="3"/>
      <c r="EL2120" s="3"/>
      <c r="EM2120" s="3"/>
      <c r="EN2120" s="3"/>
      <c r="EO2120" s="3"/>
      <c r="EP2120" s="3"/>
      <c r="EQ2120" s="3"/>
      <c r="ER2120" s="3"/>
      <c r="ES2120" s="3"/>
      <c r="ET2120" s="3"/>
      <c r="EU2120" s="3"/>
      <c r="EV2120" s="3"/>
      <c r="EW2120" s="3"/>
      <c r="EX2120" s="3"/>
      <c r="EY2120" s="3"/>
      <c r="EZ2120" s="3"/>
      <c r="FA2120" s="3"/>
      <c r="FB2120" s="3"/>
      <c r="FC2120" s="3"/>
      <c r="FD2120" s="3"/>
      <c r="FE2120" s="3"/>
      <c r="FF2120" s="3"/>
      <c r="FG2120" s="3"/>
      <c r="FH2120" s="3"/>
      <c r="FI2120" s="3"/>
      <c r="FJ2120" s="3"/>
      <c r="FK2120" s="3"/>
      <c r="FL2120" s="3"/>
      <c r="FM2120" s="3"/>
      <c r="FN2120" s="3"/>
      <c r="FO2120" s="3"/>
      <c r="FP2120" s="3"/>
      <c r="FQ2120" s="3"/>
      <c r="FR2120" s="3"/>
      <c r="FS2120" s="3"/>
      <c r="FT2120" s="3"/>
      <c r="FU2120" s="3"/>
      <c r="FV2120" s="3"/>
      <c r="FW2120" s="3"/>
      <c r="FX2120" s="3"/>
      <c r="FY2120" s="3"/>
      <c r="FZ2120" s="3"/>
      <c r="GA2120" s="3"/>
      <c r="GB2120" s="3"/>
      <c r="GC2120" s="3"/>
      <c r="GD2120" s="3"/>
      <c r="GE2120" s="3"/>
      <c r="GF2120" s="3"/>
    </row>
    <row r="2121" spans="1:188" s="576" customFormat="1" x14ac:dyDescent="0.2">
      <c r="A2121" s="4"/>
      <c r="B2121" s="5"/>
      <c r="C2121" s="5"/>
      <c r="D2121" s="5"/>
      <c r="E2121" s="471"/>
      <c r="F2121" s="579"/>
      <c r="G2121" s="579"/>
      <c r="I2121" s="4"/>
      <c r="J2121" s="4"/>
      <c r="K2121" s="472"/>
      <c r="L2121" s="4"/>
      <c r="M2121" s="83"/>
      <c r="N2121" s="4"/>
      <c r="O2121" s="83"/>
      <c r="P2121" s="84"/>
      <c r="Q2121" s="4"/>
      <c r="R2121" s="4"/>
      <c r="S2121" s="4"/>
      <c r="T2121" s="4"/>
      <c r="U2121" s="4"/>
      <c r="V2121" s="4"/>
      <c r="W2121" s="4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3"/>
      <c r="CW2121" s="3"/>
      <c r="CX2121" s="3"/>
      <c r="CY2121" s="3"/>
      <c r="CZ2121" s="3"/>
      <c r="DA2121" s="3"/>
      <c r="DB2121" s="3"/>
      <c r="DC2121" s="3"/>
      <c r="DD2121" s="3"/>
      <c r="DE2121" s="3"/>
      <c r="DF2121" s="3"/>
      <c r="DG2121" s="3"/>
      <c r="DH2121" s="3"/>
      <c r="DI2121" s="3"/>
      <c r="DJ2121" s="3"/>
      <c r="DK2121" s="3"/>
      <c r="DL2121" s="3"/>
      <c r="DM2121" s="3"/>
      <c r="DN2121" s="3"/>
      <c r="DO2121" s="3"/>
      <c r="DP2121" s="3"/>
      <c r="DQ2121" s="3"/>
      <c r="DR2121" s="3"/>
      <c r="DS2121" s="3"/>
      <c r="DT2121" s="3"/>
      <c r="DU2121" s="3"/>
      <c r="DV2121" s="3"/>
      <c r="DW2121" s="3"/>
      <c r="DX2121" s="3"/>
      <c r="DY2121" s="3"/>
      <c r="DZ2121" s="3"/>
      <c r="EA2121" s="3"/>
      <c r="EB2121" s="3"/>
      <c r="EC2121" s="3"/>
      <c r="ED2121" s="3"/>
      <c r="EE2121" s="3"/>
      <c r="EF2121" s="3"/>
      <c r="EG2121" s="3"/>
      <c r="EH2121" s="3"/>
      <c r="EI2121" s="3"/>
      <c r="EJ2121" s="3"/>
      <c r="EK2121" s="3"/>
      <c r="EL2121" s="3"/>
      <c r="EM2121" s="3"/>
      <c r="EN2121" s="3"/>
      <c r="EO2121" s="3"/>
      <c r="EP2121" s="3"/>
      <c r="EQ2121" s="3"/>
      <c r="ER2121" s="3"/>
      <c r="ES2121" s="3"/>
      <c r="ET2121" s="3"/>
      <c r="EU2121" s="3"/>
      <c r="EV2121" s="3"/>
      <c r="EW2121" s="3"/>
      <c r="EX2121" s="3"/>
      <c r="EY2121" s="3"/>
      <c r="EZ2121" s="3"/>
      <c r="FA2121" s="3"/>
      <c r="FB2121" s="3"/>
      <c r="FC2121" s="3"/>
      <c r="FD2121" s="3"/>
      <c r="FE2121" s="3"/>
      <c r="FF2121" s="3"/>
      <c r="FG2121" s="3"/>
      <c r="FH2121" s="3"/>
      <c r="FI2121" s="3"/>
      <c r="FJ2121" s="3"/>
      <c r="FK2121" s="3"/>
      <c r="FL2121" s="3"/>
      <c r="FM2121" s="3"/>
      <c r="FN2121" s="3"/>
      <c r="FO2121" s="3"/>
      <c r="FP2121" s="3"/>
      <c r="FQ2121" s="3"/>
      <c r="FR2121" s="3"/>
      <c r="FS2121" s="3"/>
      <c r="FT2121" s="3"/>
      <c r="FU2121" s="3"/>
      <c r="FV2121" s="3"/>
      <c r="FW2121" s="3"/>
      <c r="FX2121" s="3"/>
      <c r="FY2121" s="3"/>
      <c r="FZ2121" s="3"/>
      <c r="GA2121" s="3"/>
      <c r="GB2121" s="3"/>
      <c r="GC2121" s="3"/>
      <c r="GD2121" s="3"/>
      <c r="GE2121" s="3"/>
      <c r="GF2121" s="3"/>
    </row>
    <row r="2122" spans="1:188" s="576" customFormat="1" x14ac:dyDescent="0.2">
      <c r="A2122" s="4"/>
      <c r="B2122" s="5"/>
      <c r="C2122" s="5"/>
      <c r="D2122" s="5"/>
      <c r="E2122" s="471"/>
      <c r="F2122" s="579"/>
      <c r="G2122" s="579"/>
      <c r="I2122" s="4"/>
      <c r="J2122" s="4"/>
      <c r="K2122" s="472"/>
      <c r="L2122" s="4"/>
      <c r="M2122" s="83"/>
      <c r="N2122" s="4"/>
      <c r="O2122" s="83"/>
      <c r="P2122" s="84"/>
      <c r="Q2122" s="4"/>
      <c r="R2122" s="4"/>
      <c r="S2122" s="4"/>
      <c r="T2122" s="4"/>
      <c r="U2122" s="4"/>
      <c r="V2122" s="4"/>
      <c r="W2122" s="4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3"/>
      <c r="CW2122" s="3"/>
      <c r="CX2122" s="3"/>
      <c r="CY2122" s="3"/>
      <c r="CZ2122" s="3"/>
      <c r="DA2122" s="3"/>
      <c r="DB2122" s="3"/>
      <c r="DC2122" s="3"/>
      <c r="DD2122" s="3"/>
      <c r="DE2122" s="3"/>
      <c r="DF2122" s="3"/>
      <c r="DG2122" s="3"/>
      <c r="DH2122" s="3"/>
      <c r="DI2122" s="3"/>
      <c r="DJ2122" s="3"/>
      <c r="DK2122" s="3"/>
      <c r="DL2122" s="3"/>
      <c r="DM2122" s="3"/>
      <c r="DN2122" s="3"/>
      <c r="DO2122" s="3"/>
      <c r="DP2122" s="3"/>
      <c r="DQ2122" s="3"/>
      <c r="DR2122" s="3"/>
      <c r="DS2122" s="3"/>
      <c r="DT2122" s="3"/>
      <c r="DU2122" s="3"/>
      <c r="DV2122" s="3"/>
      <c r="DW2122" s="3"/>
      <c r="DX2122" s="3"/>
      <c r="DY2122" s="3"/>
      <c r="DZ2122" s="3"/>
      <c r="EA2122" s="3"/>
      <c r="EB2122" s="3"/>
      <c r="EC2122" s="3"/>
      <c r="ED2122" s="3"/>
      <c r="EE2122" s="3"/>
      <c r="EF2122" s="3"/>
      <c r="EG2122" s="3"/>
      <c r="EH2122" s="3"/>
      <c r="EI2122" s="3"/>
      <c r="EJ2122" s="3"/>
      <c r="EK2122" s="3"/>
      <c r="EL2122" s="3"/>
      <c r="EM2122" s="3"/>
      <c r="EN2122" s="3"/>
      <c r="EO2122" s="3"/>
      <c r="EP2122" s="3"/>
      <c r="EQ2122" s="3"/>
      <c r="ER2122" s="3"/>
      <c r="ES2122" s="3"/>
      <c r="ET2122" s="3"/>
      <c r="EU2122" s="3"/>
      <c r="EV2122" s="3"/>
      <c r="EW2122" s="3"/>
      <c r="EX2122" s="3"/>
      <c r="EY2122" s="3"/>
      <c r="EZ2122" s="3"/>
      <c r="FA2122" s="3"/>
      <c r="FB2122" s="3"/>
      <c r="FC2122" s="3"/>
      <c r="FD2122" s="3"/>
      <c r="FE2122" s="3"/>
      <c r="FF2122" s="3"/>
      <c r="FG2122" s="3"/>
      <c r="FH2122" s="3"/>
      <c r="FI2122" s="3"/>
      <c r="FJ2122" s="3"/>
      <c r="FK2122" s="3"/>
      <c r="FL2122" s="3"/>
      <c r="FM2122" s="3"/>
      <c r="FN2122" s="3"/>
      <c r="FO2122" s="3"/>
      <c r="FP2122" s="3"/>
      <c r="FQ2122" s="3"/>
      <c r="FR2122" s="3"/>
      <c r="FS2122" s="3"/>
      <c r="FT2122" s="3"/>
      <c r="FU2122" s="3"/>
      <c r="FV2122" s="3"/>
      <c r="FW2122" s="3"/>
      <c r="FX2122" s="3"/>
      <c r="FY2122" s="3"/>
      <c r="FZ2122" s="3"/>
      <c r="GA2122" s="3"/>
      <c r="GB2122" s="3"/>
      <c r="GC2122" s="3"/>
      <c r="GD2122" s="3"/>
      <c r="GE2122" s="3"/>
      <c r="GF2122" s="3"/>
    </row>
    <row r="2123" spans="1:188" s="576" customFormat="1" x14ac:dyDescent="0.2">
      <c r="A2123" s="4"/>
      <c r="B2123" s="5"/>
      <c r="C2123" s="5"/>
      <c r="D2123" s="5"/>
      <c r="E2123" s="471"/>
      <c r="F2123" s="579"/>
      <c r="G2123" s="579"/>
      <c r="I2123" s="4"/>
      <c r="J2123" s="4"/>
      <c r="K2123" s="472"/>
      <c r="L2123" s="4"/>
      <c r="M2123" s="83"/>
      <c r="N2123" s="4"/>
      <c r="O2123" s="83"/>
      <c r="P2123" s="84"/>
      <c r="Q2123" s="4"/>
      <c r="R2123" s="4"/>
      <c r="S2123" s="4"/>
      <c r="T2123" s="4"/>
      <c r="U2123" s="4"/>
      <c r="V2123" s="4"/>
      <c r="W2123" s="4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S2123" s="3"/>
      <c r="BT2123" s="3"/>
      <c r="BU2123" s="3"/>
      <c r="BV2123" s="3"/>
      <c r="BW2123" s="3"/>
      <c r="BX2123" s="3"/>
      <c r="BY2123" s="3"/>
      <c r="BZ2123" s="3"/>
      <c r="CA2123" s="3"/>
      <c r="CB2123" s="3"/>
      <c r="CC2123" s="3"/>
      <c r="CD2123" s="3"/>
      <c r="CE2123" s="3"/>
      <c r="CF2123" s="3"/>
      <c r="CG2123" s="3"/>
      <c r="CH2123" s="3"/>
      <c r="CI2123" s="3"/>
      <c r="CJ2123" s="3"/>
      <c r="CK2123" s="3"/>
      <c r="CL2123" s="3"/>
      <c r="CM2123" s="3"/>
      <c r="CN2123" s="3"/>
      <c r="CO2123" s="3"/>
      <c r="CP2123" s="3"/>
      <c r="CQ2123" s="3"/>
      <c r="CR2123" s="3"/>
      <c r="CS2123" s="3"/>
      <c r="CT2123" s="3"/>
      <c r="CU2123" s="3"/>
      <c r="CV2123" s="3"/>
      <c r="CW2123" s="3"/>
      <c r="CX2123" s="3"/>
      <c r="CY2123" s="3"/>
      <c r="CZ2123" s="3"/>
      <c r="DA2123" s="3"/>
      <c r="DB2123" s="3"/>
      <c r="DC2123" s="3"/>
      <c r="DD2123" s="3"/>
      <c r="DE2123" s="3"/>
      <c r="DF2123" s="3"/>
      <c r="DG2123" s="3"/>
      <c r="DH2123" s="3"/>
      <c r="DI2123" s="3"/>
      <c r="DJ2123" s="3"/>
      <c r="DK2123" s="3"/>
      <c r="DL2123" s="3"/>
      <c r="DM2123" s="3"/>
      <c r="DN2123" s="3"/>
      <c r="DO2123" s="3"/>
      <c r="DP2123" s="3"/>
      <c r="DQ2123" s="3"/>
      <c r="DR2123" s="3"/>
      <c r="DS2123" s="3"/>
      <c r="DT2123" s="3"/>
      <c r="DU2123" s="3"/>
      <c r="DV2123" s="3"/>
      <c r="DW2123" s="3"/>
      <c r="DX2123" s="3"/>
      <c r="DY2123" s="3"/>
      <c r="DZ2123" s="3"/>
      <c r="EA2123" s="3"/>
      <c r="EB2123" s="3"/>
      <c r="EC2123" s="3"/>
      <c r="ED2123" s="3"/>
      <c r="EE2123" s="3"/>
      <c r="EF2123" s="3"/>
      <c r="EG2123" s="3"/>
      <c r="EH2123" s="3"/>
      <c r="EI2123" s="3"/>
      <c r="EJ2123" s="3"/>
      <c r="EK2123" s="3"/>
      <c r="EL2123" s="3"/>
      <c r="EM2123" s="3"/>
      <c r="EN2123" s="3"/>
      <c r="EO2123" s="3"/>
      <c r="EP2123" s="3"/>
      <c r="EQ2123" s="3"/>
      <c r="ER2123" s="3"/>
      <c r="ES2123" s="3"/>
      <c r="ET2123" s="3"/>
      <c r="EU2123" s="3"/>
      <c r="EV2123" s="3"/>
      <c r="EW2123" s="3"/>
      <c r="EX2123" s="3"/>
      <c r="EY2123" s="3"/>
      <c r="EZ2123" s="3"/>
      <c r="FA2123" s="3"/>
      <c r="FB2123" s="3"/>
      <c r="FC2123" s="3"/>
      <c r="FD2123" s="3"/>
      <c r="FE2123" s="3"/>
      <c r="FF2123" s="3"/>
      <c r="FG2123" s="3"/>
      <c r="FH2123" s="3"/>
      <c r="FI2123" s="3"/>
      <c r="FJ2123" s="3"/>
      <c r="FK2123" s="3"/>
      <c r="FL2123" s="3"/>
      <c r="FM2123" s="3"/>
      <c r="FN2123" s="3"/>
      <c r="FO2123" s="3"/>
      <c r="FP2123" s="3"/>
      <c r="FQ2123" s="3"/>
      <c r="FR2123" s="3"/>
      <c r="FS2123" s="3"/>
      <c r="FT2123" s="3"/>
      <c r="FU2123" s="3"/>
      <c r="FV2123" s="3"/>
      <c r="FW2123" s="3"/>
      <c r="FX2123" s="3"/>
      <c r="FY2123" s="3"/>
      <c r="FZ2123" s="3"/>
      <c r="GA2123" s="3"/>
      <c r="GB2123" s="3"/>
      <c r="GC2123" s="3"/>
      <c r="GD2123" s="3"/>
      <c r="GE2123" s="3"/>
      <c r="GF2123" s="3"/>
    </row>
    <row r="2124" spans="1:188" s="576" customFormat="1" x14ac:dyDescent="0.2">
      <c r="A2124" s="4"/>
      <c r="B2124" s="5"/>
      <c r="C2124" s="5"/>
      <c r="D2124" s="5"/>
      <c r="E2124" s="471"/>
      <c r="F2124" s="579"/>
      <c r="G2124" s="579"/>
      <c r="I2124" s="4"/>
      <c r="J2124" s="4"/>
      <c r="K2124" s="472"/>
      <c r="L2124" s="4"/>
      <c r="M2124" s="83"/>
      <c r="N2124" s="4"/>
      <c r="O2124" s="83"/>
      <c r="P2124" s="84"/>
      <c r="Q2124" s="4"/>
      <c r="R2124" s="4"/>
      <c r="S2124" s="4"/>
      <c r="T2124" s="4"/>
      <c r="U2124" s="4"/>
      <c r="V2124" s="4"/>
      <c r="W2124" s="4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S2124" s="3"/>
      <c r="BT2124" s="3"/>
      <c r="BU2124" s="3"/>
      <c r="BV2124" s="3"/>
      <c r="BW2124" s="3"/>
      <c r="BX2124" s="3"/>
      <c r="BY2124" s="3"/>
      <c r="BZ2124" s="3"/>
      <c r="CA2124" s="3"/>
      <c r="CB2124" s="3"/>
      <c r="CC2124" s="3"/>
      <c r="CD2124" s="3"/>
      <c r="CE2124" s="3"/>
      <c r="CF2124" s="3"/>
      <c r="CG2124" s="3"/>
      <c r="CH2124" s="3"/>
      <c r="CI2124" s="3"/>
      <c r="CJ2124" s="3"/>
      <c r="CK2124" s="3"/>
      <c r="CL2124" s="3"/>
      <c r="CM2124" s="3"/>
      <c r="CN2124" s="3"/>
      <c r="CO2124" s="3"/>
      <c r="CP2124" s="3"/>
      <c r="CQ2124" s="3"/>
      <c r="CR2124" s="3"/>
      <c r="CS2124" s="3"/>
      <c r="CT2124" s="3"/>
      <c r="CU2124" s="3"/>
      <c r="CV2124" s="3"/>
      <c r="CW2124" s="3"/>
      <c r="CX2124" s="3"/>
      <c r="CY2124" s="3"/>
      <c r="CZ2124" s="3"/>
      <c r="DA2124" s="3"/>
      <c r="DB2124" s="3"/>
      <c r="DC2124" s="3"/>
      <c r="DD2124" s="3"/>
      <c r="DE2124" s="3"/>
      <c r="DF2124" s="3"/>
      <c r="DG2124" s="3"/>
      <c r="DH2124" s="3"/>
      <c r="DI2124" s="3"/>
      <c r="DJ2124" s="3"/>
      <c r="DK2124" s="3"/>
      <c r="DL2124" s="3"/>
      <c r="DM2124" s="3"/>
      <c r="DN2124" s="3"/>
      <c r="DO2124" s="3"/>
      <c r="DP2124" s="3"/>
      <c r="DQ2124" s="3"/>
      <c r="DR2124" s="3"/>
      <c r="DS2124" s="3"/>
      <c r="DT2124" s="3"/>
      <c r="DU2124" s="3"/>
      <c r="DV2124" s="3"/>
      <c r="DW2124" s="3"/>
      <c r="DX2124" s="3"/>
      <c r="DY2124" s="3"/>
      <c r="DZ2124" s="3"/>
      <c r="EA2124" s="3"/>
      <c r="EB2124" s="3"/>
      <c r="EC2124" s="3"/>
      <c r="ED2124" s="3"/>
      <c r="EE2124" s="3"/>
      <c r="EF2124" s="3"/>
      <c r="EG2124" s="3"/>
      <c r="EH2124" s="3"/>
      <c r="EI2124" s="3"/>
      <c r="EJ2124" s="3"/>
      <c r="EK2124" s="3"/>
      <c r="EL2124" s="3"/>
      <c r="EM2124" s="3"/>
      <c r="EN2124" s="3"/>
      <c r="EO2124" s="3"/>
      <c r="EP2124" s="3"/>
      <c r="EQ2124" s="3"/>
      <c r="ER2124" s="3"/>
      <c r="ES2124" s="3"/>
      <c r="ET2124" s="3"/>
      <c r="EU2124" s="3"/>
      <c r="EV2124" s="3"/>
      <c r="EW2124" s="3"/>
      <c r="EX2124" s="3"/>
      <c r="EY2124" s="3"/>
      <c r="EZ2124" s="3"/>
      <c r="FA2124" s="3"/>
      <c r="FB2124" s="3"/>
      <c r="FC2124" s="3"/>
      <c r="FD2124" s="3"/>
      <c r="FE2124" s="3"/>
      <c r="FF2124" s="3"/>
      <c r="FG2124" s="3"/>
      <c r="FH2124" s="3"/>
      <c r="FI2124" s="3"/>
      <c r="FJ2124" s="3"/>
      <c r="FK2124" s="3"/>
      <c r="FL2124" s="3"/>
      <c r="FM2124" s="3"/>
      <c r="FN2124" s="3"/>
      <c r="FO2124" s="3"/>
      <c r="FP2124" s="3"/>
      <c r="FQ2124" s="3"/>
      <c r="FR2124" s="3"/>
      <c r="FS2124" s="3"/>
      <c r="FT2124" s="3"/>
      <c r="FU2124" s="3"/>
      <c r="FV2124" s="3"/>
      <c r="FW2124" s="3"/>
      <c r="FX2124" s="3"/>
      <c r="FY2124" s="3"/>
      <c r="FZ2124" s="3"/>
      <c r="GA2124" s="3"/>
      <c r="GB2124" s="3"/>
      <c r="GC2124" s="3"/>
      <c r="GD2124" s="3"/>
      <c r="GE2124" s="3"/>
      <c r="GF2124" s="3"/>
    </row>
    <row r="2125" spans="1:188" s="576" customFormat="1" x14ac:dyDescent="0.2">
      <c r="A2125" s="4"/>
      <c r="B2125" s="5"/>
      <c r="C2125" s="5"/>
      <c r="D2125" s="5"/>
      <c r="E2125" s="471"/>
      <c r="F2125" s="579"/>
      <c r="G2125" s="579"/>
      <c r="I2125" s="4"/>
      <c r="J2125" s="4"/>
      <c r="K2125" s="472"/>
      <c r="L2125" s="4"/>
      <c r="M2125" s="83"/>
      <c r="N2125" s="4"/>
      <c r="O2125" s="83"/>
      <c r="P2125" s="84"/>
      <c r="Q2125" s="4"/>
      <c r="R2125" s="4"/>
      <c r="S2125" s="4"/>
      <c r="T2125" s="4"/>
      <c r="U2125" s="4"/>
      <c r="V2125" s="4"/>
      <c r="W2125" s="4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S2125" s="3"/>
      <c r="BT2125" s="3"/>
      <c r="BU2125" s="3"/>
      <c r="BV2125" s="3"/>
      <c r="BW2125" s="3"/>
      <c r="BX2125" s="3"/>
      <c r="BY2125" s="3"/>
      <c r="BZ2125" s="3"/>
      <c r="CA2125" s="3"/>
      <c r="CB2125" s="3"/>
      <c r="CC2125" s="3"/>
      <c r="CD2125" s="3"/>
      <c r="CE2125" s="3"/>
      <c r="CF2125" s="3"/>
      <c r="CG2125" s="3"/>
      <c r="CH2125" s="3"/>
      <c r="CI2125" s="3"/>
      <c r="CJ2125" s="3"/>
      <c r="CK2125" s="3"/>
      <c r="CL2125" s="3"/>
      <c r="CM2125" s="3"/>
      <c r="CN2125" s="3"/>
      <c r="CO2125" s="3"/>
      <c r="CP2125" s="3"/>
      <c r="CQ2125" s="3"/>
      <c r="CR2125" s="3"/>
      <c r="CS2125" s="3"/>
      <c r="CT2125" s="3"/>
      <c r="CU2125" s="3"/>
      <c r="CV2125" s="3"/>
      <c r="CW2125" s="3"/>
      <c r="CX2125" s="3"/>
      <c r="CY2125" s="3"/>
      <c r="CZ2125" s="3"/>
      <c r="DA2125" s="3"/>
      <c r="DB2125" s="3"/>
      <c r="DC2125" s="3"/>
      <c r="DD2125" s="3"/>
      <c r="DE2125" s="3"/>
      <c r="DF2125" s="3"/>
      <c r="DG2125" s="3"/>
      <c r="DH2125" s="3"/>
      <c r="DI2125" s="3"/>
      <c r="DJ2125" s="3"/>
      <c r="DK2125" s="3"/>
      <c r="DL2125" s="3"/>
      <c r="DM2125" s="3"/>
      <c r="DN2125" s="3"/>
      <c r="DO2125" s="3"/>
      <c r="DP2125" s="3"/>
      <c r="DQ2125" s="3"/>
      <c r="DR2125" s="3"/>
      <c r="DS2125" s="3"/>
      <c r="DT2125" s="3"/>
      <c r="DU2125" s="3"/>
      <c r="DV2125" s="3"/>
      <c r="DW2125" s="3"/>
      <c r="DX2125" s="3"/>
      <c r="DY2125" s="3"/>
      <c r="DZ2125" s="3"/>
      <c r="EA2125" s="3"/>
      <c r="EB2125" s="3"/>
      <c r="EC2125" s="3"/>
      <c r="ED2125" s="3"/>
      <c r="EE2125" s="3"/>
      <c r="EF2125" s="3"/>
      <c r="EG2125" s="3"/>
      <c r="EH2125" s="3"/>
      <c r="EI2125" s="3"/>
      <c r="EJ2125" s="3"/>
      <c r="EK2125" s="3"/>
      <c r="EL2125" s="3"/>
      <c r="EM2125" s="3"/>
      <c r="EN2125" s="3"/>
      <c r="EO2125" s="3"/>
      <c r="EP2125" s="3"/>
      <c r="EQ2125" s="3"/>
      <c r="ER2125" s="3"/>
      <c r="ES2125" s="3"/>
      <c r="ET2125" s="3"/>
      <c r="EU2125" s="3"/>
      <c r="EV2125" s="3"/>
      <c r="EW2125" s="3"/>
      <c r="EX2125" s="3"/>
      <c r="EY2125" s="3"/>
      <c r="EZ2125" s="3"/>
      <c r="FA2125" s="3"/>
      <c r="FB2125" s="3"/>
      <c r="FC2125" s="3"/>
      <c r="FD2125" s="3"/>
      <c r="FE2125" s="3"/>
      <c r="FF2125" s="3"/>
      <c r="FG2125" s="3"/>
      <c r="FH2125" s="3"/>
      <c r="FI2125" s="3"/>
      <c r="FJ2125" s="3"/>
      <c r="FK2125" s="3"/>
      <c r="FL2125" s="3"/>
      <c r="FM2125" s="3"/>
      <c r="FN2125" s="3"/>
      <c r="FO2125" s="3"/>
      <c r="FP2125" s="3"/>
      <c r="FQ2125" s="3"/>
      <c r="FR2125" s="3"/>
      <c r="FS2125" s="3"/>
      <c r="FT2125" s="3"/>
      <c r="FU2125" s="3"/>
      <c r="FV2125" s="3"/>
      <c r="FW2125" s="3"/>
      <c r="FX2125" s="3"/>
      <c r="FY2125" s="3"/>
      <c r="FZ2125" s="3"/>
      <c r="GA2125" s="3"/>
      <c r="GB2125" s="3"/>
      <c r="GC2125" s="3"/>
      <c r="GD2125" s="3"/>
      <c r="GE2125" s="3"/>
      <c r="GF2125" s="3"/>
    </row>
    <row r="2126" spans="1:188" s="576" customFormat="1" x14ac:dyDescent="0.2">
      <c r="A2126" s="4"/>
      <c r="B2126" s="5"/>
      <c r="C2126" s="5"/>
      <c r="D2126" s="5"/>
      <c r="E2126" s="471"/>
      <c r="F2126" s="579"/>
      <c r="G2126" s="579"/>
      <c r="I2126" s="4"/>
      <c r="J2126" s="4"/>
      <c r="K2126" s="472"/>
      <c r="L2126" s="4"/>
      <c r="M2126" s="83"/>
      <c r="N2126" s="4"/>
      <c r="O2126" s="83"/>
      <c r="P2126" s="84"/>
      <c r="Q2126" s="4"/>
      <c r="R2126" s="4"/>
      <c r="S2126" s="4"/>
      <c r="T2126" s="4"/>
      <c r="U2126" s="4"/>
      <c r="V2126" s="4"/>
      <c r="W2126" s="4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S2126" s="3"/>
      <c r="BT2126" s="3"/>
      <c r="BU2126" s="3"/>
      <c r="BV2126" s="3"/>
      <c r="BW2126" s="3"/>
      <c r="BX2126" s="3"/>
      <c r="BY2126" s="3"/>
      <c r="BZ2126" s="3"/>
      <c r="CA2126" s="3"/>
      <c r="CB2126" s="3"/>
      <c r="CC2126" s="3"/>
      <c r="CD2126" s="3"/>
      <c r="CE2126" s="3"/>
      <c r="CF2126" s="3"/>
      <c r="CG2126" s="3"/>
      <c r="CH2126" s="3"/>
      <c r="CI2126" s="3"/>
      <c r="CJ2126" s="3"/>
      <c r="CK2126" s="3"/>
      <c r="CL2126" s="3"/>
      <c r="CM2126" s="3"/>
      <c r="CN2126" s="3"/>
      <c r="CO2126" s="3"/>
      <c r="CP2126" s="3"/>
      <c r="CQ2126" s="3"/>
      <c r="CR2126" s="3"/>
      <c r="CS2126" s="3"/>
      <c r="CT2126" s="3"/>
      <c r="CU2126" s="3"/>
      <c r="CV2126" s="3"/>
      <c r="CW2126" s="3"/>
      <c r="CX2126" s="3"/>
      <c r="CY2126" s="3"/>
      <c r="CZ2126" s="3"/>
      <c r="DA2126" s="3"/>
      <c r="DB2126" s="3"/>
      <c r="DC2126" s="3"/>
      <c r="DD2126" s="3"/>
      <c r="DE2126" s="3"/>
      <c r="DF2126" s="3"/>
      <c r="DG2126" s="3"/>
      <c r="DH2126" s="3"/>
      <c r="DI2126" s="3"/>
      <c r="DJ2126" s="3"/>
      <c r="DK2126" s="3"/>
      <c r="DL2126" s="3"/>
      <c r="DM2126" s="3"/>
      <c r="DN2126" s="3"/>
      <c r="DO2126" s="3"/>
      <c r="DP2126" s="3"/>
      <c r="DQ2126" s="3"/>
      <c r="DR2126" s="3"/>
      <c r="DS2126" s="3"/>
      <c r="DT2126" s="3"/>
      <c r="DU2126" s="3"/>
      <c r="DV2126" s="3"/>
      <c r="DW2126" s="3"/>
      <c r="DX2126" s="3"/>
      <c r="DY2126" s="3"/>
      <c r="DZ2126" s="3"/>
      <c r="EA2126" s="3"/>
      <c r="EB2126" s="3"/>
      <c r="EC2126" s="3"/>
      <c r="ED2126" s="3"/>
      <c r="EE2126" s="3"/>
      <c r="EF2126" s="3"/>
      <c r="EG2126" s="3"/>
      <c r="EH2126" s="3"/>
      <c r="EI2126" s="3"/>
      <c r="EJ2126" s="3"/>
      <c r="EK2126" s="3"/>
      <c r="EL2126" s="3"/>
      <c r="EM2126" s="3"/>
      <c r="EN2126" s="3"/>
      <c r="EO2126" s="3"/>
      <c r="EP2126" s="3"/>
      <c r="EQ2126" s="3"/>
      <c r="ER2126" s="3"/>
      <c r="ES2126" s="3"/>
      <c r="ET2126" s="3"/>
      <c r="EU2126" s="3"/>
      <c r="EV2126" s="3"/>
      <c r="EW2126" s="3"/>
      <c r="EX2126" s="3"/>
      <c r="EY2126" s="3"/>
      <c r="EZ2126" s="3"/>
      <c r="FA2126" s="3"/>
      <c r="FB2126" s="3"/>
      <c r="FC2126" s="3"/>
      <c r="FD2126" s="3"/>
      <c r="FE2126" s="3"/>
      <c r="FF2126" s="3"/>
      <c r="FG2126" s="3"/>
      <c r="FH2126" s="3"/>
      <c r="FI2126" s="3"/>
      <c r="FJ2126" s="3"/>
      <c r="FK2126" s="3"/>
      <c r="FL2126" s="3"/>
      <c r="FM2126" s="3"/>
      <c r="FN2126" s="3"/>
      <c r="FO2126" s="3"/>
      <c r="FP2126" s="3"/>
      <c r="FQ2126" s="3"/>
      <c r="FR2126" s="3"/>
      <c r="FS2126" s="3"/>
      <c r="FT2126" s="3"/>
      <c r="FU2126" s="3"/>
      <c r="FV2126" s="3"/>
      <c r="FW2126" s="3"/>
      <c r="FX2126" s="3"/>
      <c r="FY2126" s="3"/>
      <c r="FZ2126" s="3"/>
      <c r="GA2126" s="3"/>
      <c r="GB2126" s="3"/>
      <c r="GC2126" s="3"/>
      <c r="GD2126" s="3"/>
      <c r="GE2126" s="3"/>
      <c r="GF2126" s="3"/>
    </row>
    <row r="2127" spans="1:188" s="576" customFormat="1" x14ac:dyDescent="0.2">
      <c r="A2127" s="4"/>
      <c r="B2127" s="5"/>
      <c r="C2127" s="5"/>
      <c r="D2127" s="5"/>
      <c r="E2127" s="471"/>
      <c r="F2127" s="579"/>
      <c r="G2127" s="579"/>
      <c r="I2127" s="4"/>
      <c r="J2127" s="4"/>
      <c r="K2127" s="472"/>
      <c r="L2127" s="4"/>
      <c r="M2127" s="83"/>
      <c r="N2127" s="4"/>
      <c r="O2127" s="83"/>
      <c r="P2127" s="84"/>
      <c r="Q2127" s="4"/>
      <c r="R2127" s="4"/>
      <c r="S2127" s="4"/>
      <c r="T2127" s="4"/>
      <c r="U2127" s="4"/>
      <c r="V2127" s="4"/>
      <c r="W2127" s="4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S2127" s="3"/>
      <c r="BT2127" s="3"/>
      <c r="BU2127" s="3"/>
      <c r="BV2127" s="3"/>
      <c r="BW2127" s="3"/>
      <c r="BX2127" s="3"/>
      <c r="BY2127" s="3"/>
      <c r="BZ2127" s="3"/>
      <c r="CA2127" s="3"/>
      <c r="CB2127" s="3"/>
      <c r="CC2127" s="3"/>
      <c r="CD2127" s="3"/>
      <c r="CE2127" s="3"/>
      <c r="CF2127" s="3"/>
      <c r="CG2127" s="3"/>
      <c r="CH2127" s="3"/>
      <c r="CI2127" s="3"/>
      <c r="CJ2127" s="3"/>
      <c r="CK2127" s="3"/>
      <c r="CL2127" s="3"/>
      <c r="CM2127" s="3"/>
      <c r="CN2127" s="3"/>
      <c r="CO2127" s="3"/>
      <c r="CP2127" s="3"/>
      <c r="CQ2127" s="3"/>
      <c r="CR2127" s="3"/>
      <c r="CS2127" s="3"/>
      <c r="CT2127" s="3"/>
      <c r="CU2127" s="3"/>
      <c r="CV2127" s="3"/>
      <c r="CW2127" s="3"/>
      <c r="CX2127" s="3"/>
      <c r="CY2127" s="3"/>
      <c r="CZ2127" s="3"/>
      <c r="DA2127" s="3"/>
      <c r="DB2127" s="3"/>
      <c r="DC2127" s="3"/>
      <c r="DD2127" s="3"/>
      <c r="DE2127" s="3"/>
      <c r="DF2127" s="3"/>
      <c r="DG2127" s="3"/>
      <c r="DH2127" s="3"/>
      <c r="DI2127" s="3"/>
      <c r="DJ2127" s="3"/>
      <c r="DK2127" s="3"/>
      <c r="DL2127" s="3"/>
      <c r="DM2127" s="3"/>
      <c r="DN2127" s="3"/>
      <c r="DO2127" s="3"/>
      <c r="DP2127" s="3"/>
      <c r="DQ2127" s="3"/>
      <c r="DR2127" s="3"/>
      <c r="DS2127" s="3"/>
      <c r="DT2127" s="3"/>
      <c r="DU2127" s="3"/>
      <c r="DV2127" s="3"/>
      <c r="DW2127" s="3"/>
      <c r="DX2127" s="3"/>
      <c r="DY2127" s="3"/>
      <c r="DZ2127" s="3"/>
      <c r="EA2127" s="3"/>
      <c r="EB2127" s="3"/>
      <c r="EC2127" s="3"/>
      <c r="ED2127" s="3"/>
      <c r="EE2127" s="3"/>
      <c r="EF2127" s="3"/>
      <c r="EG2127" s="3"/>
      <c r="EH2127" s="3"/>
      <c r="EI2127" s="3"/>
      <c r="EJ2127" s="3"/>
      <c r="EK2127" s="3"/>
      <c r="EL2127" s="3"/>
      <c r="EM2127" s="3"/>
      <c r="EN2127" s="3"/>
      <c r="EO2127" s="3"/>
      <c r="EP2127" s="3"/>
      <c r="EQ2127" s="3"/>
      <c r="ER2127" s="3"/>
      <c r="ES2127" s="3"/>
      <c r="ET2127" s="3"/>
      <c r="EU2127" s="3"/>
      <c r="EV2127" s="3"/>
      <c r="EW2127" s="3"/>
      <c r="EX2127" s="3"/>
      <c r="EY2127" s="3"/>
      <c r="EZ2127" s="3"/>
      <c r="FA2127" s="3"/>
      <c r="FB2127" s="3"/>
      <c r="FC2127" s="3"/>
      <c r="FD2127" s="3"/>
      <c r="FE2127" s="3"/>
      <c r="FF2127" s="3"/>
      <c r="FG2127" s="3"/>
      <c r="FH2127" s="3"/>
      <c r="FI2127" s="3"/>
      <c r="FJ2127" s="3"/>
      <c r="FK2127" s="3"/>
      <c r="FL2127" s="3"/>
      <c r="FM2127" s="3"/>
      <c r="FN2127" s="3"/>
      <c r="FO2127" s="3"/>
      <c r="FP2127" s="3"/>
      <c r="FQ2127" s="3"/>
      <c r="FR2127" s="3"/>
      <c r="FS2127" s="3"/>
      <c r="FT2127" s="3"/>
      <c r="FU2127" s="3"/>
      <c r="FV2127" s="3"/>
      <c r="FW2127" s="3"/>
      <c r="FX2127" s="3"/>
      <c r="FY2127" s="3"/>
      <c r="FZ2127" s="3"/>
      <c r="GA2127" s="3"/>
      <c r="GB2127" s="3"/>
      <c r="GC2127" s="3"/>
      <c r="GD2127" s="3"/>
      <c r="GE2127" s="3"/>
      <c r="GF2127" s="3"/>
    </row>
    <row r="2128" spans="1:188" s="576" customFormat="1" x14ac:dyDescent="0.2">
      <c r="A2128" s="4"/>
      <c r="B2128" s="5"/>
      <c r="C2128" s="5"/>
      <c r="D2128" s="5"/>
      <c r="E2128" s="471"/>
      <c r="F2128" s="579"/>
      <c r="G2128" s="579"/>
      <c r="I2128" s="4"/>
      <c r="J2128" s="4"/>
      <c r="K2128" s="472"/>
      <c r="L2128" s="4"/>
      <c r="M2128" s="83"/>
      <c r="N2128" s="4"/>
      <c r="O2128" s="83"/>
      <c r="P2128" s="84"/>
      <c r="Q2128" s="4"/>
      <c r="R2128" s="4"/>
      <c r="S2128" s="4"/>
      <c r="T2128" s="4"/>
      <c r="U2128" s="4"/>
      <c r="V2128" s="4"/>
      <c r="W2128" s="4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S2128" s="3"/>
      <c r="BT2128" s="3"/>
      <c r="BU2128" s="3"/>
      <c r="BV2128" s="3"/>
      <c r="BW2128" s="3"/>
      <c r="BX2128" s="3"/>
      <c r="BY2128" s="3"/>
      <c r="BZ2128" s="3"/>
      <c r="CA2128" s="3"/>
      <c r="CB2128" s="3"/>
      <c r="CC2128" s="3"/>
      <c r="CD2128" s="3"/>
      <c r="CE2128" s="3"/>
      <c r="CF2128" s="3"/>
      <c r="CG2128" s="3"/>
      <c r="CH2128" s="3"/>
      <c r="CI2128" s="3"/>
      <c r="CJ2128" s="3"/>
      <c r="CK2128" s="3"/>
      <c r="CL2128" s="3"/>
      <c r="CM2128" s="3"/>
      <c r="CN2128" s="3"/>
      <c r="CO2128" s="3"/>
      <c r="CP2128" s="3"/>
      <c r="CQ2128" s="3"/>
      <c r="CR2128" s="3"/>
      <c r="CS2128" s="3"/>
      <c r="CT2128" s="3"/>
      <c r="CU2128" s="3"/>
      <c r="CV2128" s="3"/>
      <c r="CW2128" s="3"/>
      <c r="CX2128" s="3"/>
      <c r="CY2128" s="3"/>
      <c r="CZ2128" s="3"/>
      <c r="DA2128" s="3"/>
      <c r="DB2128" s="3"/>
      <c r="DC2128" s="3"/>
      <c r="DD2128" s="3"/>
      <c r="DE2128" s="3"/>
      <c r="DF2128" s="3"/>
      <c r="DG2128" s="3"/>
      <c r="DH2128" s="3"/>
      <c r="DI2128" s="3"/>
      <c r="DJ2128" s="3"/>
      <c r="DK2128" s="3"/>
      <c r="DL2128" s="3"/>
      <c r="DM2128" s="3"/>
      <c r="DN2128" s="3"/>
      <c r="DO2128" s="3"/>
      <c r="DP2128" s="3"/>
      <c r="DQ2128" s="3"/>
      <c r="DR2128" s="3"/>
      <c r="DS2128" s="3"/>
      <c r="DT2128" s="3"/>
      <c r="DU2128" s="3"/>
      <c r="DV2128" s="3"/>
      <c r="DW2128" s="3"/>
      <c r="DX2128" s="3"/>
      <c r="DY2128" s="3"/>
      <c r="DZ2128" s="3"/>
      <c r="EA2128" s="3"/>
      <c r="EB2128" s="3"/>
      <c r="EC2128" s="3"/>
      <c r="ED2128" s="3"/>
      <c r="EE2128" s="3"/>
      <c r="EF2128" s="3"/>
      <c r="EG2128" s="3"/>
      <c r="EH2128" s="3"/>
      <c r="EI2128" s="3"/>
      <c r="EJ2128" s="3"/>
      <c r="EK2128" s="3"/>
      <c r="EL2128" s="3"/>
      <c r="EM2128" s="3"/>
      <c r="EN2128" s="3"/>
      <c r="EO2128" s="3"/>
      <c r="EP2128" s="3"/>
      <c r="EQ2128" s="3"/>
      <c r="ER2128" s="3"/>
      <c r="ES2128" s="3"/>
      <c r="ET2128" s="3"/>
      <c r="EU2128" s="3"/>
      <c r="EV2128" s="3"/>
      <c r="EW2128" s="3"/>
      <c r="EX2128" s="3"/>
      <c r="EY2128" s="3"/>
      <c r="EZ2128" s="3"/>
      <c r="FA2128" s="3"/>
      <c r="FB2128" s="3"/>
      <c r="FC2128" s="3"/>
      <c r="FD2128" s="3"/>
      <c r="FE2128" s="3"/>
      <c r="FF2128" s="3"/>
      <c r="FG2128" s="3"/>
      <c r="FH2128" s="3"/>
      <c r="FI2128" s="3"/>
      <c r="FJ2128" s="3"/>
      <c r="FK2128" s="3"/>
      <c r="FL2128" s="3"/>
      <c r="FM2128" s="3"/>
      <c r="FN2128" s="3"/>
      <c r="FO2128" s="3"/>
      <c r="FP2128" s="3"/>
      <c r="FQ2128" s="3"/>
      <c r="FR2128" s="3"/>
      <c r="FS2128" s="3"/>
      <c r="FT2128" s="3"/>
      <c r="FU2128" s="3"/>
      <c r="FV2128" s="3"/>
      <c r="FW2128" s="3"/>
      <c r="FX2128" s="3"/>
      <c r="FY2128" s="3"/>
      <c r="FZ2128" s="3"/>
      <c r="GA2128" s="3"/>
      <c r="GB2128" s="3"/>
      <c r="GC2128" s="3"/>
      <c r="GD2128" s="3"/>
      <c r="GE2128" s="3"/>
      <c r="GF2128" s="3"/>
    </row>
    <row r="2129" spans="1:188" s="576" customFormat="1" x14ac:dyDescent="0.2">
      <c r="A2129" s="4"/>
      <c r="B2129" s="5"/>
      <c r="C2129" s="5"/>
      <c r="D2129" s="5"/>
      <c r="E2129" s="471"/>
      <c r="F2129" s="579"/>
      <c r="G2129" s="579"/>
      <c r="I2129" s="4"/>
      <c r="J2129" s="4"/>
      <c r="K2129" s="472"/>
      <c r="L2129" s="4"/>
      <c r="M2129" s="83"/>
      <c r="N2129" s="4"/>
      <c r="O2129" s="83"/>
      <c r="P2129" s="84"/>
      <c r="Q2129" s="4"/>
      <c r="R2129" s="4"/>
      <c r="S2129" s="4"/>
      <c r="T2129" s="4"/>
      <c r="U2129" s="4"/>
      <c r="V2129" s="4"/>
      <c r="W2129" s="4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S2129" s="3"/>
      <c r="BT2129" s="3"/>
      <c r="BU2129" s="3"/>
      <c r="BV2129" s="3"/>
      <c r="BW2129" s="3"/>
      <c r="BX2129" s="3"/>
      <c r="BY2129" s="3"/>
      <c r="BZ2129" s="3"/>
      <c r="CA2129" s="3"/>
      <c r="CB2129" s="3"/>
      <c r="CC2129" s="3"/>
      <c r="CD2129" s="3"/>
      <c r="CE2129" s="3"/>
      <c r="CF2129" s="3"/>
      <c r="CG2129" s="3"/>
      <c r="CH2129" s="3"/>
      <c r="CI2129" s="3"/>
      <c r="CJ2129" s="3"/>
      <c r="CK2129" s="3"/>
      <c r="CL2129" s="3"/>
      <c r="CM2129" s="3"/>
      <c r="CN2129" s="3"/>
      <c r="CO2129" s="3"/>
      <c r="CP2129" s="3"/>
      <c r="CQ2129" s="3"/>
      <c r="CR2129" s="3"/>
      <c r="CS2129" s="3"/>
      <c r="CT2129" s="3"/>
      <c r="CU2129" s="3"/>
      <c r="CV2129" s="3"/>
      <c r="CW2129" s="3"/>
      <c r="CX2129" s="3"/>
      <c r="CY2129" s="3"/>
      <c r="CZ2129" s="3"/>
      <c r="DA2129" s="3"/>
      <c r="DB2129" s="3"/>
      <c r="DC2129" s="3"/>
      <c r="DD2129" s="3"/>
      <c r="DE2129" s="3"/>
      <c r="DF2129" s="3"/>
      <c r="DG2129" s="3"/>
      <c r="DH2129" s="3"/>
      <c r="DI2129" s="3"/>
      <c r="DJ2129" s="3"/>
      <c r="DK2129" s="3"/>
      <c r="DL2129" s="3"/>
      <c r="DM2129" s="3"/>
      <c r="DN2129" s="3"/>
      <c r="DO2129" s="3"/>
      <c r="DP2129" s="3"/>
      <c r="DQ2129" s="3"/>
      <c r="DR2129" s="3"/>
      <c r="DS2129" s="3"/>
      <c r="DT2129" s="3"/>
      <c r="DU2129" s="3"/>
      <c r="DV2129" s="3"/>
      <c r="DW2129" s="3"/>
      <c r="DX2129" s="3"/>
      <c r="DY2129" s="3"/>
      <c r="DZ2129" s="3"/>
      <c r="EA2129" s="3"/>
      <c r="EB2129" s="3"/>
      <c r="EC2129" s="3"/>
      <c r="ED2129" s="3"/>
      <c r="EE2129" s="3"/>
      <c r="EF2129" s="3"/>
      <c r="EG2129" s="3"/>
      <c r="EH2129" s="3"/>
      <c r="EI2129" s="3"/>
      <c r="EJ2129" s="3"/>
      <c r="EK2129" s="3"/>
      <c r="EL2129" s="3"/>
      <c r="EM2129" s="3"/>
      <c r="EN2129" s="3"/>
      <c r="EO2129" s="3"/>
      <c r="EP2129" s="3"/>
      <c r="EQ2129" s="3"/>
      <c r="ER2129" s="3"/>
      <c r="ES2129" s="3"/>
      <c r="ET2129" s="3"/>
      <c r="EU2129" s="3"/>
      <c r="EV2129" s="3"/>
      <c r="EW2129" s="3"/>
      <c r="EX2129" s="3"/>
      <c r="EY2129" s="3"/>
      <c r="EZ2129" s="3"/>
      <c r="FA2129" s="3"/>
      <c r="FB2129" s="3"/>
      <c r="FC2129" s="3"/>
      <c r="FD2129" s="3"/>
      <c r="FE2129" s="3"/>
      <c r="FF2129" s="3"/>
      <c r="FG2129" s="3"/>
      <c r="FH2129" s="3"/>
      <c r="FI2129" s="3"/>
      <c r="FJ2129" s="3"/>
      <c r="FK2129" s="3"/>
      <c r="FL2129" s="3"/>
      <c r="FM2129" s="3"/>
      <c r="FN2129" s="3"/>
      <c r="FO2129" s="3"/>
      <c r="FP2129" s="3"/>
      <c r="FQ2129" s="3"/>
      <c r="FR2129" s="3"/>
      <c r="FS2129" s="3"/>
      <c r="FT2129" s="3"/>
      <c r="FU2129" s="3"/>
      <c r="FV2129" s="3"/>
      <c r="FW2129" s="3"/>
      <c r="FX2129" s="3"/>
      <c r="FY2129" s="3"/>
      <c r="FZ2129" s="3"/>
      <c r="GA2129" s="3"/>
      <c r="GB2129" s="3"/>
      <c r="GC2129" s="3"/>
      <c r="GD2129" s="3"/>
      <c r="GE2129" s="3"/>
      <c r="GF2129" s="3"/>
    </row>
    <row r="2130" spans="1:188" s="576" customFormat="1" x14ac:dyDescent="0.2">
      <c r="A2130" s="4"/>
      <c r="B2130" s="5"/>
      <c r="C2130" s="5"/>
      <c r="D2130" s="5"/>
      <c r="E2130" s="471"/>
      <c r="F2130" s="579"/>
      <c r="G2130" s="579"/>
      <c r="I2130" s="4"/>
      <c r="J2130" s="4"/>
      <c r="K2130" s="472"/>
      <c r="L2130" s="4"/>
      <c r="M2130" s="83"/>
      <c r="N2130" s="4"/>
      <c r="O2130" s="83"/>
      <c r="P2130" s="84"/>
      <c r="Q2130" s="4"/>
      <c r="R2130" s="4"/>
      <c r="S2130" s="4"/>
      <c r="T2130" s="4"/>
      <c r="U2130" s="4"/>
      <c r="V2130" s="4"/>
      <c r="W2130" s="4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S2130" s="3"/>
      <c r="BT2130" s="3"/>
      <c r="BU2130" s="3"/>
      <c r="BV2130" s="3"/>
      <c r="BW2130" s="3"/>
      <c r="BX2130" s="3"/>
      <c r="BY2130" s="3"/>
      <c r="BZ2130" s="3"/>
      <c r="CA2130" s="3"/>
      <c r="CB2130" s="3"/>
      <c r="CC2130" s="3"/>
      <c r="CD2130" s="3"/>
      <c r="CE2130" s="3"/>
      <c r="CF2130" s="3"/>
      <c r="CG2130" s="3"/>
      <c r="CH2130" s="3"/>
      <c r="CI2130" s="3"/>
      <c r="CJ2130" s="3"/>
      <c r="CK2130" s="3"/>
      <c r="CL2130" s="3"/>
      <c r="CM2130" s="3"/>
      <c r="CN2130" s="3"/>
      <c r="CO2130" s="3"/>
      <c r="CP2130" s="3"/>
      <c r="CQ2130" s="3"/>
      <c r="CR2130" s="3"/>
      <c r="CS2130" s="3"/>
      <c r="CT2130" s="3"/>
      <c r="CU2130" s="3"/>
      <c r="CV2130" s="3"/>
      <c r="CW2130" s="3"/>
      <c r="CX2130" s="3"/>
      <c r="CY2130" s="3"/>
      <c r="CZ2130" s="3"/>
      <c r="DA2130" s="3"/>
      <c r="DB2130" s="3"/>
      <c r="DC2130" s="3"/>
      <c r="DD2130" s="3"/>
      <c r="DE2130" s="3"/>
      <c r="DF2130" s="3"/>
      <c r="DG2130" s="3"/>
      <c r="DH2130" s="3"/>
      <c r="DI2130" s="3"/>
      <c r="DJ2130" s="3"/>
      <c r="DK2130" s="3"/>
      <c r="DL2130" s="3"/>
      <c r="DM2130" s="3"/>
      <c r="DN2130" s="3"/>
      <c r="DO2130" s="3"/>
      <c r="DP2130" s="3"/>
      <c r="DQ2130" s="3"/>
      <c r="DR2130" s="3"/>
      <c r="DS2130" s="3"/>
      <c r="DT2130" s="3"/>
      <c r="DU2130" s="3"/>
      <c r="DV2130" s="3"/>
      <c r="DW2130" s="3"/>
      <c r="DX2130" s="3"/>
      <c r="DY2130" s="3"/>
      <c r="DZ2130" s="3"/>
      <c r="EA2130" s="3"/>
      <c r="EB2130" s="3"/>
      <c r="EC2130" s="3"/>
      <c r="ED2130" s="3"/>
      <c r="EE2130" s="3"/>
      <c r="EF2130" s="3"/>
      <c r="EG2130" s="3"/>
      <c r="EH2130" s="3"/>
      <c r="EI2130" s="3"/>
      <c r="EJ2130" s="3"/>
      <c r="EK2130" s="3"/>
      <c r="EL2130" s="3"/>
      <c r="EM2130" s="3"/>
      <c r="EN2130" s="3"/>
      <c r="EO2130" s="3"/>
      <c r="EP2130" s="3"/>
      <c r="EQ2130" s="3"/>
      <c r="ER2130" s="3"/>
      <c r="ES2130" s="3"/>
      <c r="ET2130" s="3"/>
      <c r="EU2130" s="3"/>
      <c r="EV2130" s="3"/>
      <c r="EW2130" s="3"/>
      <c r="EX2130" s="3"/>
      <c r="EY2130" s="3"/>
      <c r="EZ2130" s="3"/>
      <c r="FA2130" s="3"/>
      <c r="FB2130" s="3"/>
      <c r="FC2130" s="3"/>
      <c r="FD2130" s="3"/>
      <c r="FE2130" s="3"/>
      <c r="FF2130" s="3"/>
      <c r="FG2130" s="3"/>
      <c r="FH2130" s="3"/>
      <c r="FI2130" s="3"/>
      <c r="FJ2130" s="3"/>
      <c r="FK2130" s="3"/>
      <c r="FL2130" s="3"/>
      <c r="FM2130" s="3"/>
      <c r="FN2130" s="3"/>
      <c r="FO2130" s="3"/>
      <c r="FP2130" s="3"/>
      <c r="FQ2130" s="3"/>
      <c r="FR2130" s="3"/>
      <c r="FS2130" s="3"/>
      <c r="FT2130" s="3"/>
      <c r="FU2130" s="3"/>
      <c r="FV2130" s="3"/>
      <c r="FW2130" s="3"/>
      <c r="FX2130" s="3"/>
      <c r="FY2130" s="3"/>
      <c r="FZ2130" s="3"/>
      <c r="GA2130" s="3"/>
      <c r="GB2130" s="3"/>
      <c r="GC2130" s="3"/>
      <c r="GD2130" s="3"/>
      <c r="GE2130" s="3"/>
      <c r="GF2130" s="3"/>
    </row>
    <row r="2131" spans="1:188" s="576" customFormat="1" x14ac:dyDescent="0.2">
      <c r="A2131" s="4"/>
      <c r="B2131" s="5"/>
      <c r="C2131" s="5"/>
      <c r="D2131" s="5"/>
      <c r="E2131" s="471"/>
      <c r="F2131" s="579"/>
      <c r="G2131" s="579"/>
      <c r="I2131" s="4"/>
      <c r="J2131" s="4"/>
      <c r="K2131" s="472"/>
      <c r="L2131" s="4"/>
      <c r="M2131" s="83"/>
      <c r="N2131" s="4"/>
      <c r="O2131" s="83"/>
      <c r="P2131" s="84"/>
      <c r="Q2131" s="4"/>
      <c r="R2131" s="4"/>
      <c r="S2131" s="4"/>
      <c r="T2131" s="4"/>
      <c r="U2131" s="4"/>
      <c r="V2131" s="4"/>
      <c r="W2131" s="4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3"/>
      <c r="CW2131" s="3"/>
      <c r="CX2131" s="3"/>
      <c r="CY2131" s="3"/>
      <c r="CZ2131" s="3"/>
      <c r="DA2131" s="3"/>
      <c r="DB2131" s="3"/>
      <c r="DC2131" s="3"/>
      <c r="DD2131" s="3"/>
      <c r="DE2131" s="3"/>
      <c r="DF2131" s="3"/>
      <c r="DG2131" s="3"/>
      <c r="DH2131" s="3"/>
      <c r="DI2131" s="3"/>
      <c r="DJ2131" s="3"/>
      <c r="DK2131" s="3"/>
      <c r="DL2131" s="3"/>
      <c r="DM2131" s="3"/>
      <c r="DN2131" s="3"/>
      <c r="DO2131" s="3"/>
      <c r="DP2131" s="3"/>
      <c r="DQ2131" s="3"/>
      <c r="DR2131" s="3"/>
      <c r="DS2131" s="3"/>
      <c r="DT2131" s="3"/>
      <c r="DU2131" s="3"/>
      <c r="DV2131" s="3"/>
      <c r="DW2131" s="3"/>
      <c r="DX2131" s="3"/>
      <c r="DY2131" s="3"/>
      <c r="DZ2131" s="3"/>
      <c r="EA2131" s="3"/>
      <c r="EB2131" s="3"/>
      <c r="EC2131" s="3"/>
      <c r="ED2131" s="3"/>
      <c r="EE2131" s="3"/>
      <c r="EF2131" s="3"/>
      <c r="EG2131" s="3"/>
      <c r="EH2131" s="3"/>
      <c r="EI2131" s="3"/>
      <c r="EJ2131" s="3"/>
      <c r="EK2131" s="3"/>
      <c r="EL2131" s="3"/>
      <c r="EM2131" s="3"/>
      <c r="EN2131" s="3"/>
      <c r="EO2131" s="3"/>
      <c r="EP2131" s="3"/>
      <c r="EQ2131" s="3"/>
      <c r="ER2131" s="3"/>
      <c r="ES2131" s="3"/>
      <c r="ET2131" s="3"/>
      <c r="EU2131" s="3"/>
      <c r="EV2131" s="3"/>
      <c r="EW2131" s="3"/>
      <c r="EX2131" s="3"/>
      <c r="EY2131" s="3"/>
      <c r="EZ2131" s="3"/>
      <c r="FA2131" s="3"/>
      <c r="FB2131" s="3"/>
      <c r="FC2131" s="3"/>
      <c r="FD2131" s="3"/>
      <c r="FE2131" s="3"/>
      <c r="FF2131" s="3"/>
      <c r="FG2131" s="3"/>
      <c r="FH2131" s="3"/>
      <c r="FI2131" s="3"/>
      <c r="FJ2131" s="3"/>
      <c r="FK2131" s="3"/>
      <c r="FL2131" s="3"/>
      <c r="FM2131" s="3"/>
      <c r="FN2131" s="3"/>
      <c r="FO2131" s="3"/>
      <c r="FP2131" s="3"/>
      <c r="FQ2131" s="3"/>
      <c r="FR2131" s="3"/>
      <c r="FS2131" s="3"/>
      <c r="FT2131" s="3"/>
      <c r="FU2131" s="3"/>
      <c r="FV2131" s="3"/>
      <c r="FW2131" s="3"/>
      <c r="FX2131" s="3"/>
      <c r="FY2131" s="3"/>
      <c r="FZ2131" s="3"/>
      <c r="GA2131" s="3"/>
      <c r="GB2131" s="3"/>
      <c r="GC2131" s="3"/>
      <c r="GD2131" s="3"/>
      <c r="GE2131" s="3"/>
      <c r="GF2131" s="3"/>
    </row>
    <row r="2132" spans="1:188" s="576" customFormat="1" x14ac:dyDescent="0.2">
      <c r="A2132" s="4"/>
      <c r="B2132" s="5"/>
      <c r="C2132" s="5"/>
      <c r="D2132" s="5"/>
      <c r="E2132" s="471"/>
      <c r="F2132" s="579"/>
      <c r="G2132" s="579"/>
      <c r="I2132" s="4"/>
      <c r="J2132" s="4"/>
      <c r="K2132" s="472"/>
      <c r="L2132" s="4"/>
      <c r="M2132" s="83"/>
      <c r="N2132" s="4"/>
      <c r="O2132" s="83"/>
      <c r="P2132" s="84"/>
      <c r="Q2132" s="4"/>
      <c r="R2132" s="4"/>
      <c r="S2132" s="4"/>
      <c r="T2132" s="4"/>
      <c r="U2132" s="4"/>
      <c r="V2132" s="4"/>
      <c r="W2132" s="4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3"/>
      <c r="CW2132" s="3"/>
      <c r="CX2132" s="3"/>
      <c r="CY2132" s="3"/>
      <c r="CZ2132" s="3"/>
      <c r="DA2132" s="3"/>
      <c r="DB2132" s="3"/>
      <c r="DC2132" s="3"/>
      <c r="DD2132" s="3"/>
      <c r="DE2132" s="3"/>
      <c r="DF2132" s="3"/>
      <c r="DG2132" s="3"/>
      <c r="DH2132" s="3"/>
      <c r="DI2132" s="3"/>
      <c r="DJ2132" s="3"/>
      <c r="DK2132" s="3"/>
      <c r="DL2132" s="3"/>
      <c r="DM2132" s="3"/>
      <c r="DN2132" s="3"/>
      <c r="DO2132" s="3"/>
      <c r="DP2132" s="3"/>
      <c r="DQ2132" s="3"/>
      <c r="DR2132" s="3"/>
      <c r="DS2132" s="3"/>
      <c r="DT2132" s="3"/>
      <c r="DU2132" s="3"/>
      <c r="DV2132" s="3"/>
      <c r="DW2132" s="3"/>
      <c r="DX2132" s="3"/>
      <c r="DY2132" s="3"/>
      <c r="DZ2132" s="3"/>
      <c r="EA2132" s="3"/>
      <c r="EB2132" s="3"/>
      <c r="EC2132" s="3"/>
      <c r="ED2132" s="3"/>
      <c r="EE2132" s="3"/>
      <c r="EF2132" s="3"/>
      <c r="EG2132" s="3"/>
      <c r="EH2132" s="3"/>
      <c r="EI2132" s="3"/>
      <c r="EJ2132" s="3"/>
      <c r="EK2132" s="3"/>
      <c r="EL2132" s="3"/>
      <c r="EM2132" s="3"/>
      <c r="EN2132" s="3"/>
      <c r="EO2132" s="3"/>
      <c r="EP2132" s="3"/>
      <c r="EQ2132" s="3"/>
      <c r="ER2132" s="3"/>
      <c r="ES2132" s="3"/>
      <c r="ET2132" s="3"/>
      <c r="EU2132" s="3"/>
      <c r="EV2132" s="3"/>
      <c r="EW2132" s="3"/>
      <c r="EX2132" s="3"/>
      <c r="EY2132" s="3"/>
      <c r="EZ2132" s="3"/>
      <c r="FA2132" s="3"/>
      <c r="FB2132" s="3"/>
      <c r="FC2132" s="3"/>
      <c r="FD2132" s="3"/>
      <c r="FE2132" s="3"/>
      <c r="FF2132" s="3"/>
      <c r="FG2132" s="3"/>
      <c r="FH2132" s="3"/>
      <c r="FI2132" s="3"/>
      <c r="FJ2132" s="3"/>
      <c r="FK2132" s="3"/>
      <c r="FL2132" s="3"/>
      <c r="FM2132" s="3"/>
      <c r="FN2132" s="3"/>
      <c r="FO2132" s="3"/>
      <c r="FP2132" s="3"/>
      <c r="FQ2132" s="3"/>
      <c r="FR2132" s="3"/>
      <c r="FS2132" s="3"/>
      <c r="FT2132" s="3"/>
      <c r="FU2132" s="3"/>
      <c r="FV2132" s="3"/>
      <c r="FW2132" s="3"/>
      <c r="FX2132" s="3"/>
      <c r="FY2132" s="3"/>
      <c r="FZ2132" s="3"/>
      <c r="GA2132" s="3"/>
      <c r="GB2132" s="3"/>
      <c r="GC2132" s="3"/>
      <c r="GD2132" s="3"/>
      <c r="GE2132" s="3"/>
      <c r="GF2132" s="3"/>
    </row>
    <row r="2133" spans="1:188" s="576" customFormat="1" x14ac:dyDescent="0.2">
      <c r="A2133" s="4"/>
      <c r="B2133" s="5"/>
      <c r="C2133" s="5"/>
      <c r="D2133" s="5"/>
      <c r="E2133" s="471"/>
      <c r="F2133" s="579"/>
      <c r="G2133" s="579"/>
      <c r="I2133" s="4"/>
      <c r="J2133" s="4"/>
      <c r="K2133" s="472"/>
      <c r="L2133" s="4"/>
      <c r="M2133" s="83"/>
      <c r="N2133" s="4"/>
      <c r="O2133" s="83"/>
      <c r="P2133" s="84"/>
      <c r="Q2133" s="4"/>
      <c r="R2133" s="4"/>
      <c r="S2133" s="4"/>
      <c r="T2133" s="4"/>
      <c r="U2133" s="4"/>
      <c r="V2133" s="4"/>
      <c r="W2133" s="4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3"/>
      <c r="CW2133" s="3"/>
      <c r="CX2133" s="3"/>
      <c r="CY2133" s="3"/>
      <c r="CZ2133" s="3"/>
      <c r="DA2133" s="3"/>
      <c r="DB2133" s="3"/>
      <c r="DC2133" s="3"/>
      <c r="DD2133" s="3"/>
      <c r="DE2133" s="3"/>
      <c r="DF2133" s="3"/>
      <c r="DG2133" s="3"/>
      <c r="DH2133" s="3"/>
      <c r="DI2133" s="3"/>
      <c r="DJ2133" s="3"/>
      <c r="DK2133" s="3"/>
      <c r="DL2133" s="3"/>
      <c r="DM2133" s="3"/>
      <c r="DN2133" s="3"/>
      <c r="DO2133" s="3"/>
      <c r="DP2133" s="3"/>
      <c r="DQ2133" s="3"/>
      <c r="DR2133" s="3"/>
      <c r="DS2133" s="3"/>
      <c r="DT2133" s="3"/>
      <c r="DU2133" s="3"/>
      <c r="DV2133" s="3"/>
      <c r="DW2133" s="3"/>
      <c r="DX2133" s="3"/>
      <c r="DY2133" s="3"/>
      <c r="DZ2133" s="3"/>
      <c r="EA2133" s="3"/>
      <c r="EB2133" s="3"/>
      <c r="EC2133" s="3"/>
      <c r="ED2133" s="3"/>
      <c r="EE2133" s="3"/>
      <c r="EF2133" s="3"/>
      <c r="EG2133" s="3"/>
      <c r="EH2133" s="3"/>
      <c r="EI2133" s="3"/>
      <c r="EJ2133" s="3"/>
      <c r="EK2133" s="3"/>
      <c r="EL2133" s="3"/>
      <c r="EM2133" s="3"/>
      <c r="EN2133" s="3"/>
      <c r="EO2133" s="3"/>
      <c r="EP2133" s="3"/>
      <c r="EQ2133" s="3"/>
      <c r="ER2133" s="3"/>
      <c r="ES2133" s="3"/>
      <c r="ET2133" s="3"/>
      <c r="EU2133" s="3"/>
      <c r="EV2133" s="3"/>
      <c r="EW2133" s="3"/>
      <c r="EX2133" s="3"/>
      <c r="EY2133" s="3"/>
      <c r="EZ2133" s="3"/>
      <c r="FA2133" s="3"/>
      <c r="FB2133" s="3"/>
      <c r="FC2133" s="3"/>
      <c r="FD2133" s="3"/>
      <c r="FE2133" s="3"/>
      <c r="FF2133" s="3"/>
      <c r="FG2133" s="3"/>
      <c r="FH2133" s="3"/>
      <c r="FI2133" s="3"/>
      <c r="FJ2133" s="3"/>
      <c r="FK2133" s="3"/>
      <c r="FL2133" s="3"/>
      <c r="FM2133" s="3"/>
      <c r="FN2133" s="3"/>
      <c r="FO2133" s="3"/>
      <c r="FP2133" s="3"/>
      <c r="FQ2133" s="3"/>
      <c r="FR2133" s="3"/>
      <c r="FS2133" s="3"/>
      <c r="FT2133" s="3"/>
      <c r="FU2133" s="3"/>
      <c r="FV2133" s="3"/>
      <c r="FW2133" s="3"/>
      <c r="FX2133" s="3"/>
      <c r="FY2133" s="3"/>
      <c r="FZ2133" s="3"/>
      <c r="GA2133" s="3"/>
      <c r="GB2133" s="3"/>
      <c r="GC2133" s="3"/>
      <c r="GD2133" s="3"/>
      <c r="GE2133" s="3"/>
      <c r="GF2133" s="3"/>
    </row>
    <row r="2134" spans="1:188" s="576" customFormat="1" x14ac:dyDescent="0.2">
      <c r="A2134" s="4"/>
      <c r="B2134" s="5"/>
      <c r="C2134" s="5"/>
      <c r="D2134" s="5"/>
      <c r="E2134" s="471"/>
      <c r="F2134" s="579"/>
      <c r="G2134" s="579"/>
      <c r="I2134" s="4"/>
      <c r="J2134" s="4"/>
      <c r="K2134" s="472"/>
      <c r="L2134" s="4"/>
      <c r="M2134" s="83"/>
      <c r="N2134" s="4"/>
      <c r="O2134" s="83"/>
      <c r="P2134" s="84"/>
      <c r="Q2134" s="4"/>
      <c r="R2134" s="4"/>
      <c r="S2134" s="4"/>
      <c r="T2134" s="4"/>
      <c r="U2134" s="4"/>
      <c r="V2134" s="4"/>
      <c r="W2134" s="4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3"/>
      <c r="CW2134" s="3"/>
      <c r="CX2134" s="3"/>
      <c r="CY2134" s="3"/>
      <c r="CZ2134" s="3"/>
      <c r="DA2134" s="3"/>
      <c r="DB2134" s="3"/>
      <c r="DC2134" s="3"/>
      <c r="DD2134" s="3"/>
      <c r="DE2134" s="3"/>
      <c r="DF2134" s="3"/>
      <c r="DG2134" s="3"/>
      <c r="DH2134" s="3"/>
      <c r="DI2134" s="3"/>
      <c r="DJ2134" s="3"/>
      <c r="DK2134" s="3"/>
      <c r="DL2134" s="3"/>
      <c r="DM2134" s="3"/>
      <c r="DN2134" s="3"/>
      <c r="DO2134" s="3"/>
      <c r="DP2134" s="3"/>
      <c r="DQ2134" s="3"/>
      <c r="DR2134" s="3"/>
      <c r="DS2134" s="3"/>
      <c r="DT2134" s="3"/>
      <c r="DU2134" s="3"/>
      <c r="DV2134" s="3"/>
      <c r="DW2134" s="3"/>
      <c r="DX2134" s="3"/>
      <c r="DY2134" s="3"/>
      <c r="DZ2134" s="3"/>
      <c r="EA2134" s="3"/>
      <c r="EB2134" s="3"/>
      <c r="EC2134" s="3"/>
      <c r="ED2134" s="3"/>
      <c r="EE2134" s="3"/>
      <c r="EF2134" s="3"/>
      <c r="EG2134" s="3"/>
      <c r="EH2134" s="3"/>
      <c r="EI2134" s="3"/>
      <c r="EJ2134" s="3"/>
      <c r="EK2134" s="3"/>
      <c r="EL2134" s="3"/>
      <c r="EM2134" s="3"/>
      <c r="EN2134" s="3"/>
      <c r="EO2134" s="3"/>
      <c r="EP2134" s="3"/>
      <c r="EQ2134" s="3"/>
      <c r="ER2134" s="3"/>
      <c r="ES2134" s="3"/>
      <c r="ET2134" s="3"/>
      <c r="EU2134" s="3"/>
      <c r="EV2134" s="3"/>
      <c r="EW2134" s="3"/>
      <c r="EX2134" s="3"/>
      <c r="EY2134" s="3"/>
      <c r="EZ2134" s="3"/>
      <c r="FA2134" s="3"/>
      <c r="FB2134" s="3"/>
      <c r="FC2134" s="3"/>
      <c r="FD2134" s="3"/>
      <c r="FE2134" s="3"/>
      <c r="FF2134" s="3"/>
      <c r="FG2134" s="3"/>
      <c r="FH2134" s="3"/>
      <c r="FI2134" s="3"/>
      <c r="FJ2134" s="3"/>
      <c r="FK2134" s="3"/>
      <c r="FL2134" s="3"/>
      <c r="FM2134" s="3"/>
      <c r="FN2134" s="3"/>
      <c r="FO2134" s="3"/>
      <c r="FP2134" s="3"/>
      <c r="FQ2134" s="3"/>
      <c r="FR2134" s="3"/>
      <c r="FS2134" s="3"/>
      <c r="FT2134" s="3"/>
      <c r="FU2134" s="3"/>
      <c r="FV2134" s="3"/>
      <c r="FW2134" s="3"/>
      <c r="FX2134" s="3"/>
      <c r="FY2134" s="3"/>
      <c r="FZ2134" s="3"/>
      <c r="GA2134" s="3"/>
      <c r="GB2134" s="3"/>
      <c r="GC2134" s="3"/>
      <c r="GD2134" s="3"/>
      <c r="GE2134" s="3"/>
      <c r="GF2134" s="3"/>
    </row>
    <row r="2135" spans="1:188" s="576" customFormat="1" x14ac:dyDescent="0.2">
      <c r="A2135" s="4"/>
      <c r="B2135" s="5"/>
      <c r="C2135" s="5"/>
      <c r="D2135" s="5"/>
      <c r="E2135" s="471"/>
      <c r="F2135" s="579"/>
      <c r="G2135" s="579"/>
      <c r="I2135" s="4"/>
      <c r="J2135" s="4"/>
      <c r="K2135" s="472"/>
      <c r="L2135" s="4"/>
      <c r="M2135" s="83"/>
      <c r="N2135" s="4"/>
      <c r="O2135" s="83"/>
      <c r="P2135" s="84"/>
      <c r="Q2135" s="4"/>
      <c r="R2135" s="4"/>
      <c r="S2135" s="4"/>
      <c r="T2135" s="4"/>
      <c r="U2135" s="4"/>
      <c r="V2135" s="4"/>
      <c r="W2135" s="4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3"/>
      <c r="CW2135" s="3"/>
      <c r="CX2135" s="3"/>
      <c r="CY2135" s="3"/>
      <c r="CZ2135" s="3"/>
      <c r="DA2135" s="3"/>
      <c r="DB2135" s="3"/>
      <c r="DC2135" s="3"/>
      <c r="DD2135" s="3"/>
      <c r="DE2135" s="3"/>
      <c r="DF2135" s="3"/>
      <c r="DG2135" s="3"/>
      <c r="DH2135" s="3"/>
      <c r="DI2135" s="3"/>
      <c r="DJ2135" s="3"/>
      <c r="DK2135" s="3"/>
      <c r="DL2135" s="3"/>
      <c r="DM2135" s="3"/>
      <c r="DN2135" s="3"/>
      <c r="DO2135" s="3"/>
      <c r="DP2135" s="3"/>
      <c r="DQ2135" s="3"/>
      <c r="DR2135" s="3"/>
      <c r="DS2135" s="3"/>
      <c r="DT2135" s="3"/>
      <c r="DU2135" s="3"/>
      <c r="DV2135" s="3"/>
      <c r="DW2135" s="3"/>
      <c r="DX2135" s="3"/>
      <c r="DY2135" s="3"/>
      <c r="DZ2135" s="3"/>
      <c r="EA2135" s="3"/>
      <c r="EB2135" s="3"/>
      <c r="EC2135" s="3"/>
      <c r="ED2135" s="3"/>
      <c r="EE2135" s="3"/>
      <c r="EF2135" s="3"/>
      <c r="EG2135" s="3"/>
      <c r="EH2135" s="3"/>
      <c r="EI2135" s="3"/>
      <c r="EJ2135" s="3"/>
      <c r="EK2135" s="3"/>
      <c r="EL2135" s="3"/>
      <c r="EM2135" s="3"/>
      <c r="EN2135" s="3"/>
      <c r="EO2135" s="3"/>
      <c r="EP2135" s="3"/>
      <c r="EQ2135" s="3"/>
      <c r="ER2135" s="3"/>
      <c r="ES2135" s="3"/>
      <c r="ET2135" s="3"/>
      <c r="EU2135" s="3"/>
      <c r="EV2135" s="3"/>
      <c r="EW2135" s="3"/>
      <c r="EX2135" s="3"/>
      <c r="EY2135" s="3"/>
      <c r="EZ2135" s="3"/>
      <c r="FA2135" s="3"/>
      <c r="FB2135" s="3"/>
      <c r="FC2135" s="3"/>
      <c r="FD2135" s="3"/>
      <c r="FE2135" s="3"/>
      <c r="FF2135" s="3"/>
      <c r="FG2135" s="3"/>
      <c r="FH2135" s="3"/>
      <c r="FI2135" s="3"/>
      <c r="FJ2135" s="3"/>
      <c r="FK2135" s="3"/>
      <c r="FL2135" s="3"/>
      <c r="FM2135" s="3"/>
      <c r="FN2135" s="3"/>
      <c r="FO2135" s="3"/>
      <c r="FP2135" s="3"/>
      <c r="FQ2135" s="3"/>
      <c r="FR2135" s="3"/>
      <c r="FS2135" s="3"/>
      <c r="FT2135" s="3"/>
      <c r="FU2135" s="3"/>
      <c r="FV2135" s="3"/>
      <c r="FW2135" s="3"/>
      <c r="FX2135" s="3"/>
      <c r="FY2135" s="3"/>
      <c r="FZ2135" s="3"/>
      <c r="GA2135" s="3"/>
      <c r="GB2135" s="3"/>
      <c r="GC2135" s="3"/>
      <c r="GD2135" s="3"/>
      <c r="GE2135" s="3"/>
      <c r="GF2135" s="3"/>
    </row>
    <row r="2136" spans="1:188" s="576" customFormat="1" x14ac:dyDescent="0.2">
      <c r="A2136" s="4"/>
      <c r="B2136" s="5"/>
      <c r="C2136" s="5"/>
      <c r="D2136" s="5"/>
      <c r="E2136" s="471"/>
      <c r="F2136" s="579"/>
      <c r="G2136" s="579"/>
      <c r="I2136" s="4"/>
      <c r="J2136" s="4"/>
      <c r="K2136" s="472"/>
      <c r="L2136" s="4"/>
      <c r="M2136" s="83"/>
      <c r="N2136" s="4"/>
      <c r="O2136" s="83"/>
      <c r="P2136" s="84"/>
      <c r="Q2136" s="4"/>
      <c r="R2136" s="4"/>
      <c r="S2136" s="4"/>
      <c r="T2136" s="4"/>
      <c r="U2136" s="4"/>
      <c r="V2136" s="4"/>
      <c r="W2136" s="4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3"/>
      <c r="CW2136" s="3"/>
      <c r="CX2136" s="3"/>
      <c r="CY2136" s="3"/>
      <c r="CZ2136" s="3"/>
      <c r="DA2136" s="3"/>
      <c r="DB2136" s="3"/>
      <c r="DC2136" s="3"/>
      <c r="DD2136" s="3"/>
      <c r="DE2136" s="3"/>
      <c r="DF2136" s="3"/>
      <c r="DG2136" s="3"/>
      <c r="DH2136" s="3"/>
      <c r="DI2136" s="3"/>
      <c r="DJ2136" s="3"/>
      <c r="DK2136" s="3"/>
      <c r="DL2136" s="3"/>
      <c r="DM2136" s="3"/>
      <c r="DN2136" s="3"/>
      <c r="DO2136" s="3"/>
      <c r="DP2136" s="3"/>
      <c r="DQ2136" s="3"/>
      <c r="DR2136" s="3"/>
      <c r="DS2136" s="3"/>
      <c r="DT2136" s="3"/>
      <c r="DU2136" s="3"/>
      <c r="DV2136" s="3"/>
      <c r="DW2136" s="3"/>
      <c r="DX2136" s="3"/>
      <c r="DY2136" s="3"/>
      <c r="DZ2136" s="3"/>
      <c r="EA2136" s="3"/>
      <c r="EB2136" s="3"/>
      <c r="EC2136" s="3"/>
      <c r="ED2136" s="3"/>
      <c r="EE2136" s="3"/>
      <c r="EF2136" s="3"/>
      <c r="EG2136" s="3"/>
      <c r="EH2136" s="3"/>
      <c r="EI2136" s="3"/>
      <c r="EJ2136" s="3"/>
      <c r="EK2136" s="3"/>
      <c r="EL2136" s="3"/>
      <c r="EM2136" s="3"/>
      <c r="EN2136" s="3"/>
      <c r="EO2136" s="3"/>
      <c r="EP2136" s="3"/>
      <c r="EQ2136" s="3"/>
      <c r="ER2136" s="3"/>
      <c r="ES2136" s="3"/>
      <c r="ET2136" s="3"/>
      <c r="EU2136" s="3"/>
      <c r="EV2136" s="3"/>
      <c r="EW2136" s="3"/>
      <c r="EX2136" s="3"/>
      <c r="EY2136" s="3"/>
      <c r="EZ2136" s="3"/>
      <c r="FA2136" s="3"/>
      <c r="FB2136" s="3"/>
      <c r="FC2136" s="3"/>
      <c r="FD2136" s="3"/>
      <c r="FE2136" s="3"/>
      <c r="FF2136" s="3"/>
      <c r="FG2136" s="3"/>
      <c r="FH2136" s="3"/>
      <c r="FI2136" s="3"/>
      <c r="FJ2136" s="3"/>
      <c r="FK2136" s="3"/>
      <c r="FL2136" s="3"/>
      <c r="FM2136" s="3"/>
      <c r="FN2136" s="3"/>
      <c r="FO2136" s="3"/>
      <c r="FP2136" s="3"/>
      <c r="FQ2136" s="3"/>
      <c r="FR2136" s="3"/>
      <c r="FS2136" s="3"/>
      <c r="FT2136" s="3"/>
      <c r="FU2136" s="3"/>
      <c r="FV2136" s="3"/>
      <c r="FW2136" s="3"/>
      <c r="FX2136" s="3"/>
      <c r="FY2136" s="3"/>
      <c r="FZ2136" s="3"/>
      <c r="GA2136" s="3"/>
      <c r="GB2136" s="3"/>
      <c r="GC2136" s="3"/>
      <c r="GD2136" s="3"/>
      <c r="GE2136" s="3"/>
      <c r="GF2136" s="3"/>
    </row>
    <row r="2137" spans="1:188" s="576" customFormat="1" x14ac:dyDescent="0.2">
      <c r="A2137" s="4"/>
      <c r="B2137" s="5"/>
      <c r="C2137" s="5"/>
      <c r="D2137" s="5"/>
      <c r="E2137" s="471"/>
      <c r="F2137" s="579"/>
      <c r="G2137" s="579"/>
      <c r="I2137" s="4"/>
      <c r="J2137" s="4"/>
      <c r="K2137" s="472"/>
      <c r="L2137" s="4"/>
      <c r="M2137" s="83"/>
      <c r="N2137" s="4"/>
      <c r="O2137" s="83"/>
      <c r="P2137" s="84"/>
      <c r="Q2137" s="4"/>
      <c r="R2137" s="4"/>
      <c r="S2137" s="4"/>
      <c r="T2137" s="4"/>
      <c r="U2137" s="4"/>
      <c r="V2137" s="4"/>
      <c r="W2137" s="4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3"/>
      <c r="CW2137" s="3"/>
      <c r="CX2137" s="3"/>
      <c r="CY2137" s="3"/>
      <c r="CZ2137" s="3"/>
      <c r="DA2137" s="3"/>
      <c r="DB2137" s="3"/>
      <c r="DC2137" s="3"/>
      <c r="DD2137" s="3"/>
      <c r="DE2137" s="3"/>
      <c r="DF2137" s="3"/>
      <c r="DG2137" s="3"/>
      <c r="DH2137" s="3"/>
      <c r="DI2137" s="3"/>
      <c r="DJ2137" s="3"/>
      <c r="DK2137" s="3"/>
      <c r="DL2137" s="3"/>
      <c r="DM2137" s="3"/>
      <c r="DN2137" s="3"/>
      <c r="DO2137" s="3"/>
      <c r="DP2137" s="3"/>
      <c r="DQ2137" s="3"/>
      <c r="DR2137" s="3"/>
      <c r="DS2137" s="3"/>
      <c r="DT2137" s="3"/>
      <c r="DU2137" s="3"/>
      <c r="DV2137" s="3"/>
      <c r="DW2137" s="3"/>
      <c r="DX2137" s="3"/>
      <c r="DY2137" s="3"/>
      <c r="DZ2137" s="3"/>
      <c r="EA2137" s="3"/>
      <c r="EB2137" s="3"/>
      <c r="EC2137" s="3"/>
      <c r="ED2137" s="3"/>
      <c r="EE2137" s="3"/>
      <c r="EF2137" s="3"/>
      <c r="EG2137" s="3"/>
      <c r="EH2137" s="3"/>
      <c r="EI2137" s="3"/>
      <c r="EJ2137" s="3"/>
      <c r="EK2137" s="3"/>
      <c r="EL2137" s="3"/>
      <c r="EM2137" s="3"/>
      <c r="EN2137" s="3"/>
      <c r="EO2137" s="3"/>
      <c r="EP2137" s="3"/>
      <c r="EQ2137" s="3"/>
      <c r="ER2137" s="3"/>
      <c r="ES2137" s="3"/>
      <c r="ET2137" s="3"/>
      <c r="EU2137" s="3"/>
      <c r="EV2137" s="3"/>
      <c r="EW2137" s="3"/>
      <c r="EX2137" s="3"/>
      <c r="EY2137" s="3"/>
      <c r="EZ2137" s="3"/>
      <c r="FA2137" s="3"/>
      <c r="FB2137" s="3"/>
      <c r="FC2137" s="3"/>
      <c r="FD2137" s="3"/>
      <c r="FE2137" s="3"/>
      <c r="FF2137" s="3"/>
      <c r="FG2137" s="3"/>
      <c r="FH2137" s="3"/>
      <c r="FI2137" s="3"/>
      <c r="FJ2137" s="3"/>
      <c r="FK2137" s="3"/>
      <c r="FL2137" s="3"/>
      <c r="FM2137" s="3"/>
      <c r="FN2137" s="3"/>
      <c r="FO2137" s="3"/>
      <c r="FP2137" s="3"/>
      <c r="FQ2137" s="3"/>
      <c r="FR2137" s="3"/>
      <c r="FS2137" s="3"/>
      <c r="FT2137" s="3"/>
      <c r="FU2137" s="3"/>
      <c r="FV2137" s="3"/>
      <c r="FW2137" s="3"/>
      <c r="FX2137" s="3"/>
      <c r="FY2137" s="3"/>
      <c r="FZ2137" s="3"/>
      <c r="GA2137" s="3"/>
      <c r="GB2137" s="3"/>
      <c r="GC2137" s="3"/>
      <c r="GD2137" s="3"/>
      <c r="GE2137" s="3"/>
      <c r="GF2137" s="3"/>
    </row>
    <row r="2138" spans="1:188" s="576" customFormat="1" x14ac:dyDescent="0.2">
      <c r="A2138" s="4"/>
      <c r="B2138" s="5"/>
      <c r="C2138" s="5"/>
      <c r="D2138" s="5"/>
      <c r="E2138" s="471"/>
      <c r="F2138" s="579"/>
      <c r="G2138" s="579"/>
      <c r="I2138" s="4"/>
      <c r="J2138" s="4"/>
      <c r="K2138" s="472"/>
      <c r="L2138" s="4"/>
      <c r="M2138" s="83"/>
      <c r="N2138" s="4"/>
      <c r="O2138" s="83"/>
      <c r="P2138" s="84"/>
      <c r="Q2138" s="4"/>
      <c r="R2138" s="4"/>
      <c r="S2138" s="4"/>
      <c r="T2138" s="4"/>
      <c r="U2138" s="4"/>
      <c r="V2138" s="4"/>
      <c r="W2138" s="4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3"/>
      <c r="CW2138" s="3"/>
      <c r="CX2138" s="3"/>
      <c r="CY2138" s="3"/>
      <c r="CZ2138" s="3"/>
      <c r="DA2138" s="3"/>
      <c r="DB2138" s="3"/>
      <c r="DC2138" s="3"/>
      <c r="DD2138" s="3"/>
      <c r="DE2138" s="3"/>
      <c r="DF2138" s="3"/>
      <c r="DG2138" s="3"/>
      <c r="DH2138" s="3"/>
      <c r="DI2138" s="3"/>
      <c r="DJ2138" s="3"/>
      <c r="DK2138" s="3"/>
      <c r="DL2138" s="3"/>
      <c r="DM2138" s="3"/>
      <c r="DN2138" s="3"/>
      <c r="DO2138" s="3"/>
      <c r="DP2138" s="3"/>
      <c r="DQ2138" s="3"/>
      <c r="DR2138" s="3"/>
      <c r="DS2138" s="3"/>
      <c r="DT2138" s="3"/>
      <c r="DU2138" s="3"/>
      <c r="DV2138" s="3"/>
      <c r="DW2138" s="3"/>
      <c r="DX2138" s="3"/>
      <c r="DY2138" s="3"/>
      <c r="DZ2138" s="3"/>
      <c r="EA2138" s="3"/>
      <c r="EB2138" s="3"/>
      <c r="EC2138" s="3"/>
      <c r="ED2138" s="3"/>
      <c r="EE2138" s="3"/>
      <c r="EF2138" s="3"/>
      <c r="EG2138" s="3"/>
      <c r="EH2138" s="3"/>
      <c r="EI2138" s="3"/>
      <c r="EJ2138" s="3"/>
      <c r="EK2138" s="3"/>
      <c r="EL2138" s="3"/>
      <c r="EM2138" s="3"/>
      <c r="EN2138" s="3"/>
      <c r="EO2138" s="3"/>
      <c r="EP2138" s="3"/>
      <c r="EQ2138" s="3"/>
      <c r="ER2138" s="3"/>
      <c r="ES2138" s="3"/>
      <c r="ET2138" s="3"/>
      <c r="EU2138" s="3"/>
      <c r="EV2138" s="3"/>
      <c r="EW2138" s="3"/>
      <c r="EX2138" s="3"/>
      <c r="EY2138" s="3"/>
      <c r="EZ2138" s="3"/>
      <c r="FA2138" s="3"/>
      <c r="FB2138" s="3"/>
      <c r="FC2138" s="3"/>
      <c r="FD2138" s="3"/>
      <c r="FE2138" s="3"/>
      <c r="FF2138" s="3"/>
      <c r="FG2138" s="3"/>
      <c r="FH2138" s="3"/>
      <c r="FI2138" s="3"/>
      <c r="FJ2138" s="3"/>
      <c r="FK2138" s="3"/>
      <c r="FL2138" s="3"/>
      <c r="FM2138" s="3"/>
      <c r="FN2138" s="3"/>
      <c r="FO2138" s="3"/>
      <c r="FP2138" s="3"/>
      <c r="FQ2138" s="3"/>
      <c r="FR2138" s="3"/>
      <c r="FS2138" s="3"/>
      <c r="FT2138" s="3"/>
      <c r="FU2138" s="3"/>
      <c r="FV2138" s="3"/>
      <c r="FW2138" s="3"/>
      <c r="FX2138" s="3"/>
      <c r="FY2138" s="3"/>
      <c r="FZ2138" s="3"/>
      <c r="GA2138" s="3"/>
      <c r="GB2138" s="3"/>
      <c r="GC2138" s="3"/>
      <c r="GD2138" s="3"/>
      <c r="GE2138" s="3"/>
      <c r="GF2138" s="3"/>
    </row>
    <row r="2139" spans="1:188" s="576" customFormat="1" x14ac:dyDescent="0.2">
      <c r="A2139" s="4"/>
      <c r="B2139" s="5"/>
      <c r="C2139" s="5"/>
      <c r="D2139" s="5"/>
      <c r="E2139" s="471"/>
      <c r="F2139" s="579"/>
      <c r="G2139" s="579"/>
      <c r="I2139" s="4"/>
      <c r="J2139" s="4"/>
      <c r="K2139" s="472"/>
      <c r="L2139" s="4"/>
      <c r="M2139" s="83"/>
      <c r="N2139" s="4"/>
      <c r="O2139" s="83"/>
      <c r="P2139" s="84"/>
      <c r="Q2139" s="4"/>
      <c r="R2139" s="4"/>
      <c r="S2139" s="4"/>
      <c r="T2139" s="4"/>
      <c r="U2139" s="4"/>
      <c r="V2139" s="4"/>
      <c r="W2139" s="4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3"/>
      <c r="CW2139" s="3"/>
      <c r="CX2139" s="3"/>
      <c r="CY2139" s="3"/>
      <c r="CZ2139" s="3"/>
      <c r="DA2139" s="3"/>
      <c r="DB2139" s="3"/>
      <c r="DC2139" s="3"/>
      <c r="DD2139" s="3"/>
      <c r="DE2139" s="3"/>
      <c r="DF2139" s="3"/>
      <c r="DG2139" s="3"/>
      <c r="DH2139" s="3"/>
      <c r="DI2139" s="3"/>
      <c r="DJ2139" s="3"/>
      <c r="DK2139" s="3"/>
      <c r="DL2139" s="3"/>
      <c r="DM2139" s="3"/>
      <c r="DN2139" s="3"/>
      <c r="DO2139" s="3"/>
      <c r="DP2139" s="3"/>
      <c r="DQ2139" s="3"/>
      <c r="DR2139" s="3"/>
      <c r="DS2139" s="3"/>
      <c r="DT2139" s="3"/>
      <c r="DU2139" s="3"/>
      <c r="DV2139" s="3"/>
      <c r="DW2139" s="3"/>
      <c r="DX2139" s="3"/>
      <c r="DY2139" s="3"/>
      <c r="DZ2139" s="3"/>
      <c r="EA2139" s="3"/>
      <c r="EB2139" s="3"/>
      <c r="EC2139" s="3"/>
      <c r="ED2139" s="3"/>
      <c r="EE2139" s="3"/>
      <c r="EF2139" s="3"/>
      <c r="EG2139" s="3"/>
      <c r="EH2139" s="3"/>
      <c r="EI2139" s="3"/>
      <c r="EJ2139" s="3"/>
      <c r="EK2139" s="3"/>
      <c r="EL2139" s="3"/>
      <c r="EM2139" s="3"/>
      <c r="EN2139" s="3"/>
      <c r="EO2139" s="3"/>
      <c r="EP2139" s="3"/>
      <c r="EQ2139" s="3"/>
      <c r="ER2139" s="3"/>
      <c r="ES2139" s="3"/>
      <c r="ET2139" s="3"/>
      <c r="EU2139" s="3"/>
      <c r="EV2139" s="3"/>
      <c r="EW2139" s="3"/>
      <c r="EX2139" s="3"/>
      <c r="EY2139" s="3"/>
      <c r="EZ2139" s="3"/>
      <c r="FA2139" s="3"/>
      <c r="FB2139" s="3"/>
      <c r="FC2139" s="3"/>
      <c r="FD2139" s="3"/>
      <c r="FE2139" s="3"/>
      <c r="FF2139" s="3"/>
      <c r="FG2139" s="3"/>
      <c r="FH2139" s="3"/>
      <c r="FI2139" s="3"/>
      <c r="FJ2139" s="3"/>
      <c r="FK2139" s="3"/>
      <c r="FL2139" s="3"/>
      <c r="FM2139" s="3"/>
      <c r="FN2139" s="3"/>
      <c r="FO2139" s="3"/>
      <c r="FP2139" s="3"/>
      <c r="FQ2139" s="3"/>
      <c r="FR2139" s="3"/>
      <c r="FS2139" s="3"/>
      <c r="FT2139" s="3"/>
      <c r="FU2139" s="3"/>
      <c r="FV2139" s="3"/>
      <c r="FW2139" s="3"/>
      <c r="FX2139" s="3"/>
      <c r="FY2139" s="3"/>
      <c r="FZ2139" s="3"/>
      <c r="GA2139" s="3"/>
      <c r="GB2139" s="3"/>
      <c r="GC2139" s="3"/>
      <c r="GD2139" s="3"/>
      <c r="GE2139" s="3"/>
      <c r="GF2139" s="3"/>
    </row>
    <row r="2140" spans="1:188" s="576" customFormat="1" x14ac:dyDescent="0.2">
      <c r="A2140" s="4"/>
      <c r="B2140" s="5"/>
      <c r="C2140" s="5"/>
      <c r="D2140" s="5"/>
      <c r="E2140" s="471"/>
      <c r="F2140" s="579"/>
      <c r="G2140" s="579"/>
      <c r="I2140" s="4"/>
      <c r="J2140" s="4"/>
      <c r="K2140" s="472"/>
      <c r="L2140" s="4"/>
      <c r="M2140" s="83"/>
      <c r="N2140" s="4"/>
      <c r="O2140" s="83"/>
      <c r="P2140" s="84"/>
      <c r="Q2140" s="4"/>
      <c r="R2140" s="4"/>
      <c r="S2140" s="4"/>
      <c r="T2140" s="4"/>
      <c r="U2140" s="4"/>
      <c r="V2140" s="4"/>
      <c r="W2140" s="4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3"/>
      <c r="CW2140" s="3"/>
      <c r="CX2140" s="3"/>
      <c r="CY2140" s="3"/>
      <c r="CZ2140" s="3"/>
      <c r="DA2140" s="3"/>
      <c r="DB2140" s="3"/>
      <c r="DC2140" s="3"/>
      <c r="DD2140" s="3"/>
      <c r="DE2140" s="3"/>
      <c r="DF2140" s="3"/>
      <c r="DG2140" s="3"/>
      <c r="DH2140" s="3"/>
      <c r="DI2140" s="3"/>
      <c r="DJ2140" s="3"/>
      <c r="DK2140" s="3"/>
      <c r="DL2140" s="3"/>
      <c r="DM2140" s="3"/>
      <c r="DN2140" s="3"/>
      <c r="DO2140" s="3"/>
      <c r="DP2140" s="3"/>
      <c r="DQ2140" s="3"/>
      <c r="DR2140" s="3"/>
      <c r="DS2140" s="3"/>
      <c r="DT2140" s="3"/>
      <c r="DU2140" s="3"/>
      <c r="DV2140" s="3"/>
      <c r="DW2140" s="3"/>
      <c r="DX2140" s="3"/>
      <c r="DY2140" s="3"/>
      <c r="DZ2140" s="3"/>
      <c r="EA2140" s="3"/>
      <c r="EB2140" s="3"/>
      <c r="EC2140" s="3"/>
      <c r="ED2140" s="3"/>
      <c r="EE2140" s="3"/>
      <c r="EF2140" s="3"/>
      <c r="EG2140" s="3"/>
      <c r="EH2140" s="3"/>
      <c r="EI2140" s="3"/>
      <c r="EJ2140" s="3"/>
      <c r="EK2140" s="3"/>
      <c r="EL2140" s="3"/>
      <c r="EM2140" s="3"/>
      <c r="EN2140" s="3"/>
      <c r="EO2140" s="3"/>
      <c r="EP2140" s="3"/>
      <c r="EQ2140" s="3"/>
      <c r="ER2140" s="3"/>
      <c r="ES2140" s="3"/>
      <c r="ET2140" s="3"/>
      <c r="EU2140" s="3"/>
      <c r="EV2140" s="3"/>
      <c r="EW2140" s="3"/>
      <c r="EX2140" s="3"/>
      <c r="EY2140" s="3"/>
      <c r="EZ2140" s="3"/>
      <c r="FA2140" s="3"/>
      <c r="FB2140" s="3"/>
      <c r="FC2140" s="3"/>
      <c r="FD2140" s="3"/>
      <c r="FE2140" s="3"/>
      <c r="FF2140" s="3"/>
      <c r="FG2140" s="3"/>
      <c r="FH2140" s="3"/>
      <c r="FI2140" s="3"/>
      <c r="FJ2140" s="3"/>
      <c r="FK2140" s="3"/>
      <c r="FL2140" s="3"/>
      <c r="FM2140" s="3"/>
      <c r="FN2140" s="3"/>
      <c r="FO2140" s="3"/>
      <c r="FP2140" s="3"/>
      <c r="FQ2140" s="3"/>
      <c r="FR2140" s="3"/>
      <c r="FS2140" s="3"/>
      <c r="FT2140" s="3"/>
      <c r="FU2140" s="3"/>
      <c r="FV2140" s="3"/>
      <c r="FW2140" s="3"/>
      <c r="FX2140" s="3"/>
      <c r="FY2140" s="3"/>
      <c r="FZ2140" s="3"/>
      <c r="GA2140" s="3"/>
      <c r="GB2140" s="3"/>
      <c r="GC2140" s="3"/>
      <c r="GD2140" s="3"/>
      <c r="GE2140" s="3"/>
      <c r="GF2140" s="3"/>
    </row>
    <row r="2141" spans="1:188" s="576" customFormat="1" x14ac:dyDescent="0.2">
      <c r="A2141" s="4"/>
      <c r="B2141" s="5"/>
      <c r="C2141" s="5"/>
      <c r="D2141" s="5"/>
      <c r="E2141" s="471"/>
      <c r="F2141" s="579"/>
      <c r="G2141" s="579"/>
      <c r="I2141" s="4"/>
      <c r="J2141" s="4"/>
      <c r="K2141" s="472"/>
      <c r="L2141" s="4"/>
      <c r="M2141" s="83"/>
      <c r="N2141" s="4"/>
      <c r="O2141" s="83"/>
      <c r="P2141" s="84"/>
      <c r="Q2141" s="4"/>
      <c r="R2141" s="4"/>
      <c r="S2141" s="4"/>
      <c r="T2141" s="4"/>
      <c r="U2141" s="4"/>
      <c r="V2141" s="4"/>
      <c r="W2141" s="4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3"/>
      <c r="CW2141" s="3"/>
      <c r="CX2141" s="3"/>
      <c r="CY2141" s="3"/>
      <c r="CZ2141" s="3"/>
      <c r="DA2141" s="3"/>
      <c r="DB2141" s="3"/>
      <c r="DC2141" s="3"/>
      <c r="DD2141" s="3"/>
      <c r="DE2141" s="3"/>
      <c r="DF2141" s="3"/>
      <c r="DG2141" s="3"/>
      <c r="DH2141" s="3"/>
      <c r="DI2141" s="3"/>
      <c r="DJ2141" s="3"/>
      <c r="DK2141" s="3"/>
      <c r="DL2141" s="3"/>
      <c r="DM2141" s="3"/>
      <c r="DN2141" s="3"/>
      <c r="DO2141" s="3"/>
      <c r="DP2141" s="3"/>
      <c r="DQ2141" s="3"/>
      <c r="DR2141" s="3"/>
      <c r="DS2141" s="3"/>
      <c r="DT2141" s="3"/>
      <c r="DU2141" s="3"/>
      <c r="DV2141" s="3"/>
      <c r="DW2141" s="3"/>
      <c r="DX2141" s="3"/>
      <c r="DY2141" s="3"/>
      <c r="DZ2141" s="3"/>
      <c r="EA2141" s="3"/>
      <c r="EB2141" s="3"/>
      <c r="EC2141" s="3"/>
      <c r="ED2141" s="3"/>
      <c r="EE2141" s="3"/>
      <c r="EF2141" s="3"/>
      <c r="EG2141" s="3"/>
      <c r="EH2141" s="3"/>
      <c r="EI2141" s="3"/>
      <c r="EJ2141" s="3"/>
      <c r="EK2141" s="3"/>
      <c r="EL2141" s="3"/>
      <c r="EM2141" s="3"/>
      <c r="EN2141" s="3"/>
      <c r="EO2141" s="3"/>
      <c r="EP2141" s="3"/>
      <c r="EQ2141" s="3"/>
      <c r="ER2141" s="3"/>
      <c r="ES2141" s="3"/>
      <c r="ET2141" s="3"/>
      <c r="EU2141" s="3"/>
      <c r="EV2141" s="3"/>
      <c r="EW2141" s="3"/>
      <c r="EX2141" s="3"/>
      <c r="EY2141" s="3"/>
      <c r="EZ2141" s="3"/>
      <c r="FA2141" s="3"/>
      <c r="FB2141" s="3"/>
      <c r="FC2141" s="3"/>
      <c r="FD2141" s="3"/>
      <c r="FE2141" s="3"/>
      <c r="FF2141" s="3"/>
      <c r="FG2141" s="3"/>
      <c r="FH2141" s="3"/>
      <c r="FI2141" s="3"/>
      <c r="FJ2141" s="3"/>
      <c r="FK2141" s="3"/>
      <c r="FL2141" s="3"/>
      <c r="FM2141" s="3"/>
      <c r="FN2141" s="3"/>
      <c r="FO2141" s="3"/>
      <c r="FP2141" s="3"/>
      <c r="FQ2141" s="3"/>
      <c r="FR2141" s="3"/>
      <c r="FS2141" s="3"/>
      <c r="FT2141" s="3"/>
      <c r="FU2141" s="3"/>
      <c r="FV2141" s="3"/>
      <c r="FW2141" s="3"/>
      <c r="FX2141" s="3"/>
      <c r="FY2141" s="3"/>
      <c r="FZ2141" s="3"/>
      <c r="GA2141" s="3"/>
      <c r="GB2141" s="3"/>
      <c r="GC2141" s="3"/>
      <c r="GD2141" s="3"/>
      <c r="GE2141" s="3"/>
      <c r="GF2141" s="3"/>
    </row>
    <row r="2142" spans="1:188" s="576" customFormat="1" x14ac:dyDescent="0.2">
      <c r="A2142" s="4"/>
      <c r="B2142" s="5"/>
      <c r="C2142" s="5"/>
      <c r="D2142" s="5"/>
      <c r="E2142" s="471"/>
      <c r="F2142" s="579"/>
      <c r="G2142" s="579"/>
      <c r="I2142" s="4"/>
      <c r="J2142" s="4"/>
      <c r="K2142" s="472"/>
      <c r="L2142" s="4"/>
      <c r="M2142" s="83"/>
      <c r="N2142" s="4"/>
      <c r="O2142" s="83"/>
      <c r="P2142" s="84"/>
      <c r="Q2142" s="4"/>
      <c r="R2142" s="4"/>
      <c r="S2142" s="4"/>
      <c r="T2142" s="4"/>
      <c r="U2142" s="4"/>
      <c r="V2142" s="4"/>
      <c r="W2142" s="4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3"/>
      <c r="CW2142" s="3"/>
      <c r="CX2142" s="3"/>
      <c r="CY2142" s="3"/>
      <c r="CZ2142" s="3"/>
      <c r="DA2142" s="3"/>
      <c r="DB2142" s="3"/>
      <c r="DC2142" s="3"/>
      <c r="DD2142" s="3"/>
      <c r="DE2142" s="3"/>
      <c r="DF2142" s="3"/>
      <c r="DG2142" s="3"/>
      <c r="DH2142" s="3"/>
      <c r="DI2142" s="3"/>
      <c r="DJ2142" s="3"/>
      <c r="DK2142" s="3"/>
      <c r="DL2142" s="3"/>
      <c r="DM2142" s="3"/>
      <c r="DN2142" s="3"/>
      <c r="DO2142" s="3"/>
      <c r="DP2142" s="3"/>
      <c r="DQ2142" s="3"/>
      <c r="DR2142" s="3"/>
      <c r="DS2142" s="3"/>
      <c r="DT2142" s="3"/>
      <c r="DU2142" s="3"/>
      <c r="DV2142" s="3"/>
      <c r="DW2142" s="3"/>
      <c r="DX2142" s="3"/>
      <c r="DY2142" s="3"/>
      <c r="DZ2142" s="3"/>
      <c r="EA2142" s="3"/>
      <c r="EB2142" s="3"/>
      <c r="EC2142" s="3"/>
      <c r="ED2142" s="3"/>
      <c r="EE2142" s="3"/>
      <c r="EF2142" s="3"/>
      <c r="EG2142" s="3"/>
      <c r="EH2142" s="3"/>
      <c r="EI2142" s="3"/>
      <c r="EJ2142" s="3"/>
      <c r="EK2142" s="3"/>
      <c r="EL2142" s="3"/>
      <c r="EM2142" s="3"/>
      <c r="EN2142" s="3"/>
      <c r="EO2142" s="3"/>
      <c r="EP2142" s="3"/>
      <c r="EQ2142" s="3"/>
      <c r="ER2142" s="3"/>
      <c r="ES2142" s="3"/>
      <c r="ET2142" s="3"/>
      <c r="EU2142" s="3"/>
      <c r="EV2142" s="3"/>
      <c r="EW2142" s="3"/>
      <c r="EX2142" s="3"/>
      <c r="EY2142" s="3"/>
      <c r="EZ2142" s="3"/>
      <c r="FA2142" s="3"/>
      <c r="FB2142" s="3"/>
      <c r="FC2142" s="3"/>
      <c r="FD2142" s="3"/>
      <c r="FE2142" s="3"/>
      <c r="FF2142" s="3"/>
      <c r="FG2142" s="3"/>
      <c r="FH2142" s="3"/>
      <c r="FI2142" s="3"/>
      <c r="FJ2142" s="3"/>
      <c r="FK2142" s="3"/>
      <c r="FL2142" s="3"/>
      <c r="FM2142" s="3"/>
      <c r="FN2142" s="3"/>
      <c r="FO2142" s="3"/>
      <c r="FP2142" s="3"/>
      <c r="FQ2142" s="3"/>
      <c r="FR2142" s="3"/>
      <c r="FS2142" s="3"/>
      <c r="FT2142" s="3"/>
      <c r="FU2142" s="3"/>
      <c r="FV2142" s="3"/>
      <c r="FW2142" s="3"/>
      <c r="FX2142" s="3"/>
      <c r="FY2142" s="3"/>
      <c r="FZ2142" s="3"/>
      <c r="GA2142" s="3"/>
      <c r="GB2142" s="3"/>
      <c r="GC2142" s="3"/>
      <c r="GD2142" s="3"/>
      <c r="GE2142" s="3"/>
      <c r="GF2142" s="3"/>
    </row>
    <row r="2143" spans="1:188" s="576" customFormat="1" x14ac:dyDescent="0.2">
      <c r="A2143" s="4"/>
      <c r="B2143" s="5"/>
      <c r="C2143" s="5"/>
      <c r="D2143" s="5"/>
      <c r="E2143" s="471"/>
      <c r="F2143" s="579"/>
      <c r="G2143" s="579"/>
      <c r="I2143" s="4"/>
      <c r="J2143" s="4"/>
      <c r="K2143" s="472"/>
      <c r="L2143" s="4"/>
      <c r="M2143" s="83"/>
      <c r="N2143" s="4"/>
      <c r="O2143" s="83"/>
      <c r="P2143" s="84"/>
      <c r="Q2143" s="4"/>
      <c r="R2143" s="4"/>
      <c r="S2143" s="4"/>
      <c r="T2143" s="4"/>
      <c r="U2143" s="4"/>
      <c r="V2143" s="4"/>
      <c r="W2143" s="4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3"/>
      <c r="CW2143" s="3"/>
      <c r="CX2143" s="3"/>
      <c r="CY2143" s="3"/>
      <c r="CZ2143" s="3"/>
      <c r="DA2143" s="3"/>
      <c r="DB2143" s="3"/>
      <c r="DC2143" s="3"/>
      <c r="DD2143" s="3"/>
      <c r="DE2143" s="3"/>
      <c r="DF2143" s="3"/>
      <c r="DG2143" s="3"/>
      <c r="DH2143" s="3"/>
      <c r="DI2143" s="3"/>
      <c r="DJ2143" s="3"/>
      <c r="DK2143" s="3"/>
      <c r="DL2143" s="3"/>
      <c r="DM2143" s="3"/>
      <c r="DN2143" s="3"/>
      <c r="DO2143" s="3"/>
      <c r="DP2143" s="3"/>
      <c r="DQ2143" s="3"/>
      <c r="DR2143" s="3"/>
      <c r="DS2143" s="3"/>
      <c r="DT2143" s="3"/>
      <c r="DU2143" s="3"/>
      <c r="DV2143" s="3"/>
      <c r="DW2143" s="3"/>
      <c r="DX2143" s="3"/>
      <c r="DY2143" s="3"/>
      <c r="DZ2143" s="3"/>
      <c r="EA2143" s="3"/>
      <c r="EB2143" s="3"/>
      <c r="EC2143" s="3"/>
      <c r="ED2143" s="3"/>
      <c r="EE2143" s="3"/>
      <c r="EF2143" s="3"/>
      <c r="EG2143" s="3"/>
      <c r="EH2143" s="3"/>
      <c r="EI2143" s="3"/>
      <c r="EJ2143" s="3"/>
      <c r="EK2143" s="3"/>
      <c r="EL2143" s="3"/>
      <c r="EM2143" s="3"/>
      <c r="EN2143" s="3"/>
      <c r="EO2143" s="3"/>
      <c r="EP2143" s="3"/>
      <c r="EQ2143" s="3"/>
      <c r="ER2143" s="3"/>
      <c r="ES2143" s="3"/>
      <c r="ET2143" s="3"/>
      <c r="EU2143" s="3"/>
      <c r="EV2143" s="3"/>
      <c r="EW2143" s="3"/>
      <c r="EX2143" s="3"/>
      <c r="EY2143" s="3"/>
      <c r="EZ2143" s="3"/>
      <c r="FA2143" s="3"/>
      <c r="FB2143" s="3"/>
      <c r="FC2143" s="3"/>
      <c r="FD2143" s="3"/>
      <c r="FE2143" s="3"/>
      <c r="FF2143" s="3"/>
      <c r="FG2143" s="3"/>
      <c r="FH2143" s="3"/>
      <c r="FI2143" s="3"/>
      <c r="FJ2143" s="3"/>
      <c r="FK2143" s="3"/>
      <c r="FL2143" s="3"/>
      <c r="FM2143" s="3"/>
      <c r="FN2143" s="3"/>
      <c r="FO2143" s="3"/>
      <c r="FP2143" s="3"/>
      <c r="FQ2143" s="3"/>
      <c r="FR2143" s="3"/>
      <c r="FS2143" s="3"/>
      <c r="FT2143" s="3"/>
      <c r="FU2143" s="3"/>
      <c r="FV2143" s="3"/>
      <c r="FW2143" s="3"/>
      <c r="FX2143" s="3"/>
      <c r="FY2143" s="3"/>
      <c r="FZ2143" s="3"/>
      <c r="GA2143" s="3"/>
      <c r="GB2143" s="3"/>
      <c r="GC2143" s="3"/>
      <c r="GD2143" s="3"/>
      <c r="GE2143" s="3"/>
      <c r="GF2143" s="3"/>
    </row>
    <row r="2144" spans="1:188" s="576" customFormat="1" x14ac:dyDescent="0.2">
      <c r="A2144" s="4"/>
      <c r="B2144" s="5"/>
      <c r="C2144" s="5"/>
      <c r="D2144" s="5"/>
      <c r="E2144" s="471"/>
      <c r="F2144" s="579"/>
      <c r="G2144" s="579"/>
      <c r="I2144" s="4"/>
      <c r="J2144" s="4"/>
      <c r="K2144" s="472"/>
      <c r="L2144" s="4"/>
      <c r="M2144" s="83"/>
      <c r="N2144" s="4"/>
      <c r="O2144" s="83"/>
      <c r="P2144" s="84"/>
      <c r="Q2144" s="4"/>
      <c r="R2144" s="4"/>
      <c r="S2144" s="4"/>
      <c r="T2144" s="4"/>
      <c r="U2144" s="4"/>
      <c r="V2144" s="4"/>
      <c r="W2144" s="4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3"/>
      <c r="CW2144" s="3"/>
      <c r="CX2144" s="3"/>
      <c r="CY2144" s="3"/>
      <c r="CZ2144" s="3"/>
      <c r="DA2144" s="3"/>
      <c r="DB2144" s="3"/>
      <c r="DC2144" s="3"/>
      <c r="DD2144" s="3"/>
      <c r="DE2144" s="3"/>
      <c r="DF2144" s="3"/>
      <c r="DG2144" s="3"/>
      <c r="DH2144" s="3"/>
      <c r="DI2144" s="3"/>
      <c r="DJ2144" s="3"/>
      <c r="DK2144" s="3"/>
      <c r="DL2144" s="3"/>
      <c r="DM2144" s="3"/>
      <c r="DN2144" s="3"/>
      <c r="DO2144" s="3"/>
      <c r="DP2144" s="3"/>
      <c r="DQ2144" s="3"/>
      <c r="DR2144" s="3"/>
      <c r="DS2144" s="3"/>
      <c r="DT2144" s="3"/>
      <c r="DU2144" s="3"/>
      <c r="DV2144" s="3"/>
      <c r="DW2144" s="3"/>
      <c r="DX2144" s="3"/>
      <c r="DY2144" s="3"/>
      <c r="DZ2144" s="3"/>
      <c r="EA2144" s="3"/>
      <c r="EB2144" s="3"/>
      <c r="EC2144" s="3"/>
      <c r="ED2144" s="3"/>
      <c r="EE2144" s="3"/>
      <c r="EF2144" s="3"/>
      <c r="EG2144" s="3"/>
      <c r="EH2144" s="3"/>
      <c r="EI2144" s="3"/>
      <c r="EJ2144" s="3"/>
      <c r="EK2144" s="3"/>
      <c r="EL2144" s="3"/>
      <c r="EM2144" s="3"/>
      <c r="EN2144" s="3"/>
      <c r="EO2144" s="3"/>
      <c r="EP2144" s="3"/>
      <c r="EQ2144" s="3"/>
      <c r="ER2144" s="3"/>
      <c r="ES2144" s="3"/>
      <c r="ET2144" s="3"/>
      <c r="EU2144" s="3"/>
      <c r="EV2144" s="3"/>
      <c r="EW2144" s="3"/>
      <c r="EX2144" s="3"/>
      <c r="EY2144" s="3"/>
      <c r="EZ2144" s="3"/>
      <c r="FA2144" s="3"/>
      <c r="FB2144" s="3"/>
      <c r="FC2144" s="3"/>
      <c r="FD2144" s="3"/>
      <c r="FE2144" s="3"/>
      <c r="FF2144" s="3"/>
      <c r="FG2144" s="3"/>
      <c r="FH2144" s="3"/>
      <c r="FI2144" s="3"/>
      <c r="FJ2144" s="3"/>
      <c r="FK2144" s="3"/>
      <c r="FL2144" s="3"/>
      <c r="FM2144" s="3"/>
      <c r="FN2144" s="3"/>
      <c r="FO2144" s="3"/>
      <c r="FP2144" s="3"/>
      <c r="FQ2144" s="3"/>
      <c r="FR2144" s="3"/>
      <c r="FS2144" s="3"/>
      <c r="FT2144" s="3"/>
      <c r="FU2144" s="3"/>
      <c r="FV2144" s="3"/>
      <c r="FW2144" s="3"/>
      <c r="FX2144" s="3"/>
      <c r="FY2144" s="3"/>
      <c r="FZ2144" s="3"/>
      <c r="GA2144" s="3"/>
      <c r="GB2144" s="3"/>
      <c r="GC2144" s="3"/>
      <c r="GD2144" s="3"/>
      <c r="GE2144" s="3"/>
      <c r="GF2144" s="3"/>
    </row>
    <row r="2145" spans="1:188" s="576" customFormat="1" x14ac:dyDescent="0.2">
      <c r="A2145" s="4"/>
      <c r="B2145" s="5"/>
      <c r="C2145" s="5"/>
      <c r="D2145" s="5"/>
      <c r="E2145" s="471"/>
      <c r="F2145" s="579"/>
      <c r="G2145" s="579"/>
      <c r="I2145" s="4"/>
      <c r="J2145" s="4"/>
      <c r="K2145" s="472"/>
      <c r="L2145" s="4"/>
      <c r="M2145" s="83"/>
      <c r="N2145" s="4"/>
      <c r="O2145" s="83"/>
      <c r="P2145" s="84"/>
      <c r="Q2145" s="4"/>
      <c r="R2145" s="4"/>
      <c r="S2145" s="4"/>
      <c r="T2145" s="4"/>
      <c r="U2145" s="4"/>
      <c r="V2145" s="4"/>
      <c r="W2145" s="4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3"/>
      <c r="CW2145" s="3"/>
      <c r="CX2145" s="3"/>
      <c r="CY2145" s="3"/>
      <c r="CZ2145" s="3"/>
      <c r="DA2145" s="3"/>
      <c r="DB2145" s="3"/>
      <c r="DC2145" s="3"/>
      <c r="DD2145" s="3"/>
      <c r="DE2145" s="3"/>
      <c r="DF2145" s="3"/>
      <c r="DG2145" s="3"/>
      <c r="DH2145" s="3"/>
      <c r="DI2145" s="3"/>
      <c r="DJ2145" s="3"/>
      <c r="DK2145" s="3"/>
      <c r="DL2145" s="3"/>
      <c r="DM2145" s="3"/>
      <c r="DN2145" s="3"/>
      <c r="DO2145" s="3"/>
      <c r="DP2145" s="3"/>
      <c r="DQ2145" s="3"/>
      <c r="DR2145" s="3"/>
      <c r="DS2145" s="3"/>
      <c r="DT2145" s="3"/>
      <c r="DU2145" s="3"/>
      <c r="DV2145" s="3"/>
      <c r="DW2145" s="3"/>
      <c r="DX2145" s="3"/>
      <c r="DY2145" s="3"/>
      <c r="DZ2145" s="3"/>
      <c r="EA2145" s="3"/>
      <c r="EB2145" s="3"/>
      <c r="EC2145" s="3"/>
      <c r="ED2145" s="3"/>
      <c r="EE2145" s="3"/>
      <c r="EF2145" s="3"/>
      <c r="EG2145" s="3"/>
      <c r="EH2145" s="3"/>
      <c r="EI2145" s="3"/>
      <c r="EJ2145" s="3"/>
      <c r="EK2145" s="3"/>
      <c r="EL2145" s="3"/>
      <c r="EM2145" s="3"/>
      <c r="EN2145" s="3"/>
      <c r="EO2145" s="3"/>
      <c r="EP2145" s="3"/>
      <c r="EQ2145" s="3"/>
      <c r="ER2145" s="3"/>
      <c r="ES2145" s="3"/>
      <c r="ET2145" s="3"/>
      <c r="EU2145" s="3"/>
      <c r="EV2145" s="3"/>
      <c r="EW2145" s="3"/>
      <c r="EX2145" s="3"/>
      <c r="EY2145" s="3"/>
      <c r="EZ2145" s="3"/>
      <c r="FA2145" s="3"/>
      <c r="FB2145" s="3"/>
      <c r="FC2145" s="3"/>
      <c r="FD2145" s="3"/>
      <c r="FE2145" s="3"/>
      <c r="FF2145" s="3"/>
      <c r="FG2145" s="3"/>
      <c r="FH2145" s="3"/>
      <c r="FI2145" s="3"/>
      <c r="FJ2145" s="3"/>
      <c r="FK2145" s="3"/>
      <c r="FL2145" s="3"/>
      <c r="FM2145" s="3"/>
      <c r="FN2145" s="3"/>
      <c r="FO2145" s="3"/>
      <c r="FP2145" s="3"/>
      <c r="FQ2145" s="3"/>
      <c r="FR2145" s="3"/>
      <c r="FS2145" s="3"/>
      <c r="FT2145" s="3"/>
      <c r="FU2145" s="3"/>
      <c r="FV2145" s="3"/>
      <c r="FW2145" s="3"/>
      <c r="FX2145" s="3"/>
      <c r="FY2145" s="3"/>
      <c r="FZ2145" s="3"/>
      <c r="GA2145" s="3"/>
      <c r="GB2145" s="3"/>
      <c r="GC2145" s="3"/>
      <c r="GD2145" s="3"/>
      <c r="GE2145" s="3"/>
      <c r="GF2145" s="3"/>
    </row>
    <row r="2146" spans="1:188" s="576" customFormat="1" x14ac:dyDescent="0.2">
      <c r="A2146" s="4"/>
      <c r="B2146" s="5"/>
      <c r="C2146" s="5"/>
      <c r="D2146" s="5"/>
      <c r="E2146" s="471"/>
      <c r="F2146" s="579"/>
      <c r="G2146" s="579"/>
      <c r="I2146" s="4"/>
      <c r="J2146" s="4"/>
      <c r="K2146" s="472"/>
      <c r="L2146" s="4"/>
      <c r="M2146" s="83"/>
      <c r="N2146" s="4"/>
      <c r="O2146" s="83"/>
      <c r="P2146" s="84"/>
      <c r="Q2146" s="4"/>
      <c r="R2146" s="4"/>
      <c r="S2146" s="4"/>
      <c r="T2146" s="4"/>
      <c r="U2146" s="4"/>
      <c r="V2146" s="4"/>
      <c r="W2146" s="4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3"/>
      <c r="CW2146" s="3"/>
      <c r="CX2146" s="3"/>
      <c r="CY2146" s="3"/>
      <c r="CZ2146" s="3"/>
      <c r="DA2146" s="3"/>
      <c r="DB2146" s="3"/>
      <c r="DC2146" s="3"/>
      <c r="DD2146" s="3"/>
      <c r="DE2146" s="3"/>
      <c r="DF2146" s="3"/>
      <c r="DG2146" s="3"/>
      <c r="DH2146" s="3"/>
      <c r="DI2146" s="3"/>
      <c r="DJ2146" s="3"/>
      <c r="DK2146" s="3"/>
      <c r="DL2146" s="3"/>
      <c r="DM2146" s="3"/>
      <c r="DN2146" s="3"/>
      <c r="DO2146" s="3"/>
      <c r="DP2146" s="3"/>
      <c r="DQ2146" s="3"/>
      <c r="DR2146" s="3"/>
      <c r="DS2146" s="3"/>
      <c r="DT2146" s="3"/>
      <c r="DU2146" s="3"/>
      <c r="DV2146" s="3"/>
      <c r="DW2146" s="3"/>
      <c r="DX2146" s="3"/>
      <c r="DY2146" s="3"/>
      <c r="DZ2146" s="3"/>
      <c r="EA2146" s="3"/>
      <c r="EB2146" s="3"/>
      <c r="EC2146" s="3"/>
      <c r="ED2146" s="3"/>
      <c r="EE2146" s="3"/>
      <c r="EF2146" s="3"/>
      <c r="EG2146" s="3"/>
      <c r="EH2146" s="3"/>
      <c r="EI2146" s="3"/>
      <c r="EJ2146" s="3"/>
      <c r="EK2146" s="3"/>
      <c r="EL2146" s="3"/>
      <c r="EM2146" s="3"/>
      <c r="EN2146" s="3"/>
      <c r="EO2146" s="3"/>
      <c r="EP2146" s="3"/>
      <c r="EQ2146" s="3"/>
      <c r="ER2146" s="3"/>
      <c r="ES2146" s="3"/>
      <c r="ET2146" s="3"/>
      <c r="EU2146" s="3"/>
      <c r="EV2146" s="3"/>
      <c r="EW2146" s="3"/>
      <c r="EX2146" s="3"/>
      <c r="EY2146" s="3"/>
      <c r="EZ2146" s="3"/>
      <c r="FA2146" s="3"/>
      <c r="FB2146" s="3"/>
      <c r="FC2146" s="3"/>
      <c r="FD2146" s="3"/>
      <c r="FE2146" s="3"/>
      <c r="FF2146" s="3"/>
      <c r="FG2146" s="3"/>
      <c r="FH2146" s="3"/>
      <c r="FI2146" s="3"/>
      <c r="FJ2146" s="3"/>
      <c r="FK2146" s="3"/>
      <c r="FL2146" s="3"/>
      <c r="FM2146" s="3"/>
      <c r="FN2146" s="3"/>
      <c r="FO2146" s="3"/>
      <c r="FP2146" s="3"/>
      <c r="FQ2146" s="3"/>
      <c r="FR2146" s="3"/>
      <c r="FS2146" s="3"/>
      <c r="FT2146" s="3"/>
      <c r="FU2146" s="3"/>
      <c r="FV2146" s="3"/>
      <c r="FW2146" s="3"/>
      <c r="FX2146" s="3"/>
      <c r="FY2146" s="3"/>
      <c r="FZ2146" s="3"/>
      <c r="GA2146" s="3"/>
      <c r="GB2146" s="3"/>
      <c r="GC2146" s="3"/>
      <c r="GD2146" s="3"/>
      <c r="GE2146" s="3"/>
      <c r="GF2146" s="3"/>
    </row>
    <row r="2147" spans="1:188" s="576" customFormat="1" x14ac:dyDescent="0.2">
      <c r="A2147" s="4"/>
      <c r="B2147" s="5"/>
      <c r="C2147" s="5"/>
      <c r="D2147" s="5"/>
      <c r="E2147" s="471"/>
      <c r="F2147" s="579"/>
      <c r="G2147" s="579"/>
      <c r="I2147" s="4"/>
      <c r="J2147" s="4"/>
      <c r="K2147" s="472"/>
      <c r="L2147" s="4"/>
      <c r="M2147" s="83"/>
      <c r="N2147" s="4"/>
      <c r="O2147" s="83"/>
      <c r="P2147" s="84"/>
      <c r="Q2147" s="4"/>
      <c r="R2147" s="4"/>
      <c r="S2147" s="4"/>
      <c r="T2147" s="4"/>
      <c r="U2147" s="4"/>
      <c r="V2147" s="4"/>
      <c r="W2147" s="4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S2147" s="3"/>
      <c r="BT2147" s="3"/>
      <c r="BU2147" s="3"/>
      <c r="BV2147" s="3"/>
      <c r="BW2147" s="3"/>
      <c r="BX2147" s="3"/>
      <c r="BY2147" s="3"/>
      <c r="BZ2147" s="3"/>
      <c r="CA2147" s="3"/>
      <c r="CB2147" s="3"/>
      <c r="CC2147" s="3"/>
      <c r="CD2147" s="3"/>
      <c r="CE2147" s="3"/>
      <c r="CF2147" s="3"/>
      <c r="CG2147" s="3"/>
      <c r="CH2147" s="3"/>
      <c r="CI2147" s="3"/>
      <c r="CJ2147" s="3"/>
      <c r="CK2147" s="3"/>
      <c r="CL2147" s="3"/>
      <c r="CM2147" s="3"/>
      <c r="CN2147" s="3"/>
      <c r="CO2147" s="3"/>
      <c r="CP2147" s="3"/>
      <c r="CQ2147" s="3"/>
      <c r="CR2147" s="3"/>
      <c r="CS2147" s="3"/>
      <c r="CT2147" s="3"/>
      <c r="CU2147" s="3"/>
      <c r="CV2147" s="3"/>
      <c r="CW2147" s="3"/>
      <c r="CX2147" s="3"/>
      <c r="CY2147" s="3"/>
      <c r="CZ2147" s="3"/>
      <c r="DA2147" s="3"/>
      <c r="DB2147" s="3"/>
      <c r="DC2147" s="3"/>
      <c r="DD2147" s="3"/>
      <c r="DE2147" s="3"/>
      <c r="DF2147" s="3"/>
      <c r="DG2147" s="3"/>
      <c r="DH2147" s="3"/>
      <c r="DI2147" s="3"/>
      <c r="DJ2147" s="3"/>
      <c r="DK2147" s="3"/>
      <c r="DL2147" s="3"/>
      <c r="DM2147" s="3"/>
      <c r="DN2147" s="3"/>
      <c r="DO2147" s="3"/>
      <c r="DP2147" s="3"/>
      <c r="DQ2147" s="3"/>
      <c r="DR2147" s="3"/>
      <c r="DS2147" s="3"/>
      <c r="DT2147" s="3"/>
      <c r="DU2147" s="3"/>
      <c r="DV2147" s="3"/>
      <c r="DW2147" s="3"/>
      <c r="DX2147" s="3"/>
      <c r="DY2147" s="3"/>
      <c r="DZ2147" s="3"/>
      <c r="EA2147" s="3"/>
      <c r="EB2147" s="3"/>
      <c r="EC2147" s="3"/>
      <c r="ED2147" s="3"/>
      <c r="EE2147" s="3"/>
      <c r="EF2147" s="3"/>
      <c r="EG2147" s="3"/>
      <c r="EH2147" s="3"/>
      <c r="EI2147" s="3"/>
      <c r="EJ2147" s="3"/>
      <c r="EK2147" s="3"/>
      <c r="EL2147" s="3"/>
      <c r="EM2147" s="3"/>
      <c r="EN2147" s="3"/>
      <c r="EO2147" s="3"/>
      <c r="EP2147" s="3"/>
      <c r="EQ2147" s="3"/>
      <c r="ER2147" s="3"/>
      <c r="ES2147" s="3"/>
      <c r="ET2147" s="3"/>
      <c r="EU2147" s="3"/>
      <c r="EV2147" s="3"/>
      <c r="EW2147" s="3"/>
      <c r="EX2147" s="3"/>
      <c r="EY2147" s="3"/>
      <c r="EZ2147" s="3"/>
      <c r="FA2147" s="3"/>
      <c r="FB2147" s="3"/>
      <c r="FC2147" s="3"/>
      <c r="FD2147" s="3"/>
      <c r="FE2147" s="3"/>
      <c r="FF2147" s="3"/>
      <c r="FG2147" s="3"/>
      <c r="FH2147" s="3"/>
      <c r="FI2147" s="3"/>
      <c r="FJ2147" s="3"/>
      <c r="FK2147" s="3"/>
      <c r="FL2147" s="3"/>
      <c r="FM2147" s="3"/>
      <c r="FN2147" s="3"/>
      <c r="FO2147" s="3"/>
      <c r="FP2147" s="3"/>
      <c r="FQ2147" s="3"/>
      <c r="FR2147" s="3"/>
      <c r="FS2147" s="3"/>
      <c r="FT2147" s="3"/>
      <c r="FU2147" s="3"/>
      <c r="FV2147" s="3"/>
      <c r="FW2147" s="3"/>
      <c r="FX2147" s="3"/>
      <c r="FY2147" s="3"/>
      <c r="FZ2147" s="3"/>
      <c r="GA2147" s="3"/>
      <c r="GB2147" s="3"/>
      <c r="GC2147" s="3"/>
      <c r="GD2147" s="3"/>
      <c r="GE2147" s="3"/>
      <c r="GF2147" s="3"/>
    </row>
    <row r="2148" spans="1:188" s="576" customFormat="1" x14ac:dyDescent="0.2">
      <c r="A2148" s="4"/>
      <c r="B2148" s="5"/>
      <c r="C2148" s="5"/>
      <c r="D2148" s="5"/>
      <c r="E2148" s="471"/>
      <c r="F2148" s="579"/>
      <c r="G2148" s="579"/>
      <c r="I2148" s="4"/>
      <c r="J2148" s="4"/>
      <c r="K2148" s="472"/>
      <c r="L2148" s="4"/>
      <c r="M2148" s="83"/>
      <c r="N2148" s="4"/>
      <c r="O2148" s="83"/>
      <c r="P2148" s="84"/>
      <c r="Q2148" s="4"/>
      <c r="R2148" s="4"/>
      <c r="S2148" s="4"/>
      <c r="T2148" s="4"/>
      <c r="U2148" s="4"/>
      <c r="V2148" s="4"/>
      <c r="W2148" s="4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  <c r="CH2148" s="3"/>
      <c r="CI2148" s="3"/>
      <c r="CJ2148" s="3"/>
      <c r="CK2148" s="3"/>
      <c r="CL2148" s="3"/>
      <c r="CM2148" s="3"/>
      <c r="CN2148" s="3"/>
      <c r="CO2148" s="3"/>
      <c r="CP2148" s="3"/>
      <c r="CQ2148" s="3"/>
      <c r="CR2148" s="3"/>
      <c r="CS2148" s="3"/>
      <c r="CT2148" s="3"/>
      <c r="CU2148" s="3"/>
      <c r="CV2148" s="3"/>
      <c r="CW2148" s="3"/>
      <c r="CX2148" s="3"/>
      <c r="CY2148" s="3"/>
      <c r="CZ2148" s="3"/>
      <c r="DA2148" s="3"/>
      <c r="DB2148" s="3"/>
      <c r="DC2148" s="3"/>
      <c r="DD2148" s="3"/>
      <c r="DE2148" s="3"/>
      <c r="DF2148" s="3"/>
      <c r="DG2148" s="3"/>
      <c r="DH2148" s="3"/>
      <c r="DI2148" s="3"/>
      <c r="DJ2148" s="3"/>
      <c r="DK2148" s="3"/>
      <c r="DL2148" s="3"/>
      <c r="DM2148" s="3"/>
      <c r="DN2148" s="3"/>
      <c r="DO2148" s="3"/>
      <c r="DP2148" s="3"/>
      <c r="DQ2148" s="3"/>
      <c r="DR2148" s="3"/>
      <c r="DS2148" s="3"/>
      <c r="DT2148" s="3"/>
      <c r="DU2148" s="3"/>
      <c r="DV2148" s="3"/>
      <c r="DW2148" s="3"/>
      <c r="DX2148" s="3"/>
      <c r="DY2148" s="3"/>
      <c r="DZ2148" s="3"/>
      <c r="EA2148" s="3"/>
      <c r="EB2148" s="3"/>
      <c r="EC2148" s="3"/>
      <c r="ED2148" s="3"/>
      <c r="EE2148" s="3"/>
      <c r="EF2148" s="3"/>
      <c r="EG2148" s="3"/>
      <c r="EH2148" s="3"/>
      <c r="EI2148" s="3"/>
      <c r="EJ2148" s="3"/>
      <c r="EK2148" s="3"/>
      <c r="EL2148" s="3"/>
      <c r="EM2148" s="3"/>
      <c r="EN2148" s="3"/>
      <c r="EO2148" s="3"/>
      <c r="EP2148" s="3"/>
      <c r="EQ2148" s="3"/>
      <c r="ER2148" s="3"/>
      <c r="ES2148" s="3"/>
      <c r="ET2148" s="3"/>
      <c r="EU2148" s="3"/>
      <c r="EV2148" s="3"/>
      <c r="EW2148" s="3"/>
      <c r="EX2148" s="3"/>
      <c r="EY2148" s="3"/>
      <c r="EZ2148" s="3"/>
      <c r="FA2148" s="3"/>
      <c r="FB2148" s="3"/>
      <c r="FC2148" s="3"/>
      <c r="FD2148" s="3"/>
      <c r="FE2148" s="3"/>
      <c r="FF2148" s="3"/>
      <c r="FG2148" s="3"/>
      <c r="FH2148" s="3"/>
      <c r="FI2148" s="3"/>
      <c r="FJ2148" s="3"/>
      <c r="FK2148" s="3"/>
      <c r="FL2148" s="3"/>
      <c r="FM2148" s="3"/>
      <c r="FN2148" s="3"/>
      <c r="FO2148" s="3"/>
      <c r="FP2148" s="3"/>
      <c r="FQ2148" s="3"/>
      <c r="FR2148" s="3"/>
      <c r="FS2148" s="3"/>
      <c r="FT2148" s="3"/>
      <c r="FU2148" s="3"/>
      <c r="FV2148" s="3"/>
      <c r="FW2148" s="3"/>
      <c r="FX2148" s="3"/>
      <c r="FY2148" s="3"/>
      <c r="FZ2148" s="3"/>
      <c r="GA2148" s="3"/>
      <c r="GB2148" s="3"/>
      <c r="GC2148" s="3"/>
      <c r="GD2148" s="3"/>
      <c r="GE2148" s="3"/>
      <c r="GF2148" s="3"/>
    </row>
    <row r="2149" spans="1:188" s="576" customFormat="1" x14ac:dyDescent="0.2">
      <c r="A2149" s="4"/>
      <c r="B2149" s="5"/>
      <c r="C2149" s="5"/>
      <c r="D2149" s="5"/>
      <c r="E2149" s="471"/>
      <c r="F2149" s="579"/>
      <c r="G2149" s="579"/>
      <c r="I2149" s="4"/>
      <c r="J2149" s="4"/>
      <c r="K2149" s="472"/>
      <c r="L2149" s="4"/>
      <c r="M2149" s="83"/>
      <c r="N2149" s="4"/>
      <c r="O2149" s="83"/>
      <c r="P2149" s="84"/>
      <c r="Q2149" s="4"/>
      <c r="R2149" s="4"/>
      <c r="S2149" s="4"/>
      <c r="T2149" s="4"/>
      <c r="U2149" s="4"/>
      <c r="V2149" s="4"/>
      <c r="W2149" s="4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  <c r="CH2149" s="3"/>
      <c r="CI2149" s="3"/>
      <c r="CJ2149" s="3"/>
      <c r="CK2149" s="3"/>
      <c r="CL2149" s="3"/>
      <c r="CM2149" s="3"/>
      <c r="CN2149" s="3"/>
      <c r="CO2149" s="3"/>
      <c r="CP2149" s="3"/>
      <c r="CQ2149" s="3"/>
      <c r="CR2149" s="3"/>
      <c r="CS2149" s="3"/>
      <c r="CT2149" s="3"/>
      <c r="CU2149" s="3"/>
      <c r="CV2149" s="3"/>
      <c r="CW2149" s="3"/>
      <c r="CX2149" s="3"/>
      <c r="CY2149" s="3"/>
      <c r="CZ2149" s="3"/>
      <c r="DA2149" s="3"/>
      <c r="DB2149" s="3"/>
      <c r="DC2149" s="3"/>
      <c r="DD2149" s="3"/>
      <c r="DE2149" s="3"/>
      <c r="DF2149" s="3"/>
      <c r="DG2149" s="3"/>
      <c r="DH2149" s="3"/>
      <c r="DI2149" s="3"/>
      <c r="DJ2149" s="3"/>
      <c r="DK2149" s="3"/>
      <c r="DL2149" s="3"/>
      <c r="DM2149" s="3"/>
      <c r="DN2149" s="3"/>
      <c r="DO2149" s="3"/>
      <c r="DP2149" s="3"/>
      <c r="DQ2149" s="3"/>
      <c r="DR2149" s="3"/>
      <c r="DS2149" s="3"/>
      <c r="DT2149" s="3"/>
      <c r="DU2149" s="3"/>
      <c r="DV2149" s="3"/>
      <c r="DW2149" s="3"/>
      <c r="DX2149" s="3"/>
      <c r="DY2149" s="3"/>
      <c r="DZ2149" s="3"/>
      <c r="EA2149" s="3"/>
      <c r="EB2149" s="3"/>
      <c r="EC2149" s="3"/>
      <c r="ED2149" s="3"/>
      <c r="EE2149" s="3"/>
      <c r="EF2149" s="3"/>
      <c r="EG2149" s="3"/>
      <c r="EH2149" s="3"/>
      <c r="EI2149" s="3"/>
      <c r="EJ2149" s="3"/>
      <c r="EK2149" s="3"/>
      <c r="EL2149" s="3"/>
      <c r="EM2149" s="3"/>
      <c r="EN2149" s="3"/>
      <c r="EO2149" s="3"/>
      <c r="EP2149" s="3"/>
      <c r="EQ2149" s="3"/>
      <c r="ER2149" s="3"/>
      <c r="ES2149" s="3"/>
      <c r="ET2149" s="3"/>
      <c r="EU2149" s="3"/>
      <c r="EV2149" s="3"/>
      <c r="EW2149" s="3"/>
      <c r="EX2149" s="3"/>
      <c r="EY2149" s="3"/>
      <c r="EZ2149" s="3"/>
      <c r="FA2149" s="3"/>
      <c r="FB2149" s="3"/>
      <c r="FC2149" s="3"/>
      <c r="FD2149" s="3"/>
      <c r="FE2149" s="3"/>
      <c r="FF2149" s="3"/>
      <c r="FG2149" s="3"/>
      <c r="FH2149" s="3"/>
      <c r="FI2149" s="3"/>
      <c r="FJ2149" s="3"/>
      <c r="FK2149" s="3"/>
      <c r="FL2149" s="3"/>
      <c r="FM2149" s="3"/>
      <c r="FN2149" s="3"/>
      <c r="FO2149" s="3"/>
      <c r="FP2149" s="3"/>
      <c r="FQ2149" s="3"/>
      <c r="FR2149" s="3"/>
      <c r="FS2149" s="3"/>
      <c r="FT2149" s="3"/>
      <c r="FU2149" s="3"/>
      <c r="FV2149" s="3"/>
      <c r="FW2149" s="3"/>
      <c r="FX2149" s="3"/>
      <c r="FY2149" s="3"/>
      <c r="FZ2149" s="3"/>
      <c r="GA2149" s="3"/>
      <c r="GB2149" s="3"/>
      <c r="GC2149" s="3"/>
      <c r="GD2149" s="3"/>
      <c r="GE2149" s="3"/>
      <c r="GF2149" s="3"/>
    </row>
    <row r="2150" spans="1:188" s="576" customFormat="1" x14ac:dyDescent="0.2">
      <c r="A2150" s="4"/>
      <c r="B2150" s="5"/>
      <c r="C2150" s="5"/>
      <c r="D2150" s="5"/>
      <c r="E2150" s="471"/>
      <c r="F2150" s="579"/>
      <c r="G2150" s="579"/>
      <c r="I2150" s="4"/>
      <c r="J2150" s="4"/>
      <c r="K2150" s="472"/>
      <c r="L2150" s="4"/>
      <c r="M2150" s="83"/>
      <c r="N2150" s="4"/>
      <c r="O2150" s="83"/>
      <c r="P2150" s="84"/>
      <c r="Q2150" s="4"/>
      <c r="R2150" s="4"/>
      <c r="S2150" s="4"/>
      <c r="T2150" s="4"/>
      <c r="U2150" s="4"/>
      <c r="V2150" s="4"/>
      <c r="W2150" s="4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  <c r="CH2150" s="3"/>
      <c r="CI2150" s="3"/>
      <c r="CJ2150" s="3"/>
      <c r="CK2150" s="3"/>
      <c r="CL2150" s="3"/>
      <c r="CM2150" s="3"/>
      <c r="CN2150" s="3"/>
      <c r="CO2150" s="3"/>
      <c r="CP2150" s="3"/>
      <c r="CQ2150" s="3"/>
      <c r="CR2150" s="3"/>
      <c r="CS2150" s="3"/>
      <c r="CT2150" s="3"/>
      <c r="CU2150" s="3"/>
      <c r="CV2150" s="3"/>
      <c r="CW2150" s="3"/>
      <c r="CX2150" s="3"/>
      <c r="CY2150" s="3"/>
      <c r="CZ2150" s="3"/>
      <c r="DA2150" s="3"/>
      <c r="DB2150" s="3"/>
      <c r="DC2150" s="3"/>
      <c r="DD2150" s="3"/>
      <c r="DE2150" s="3"/>
      <c r="DF2150" s="3"/>
      <c r="DG2150" s="3"/>
      <c r="DH2150" s="3"/>
      <c r="DI2150" s="3"/>
      <c r="DJ2150" s="3"/>
      <c r="DK2150" s="3"/>
      <c r="DL2150" s="3"/>
      <c r="DM2150" s="3"/>
      <c r="DN2150" s="3"/>
      <c r="DO2150" s="3"/>
      <c r="DP2150" s="3"/>
      <c r="DQ2150" s="3"/>
      <c r="DR2150" s="3"/>
      <c r="DS2150" s="3"/>
      <c r="DT2150" s="3"/>
      <c r="DU2150" s="3"/>
      <c r="DV2150" s="3"/>
      <c r="DW2150" s="3"/>
      <c r="DX2150" s="3"/>
      <c r="DY2150" s="3"/>
      <c r="DZ2150" s="3"/>
      <c r="EA2150" s="3"/>
      <c r="EB2150" s="3"/>
      <c r="EC2150" s="3"/>
      <c r="ED2150" s="3"/>
      <c r="EE2150" s="3"/>
      <c r="EF2150" s="3"/>
      <c r="EG2150" s="3"/>
      <c r="EH2150" s="3"/>
      <c r="EI2150" s="3"/>
      <c r="EJ2150" s="3"/>
      <c r="EK2150" s="3"/>
      <c r="EL2150" s="3"/>
      <c r="EM2150" s="3"/>
      <c r="EN2150" s="3"/>
      <c r="EO2150" s="3"/>
      <c r="EP2150" s="3"/>
      <c r="EQ2150" s="3"/>
      <c r="ER2150" s="3"/>
      <c r="ES2150" s="3"/>
      <c r="ET2150" s="3"/>
      <c r="EU2150" s="3"/>
      <c r="EV2150" s="3"/>
      <c r="EW2150" s="3"/>
      <c r="EX2150" s="3"/>
      <c r="EY2150" s="3"/>
      <c r="EZ2150" s="3"/>
      <c r="FA2150" s="3"/>
      <c r="FB2150" s="3"/>
      <c r="FC2150" s="3"/>
      <c r="FD2150" s="3"/>
      <c r="FE2150" s="3"/>
      <c r="FF2150" s="3"/>
      <c r="FG2150" s="3"/>
      <c r="FH2150" s="3"/>
      <c r="FI2150" s="3"/>
      <c r="FJ2150" s="3"/>
      <c r="FK2150" s="3"/>
      <c r="FL2150" s="3"/>
      <c r="FM2150" s="3"/>
      <c r="FN2150" s="3"/>
      <c r="FO2150" s="3"/>
      <c r="FP2150" s="3"/>
      <c r="FQ2150" s="3"/>
      <c r="FR2150" s="3"/>
      <c r="FS2150" s="3"/>
      <c r="FT2150" s="3"/>
      <c r="FU2150" s="3"/>
      <c r="FV2150" s="3"/>
      <c r="FW2150" s="3"/>
      <c r="FX2150" s="3"/>
      <c r="FY2150" s="3"/>
      <c r="FZ2150" s="3"/>
      <c r="GA2150" s="3"/>
      <c r="GB2150" s="3"/>
      <c r="GC2150" s="3"/>
      <c r="GD2150" s="3"/>
      <c r="GE2150" s="3"/>
      <c r="GF2150" s="3"/>
    </row>
    <row r="2151" spans="1:188" s="576" customFormat="1" x14ac:dyDescent="0.2">
      <c r="A2151" s="4"/>
      <c r="B2151" s="5"/>
      <c r="C2151" s="5"/>
      <c r="D2151" s="5"/>
      <c r="E2151" s="471"/>
      <c r="F2151" s="579"/>
      <c r="G2151" s="579"/>
      <c r="I2151" s="4"/>
      <c r="J2151" s="4"/>
      <c r="K2151" s="472"/>
      <c r="L2151" s="4"/>
      <c r="M2151" s="83"/>
      <c r="N2151" s="4"/>
      <c r="O2151" s="83"/>
      <c r="P2151" s="84"/>
      <c r="Q2151" s="4"/>
      <c r="R2151" s="4"/>
      <c r="S2151" s="4"/>
      <c r="T2151" s="4"/>
      <c r="U2151" s="4"/>
      <c r="V2151" s="4"/>
      <c r="W2151" s="4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S2151" s="3"/>
      <c r="BT2151" s="3"/>
      <c r="BU2151" s="3"/>
      <c r="BV2151" s="3"/>
      <c r="BW2151" s="3"/>
      <c r="BX2151" s="3"/>
      <c r="BY2151" s="3"/>
      <c r="BZ2151" s="3"/>
      <c r="CA2151" s="3"/>
      <c r="CB2151" s="3"/>
      <c r="CC2151" s="3"/>
      <c r="CD2151" s="3"/>
      <c r="CE2151" s="3"/>
      <c r="CF2151" s="3"/>
      <c r="CG2151" s="3"/>
      <c r="CH2151" s="3"/>
      <c r="CI2151" s="3"/>
      <c r="CJ2151" s="3"/>
      <c r="CK2151" s="3"/>
      <c r="CL2151" s="3"/>
      <c r="CM2151" s="3"/>
      <c r="CN2151" s="3"/>
      <c r="CO2151" s="3"/>
      <c r="CP2151" s="3"/>
      <c r="CQ2151" s="3"/>
      <c r="CR2151" s="3"/>
      <c r="CS2151" s="3"/>
      <c r="CT2151" s="3"/>
      <c r="CU2151" s="3"/>
      <c r="CV2151" s="3"/>
      <c r="CW2151" s="3"/>
      <c r="CX2151" s="3"/>
      <c r="CY2151" s="3"/>
      <c r="CZ2151" s="3"/>
      <c r="DA2151" s="3"/>
      <c r="DB2151" s="3"/>
      <c r="DC2151" s="3"/>
      <c r="DD2151" s="3"/>
      <c r="DE2151" s="3"/>
      <c r="DF2151" s="3"/>
      <c r="DG2151" s="3"/>
      <c r="DH2151" s="3"/>
      <c r="DI2151" s="3"/>
      <c r="DJ2151" s="3"/>
      <c r="DK2151" s="3"/>
      <c r="DL2151" s="3"/>
      <c r="DM2151" s="3"/>
      <c r="DN2151" s="3"/>
      <c r="DO2151" s="3"/>
      <c r="DP2151" s="3"/>
      <c r="DQ2151" s="3"/>
      <c r="DR2151" s="3"/>
      <c r="DS2151" s="3"/>
      <c r="DT2151" s="3"/>
      <c r="DU2151" s="3"/>
      <c r="DV2151" s="3"/>
      <c r="DW2151" s="3"/>
      <c r="DX2151" s="3"/>
      <c r="DY2151" s="3"/>
      <c r="DZ2151" s="3"/>
      <c r="EA2151" s="3"/>
      <c r="EB2151" s="3"/>
      <c r="EC2151" s="3"/>
      <c r="ED2151" s="3"/>
      <c r="EE2151" s="3"/>
      <c r="EF2151" s="3"/>
      <c r="EG2151" s="3"/>
      <c r="EH2151" s="3"/>
      <c r="EI2151" s="3"/>
      <c r="EJ2151" s="3"/>
      <c r="EK2151" s="3"/>
      <c r="EL2151" s="3"/>
      <c r="EM2151" s="3"/>
      <c r="EN2151" s="3"/>
      <c r="EO2151" s="3"/>
      <c r="EP2151" s="3"/>
      <c r="EQ2151" s="3"/>
      <c r="ER2151" s="3"/>
      <c r="ES2151" s="3"/>
      <c r="ET2151" s="3"/>
      <c r="EU2151" s="3"/>
      <c r="EV2151" s="3"/>
      <c r="EW2151" s="3"/>
      <c r="EX2151" s="3"/>
      <c r="EY2151" s="3"/>
      <c r="EZ2151" s="3"/>
      <c r="FA2151" s="3"/>
      <c r="FB2151" s="3"/>
      <c r="FC2151" s="3"/>
      <c r="FD2151" s="3"/>
      <c r="FE2151" s="3"/>
      <c r="FF2151" s="3"/>
      <c r="FG2151" s="3"/>
      <c r="FH2151" s="3"/>
      <c r="FI2151" s="3"/>
      <c r="FJ2151" s="3"/>
      <c r="FK2151" s="3"/>
      <c r="FL2151" s="3"/>
      <c r="FM2151" s="3"/>
      <c r="FN2151" s="3"/>
      <c r="FO2151" s="3"/>
      <c r="FP2151" s="3"/>
      <c r="FQ2151" s="3"/>
      <c r="FR2151" s="3"/>
      <c r="FS2151" s="3"/>
      <c r="FT2151" s="3"/>
      <c r="FU2151" s="3"/>
      <c r="FV2151" s="3"/>
      <c r="FW2151" s="3"/>
      <c r="FX2151" s="3"/>
      <c r="FY2151" s="3"/>
      <c r="FZ2151" s="3"/>
      <c r="GA2151" s="3"/>
      <c r="GB2151" s="3"/>
      <c r="GC2151" s="3"/>
      <c r="GD2151" s="3"/>
      <c r="GE2151" s="3"/>
      <c r="GF2151" s="3"/>
    </row>
    <row r="2152" spans="1:188" s="576" customFormat="1" x14ac:dyDescent="0.2">
      <c r="A2152" s="4"/>
      <c r="B2152" s="5"/>
      <c r="C2152" s="5"/>
      <c r="D2152" s="5"/>
      <c r="E2152" s="471"/>
      <c r="F2152" s="579"/>
      <c r="G2152" s="579"/>
      <c r="I2152" s="4"/>
      <c r="J2152" s="4"/>
      <c r="K2152" s="472"/>
      <c r="L2152" s="4"/>
      <c r="M2152" s="83"/>
      <c r="N2152" s="4"/>
      <c r="O2152" s="83"/>
      <c r="P2152" s="84"/>
      <c r="Q2152" s="4"/>
      <c r="R2152" s="4"/>
      <c r="S2152" s="4"/>
      <c r="T2152" s="4"/>
      <c r="U2152" s="4"/>
      <c r="V2152" s="4"/>
      <c r="W2152" s="4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3"/>
      <c r="CW2152" s="3"/>
      <c r="CX2152" s="3"/>
      <c r="CY2152" s="3"/>
      <c r="CZ2152" s="3"/>
      <c r="DA2152" s="3"/>
      <c r="DB2152" s="3"/>
      <c r="DC2152" s="3"/>
      <c r="DD2152" s="3"/>
      <c r="DE2152" s="3"/>
      <c r="DF2152" s="3"/>
      <c r="DG2152" s="3"/>
      <c r="DH2152" s="3"/>
      <c r="DI2152" s="3"/>
      <c r="DJ2152" s="3"/>
      <c r="DK2152" s="3"/>
      <c r="DL2152" s="3"/>
      <c r="DM2152" s="3"/>
      <c r="DN2152" s="3"/>
      <c r="DO2152" s="3"/>
      <c r="DP2152" s="3"/>
      <c r="DQ2152" s="3"/>
      <c r="DR2152" s="3"/>
      <c r="DS2152" s="3"/>
      <c r="DT2152" s="3"/>
      <c r="DU2152" s="3"/>
      <c r="DV2152" s="3"/>
      <c r="DW2152" s="3"/>
      <c r="DX2152" s="3"/>
      <c r="DY2152" s="3"/>
      <c r="DZ2152" s="3"/>
      <c r="EA2152" s="3"/>
      <c r="EB2152" s="3"/>
      <c r="EC2152" s="3"/>
      <c r="ED2152" s="3"/>
      <c r="EE2152" s="3"/>
      <c r="EF2152" s="3"/>
      <c r="EG2152" s="3"/>
      <c r="EH2152" s="3"/>
      <c r="EI2152" s="3"/>
      <c r="EJ2152" s="3"/>
      <c r="EK2152" s="3"/>
      <c r="EL2152" s="3"/>
      <c r="EM2152" s="3"/>
      <c r="EN2152" s="3"/>
      <c r="EO2152" s="3"/>
      <c r="EP2152" s="3"/>
      <c r="EQ2152" s="3"/>
      <c r="ER2152" s="3"/>
      <c r="ES2152" s="3"/>
      <c r="ET2152" s="3"/>
      <c r="EU2152" s="3"/>
      <c r="EV2152" s="3"/>
      <c r="EW2152" s="3"/>
      <c r="EX2152" s="3"/>
      <c r="EY2152" s="3"/>
      <c r="EZ2152" s="3"/>
      <c r="FA2152" s="3"/>
      <c r="FB2152" s="3"/>
      <c r="FC2152" s="3"/>
      <c r="FD2152" s="3"/>
      <c r="FE2152" s="3"/>
      <c r="FF2152" s="3"/>
      <c r="FG2152" s="3"/>
      <c r="FH2152" s="3"/>
      <c r="FI2152" s="3"/>
      <c r="FJ2152" s="3"/>
      <c r="FK2152" s="3"/>
      <c r="FL2152" s="3"/>
      <c r="FM2152" s="3"/>
      <c r="FN2152" s="3"/>
      <c r="FO2152" s="3"/>
      <c r="FP2152" s="3"/>
      <c r="FQ2152" s="3"/>
      <c r="FR2152" s="3"/>
      <c r="FS2152" s="3"/>
      <c r="FT2152" s="3"/>
      <c r="FU2152" s="3"/>
      <c r="FV2152" s="3"/>
      <c r="FW2152" s="3"/>
      <c r="FX2152" s="3"/>
      <c r="FY2152" s="3"/>
      <c r="FZ2152" s="3"/>
      <c r="GA2152" s="3"/>
      <c r="GB2152" s="3"/>
      <c r="GC2152" s="3"/>
      <c r="GD2152" s="3"/>
      <c r="GE2152" s="3"/>
      <c r="GF2152" s="3"/>
    </row>
    <row r="2153" spans="1:188" s="576" customFormat="1" x14ac:dyDescent="0.2">
      <c r="A2153" s="4"/>
      <c r="B2153" s="5"/>
      <c r="C2153" s="5"/>
      <c r="D2153" s="5"/>
      <c r="E2153" s="471"/>
      <c r="F2153" s="579"/>
      <c r="G2153" s="579"/>
      <c r="I2153" s="4"/>
      <c r="J2153" s="4"/>
      <c r="K2153" s="472"/>
      <c r="L2153" s="4"/>
      <c r="M2153" s="83"/>
      <c r="N2153" s="4"/>
      <c r="O2153" s="83"/>
      <c r="P2153" s="84"/>
      <c r="Q2153" s="4"/>
      <c r="R2153" s="4"/>
      <c r="S2153" s="4"/>
      <c r="T2153" s="4"/>
      <c r="U2153" s="4"/>
      <c r="V2153" s="4"/>
      <c r="W2153" s="4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S2153" s="3"/>
      <c r="BT2153" s="3"/>
      <c r="BU2153" s="3"/>
      <c r="BV2153" s="3"/>
      <c r="BW2153" s="3"/>
      <c r="BX2153" s="3"/>
      <c r="BY2153" s="3"/>
      <c r="BZ2153" s="3"/>
      <c r="CA2153" s="3"/>
      <c r="CB2153" s="3"/>
      <c r="CC2153" s="3"/>
      <c r="CD2153" s="3"/>
      <c r="CE2153" s="3"/>
      <c r="CF2153" s="3"/>
      <c r="CG2153" s="3"/>
      <c r="CH2153" s="3"/>
      <c r="CI2153" s="3"/>
      <c r="CJ2153" s="3"/>
      <c r="CK2153" s="3"/>
      <c r="CL2153" s="3"/>
      <c r="CM2153" s="3"/>
      <c r="CN2153" s="3"/>
      <c r="CO2153" s="3"/>
      <c r="CP2153" s="3"/>
      <c r="CQ2153" s="3"/>
      <c r="CR2153" s="3"/>
      <c r="CS2153" s="3"/>
      <c r="CT2153" s="3"/>
      <c r="CU2153" s="3"/>
      <c r="CV2153" s="3"/>
      <c r="CW2153" s="3"/>
      <c r="CX2153" s="3"/>
      <c r="CY2153" s="3"/>
      <c r="CZ2153" s="3"/>
      <c r="DA2153" s="3"/>
      <c r="DB2153" s="3"/>
      <c r="DC2153" s="3"/>
      <c r="DD2153" s="3"/>
      <c r="DE2153" s="3"/>
      <c r="DF2153" s="3"/>
      <c r="DG2153" s="3"/>
      <c r="DH2153" s="3"/>
      <c r="DI2153" s="3"/>
      <c r="DJ2153" s="3"/>
      <c r="DK2153" s="3"/>
      <c r="DL2153" s="3"/>
      <c r="DM2153" s="3"/>
      <c r="DN2153" s="3"/>
      <c r="DO2153" s="3"/>
      <c r="DP2153" s="3"/>
      <c r="DQ2153" s="3"/>
      <c r="DR2153" s="3"/>
      <c r="DS2153" s="3"/>
      <c r="DT2153" s="3"/>
      <c r="DU2153" s="3"/>
      <c r="DV2153" s="3"/>
      <c r="DW2153" s="3"/>
      <c r="DX2153" s="3"/>
      <c r="DY2153" s="3"/>
      <c r="DZ2153" s="3"/>
      <c r="EA2153" s="3"/>
      <c r="EB2153" s="3"/>
      <c r="EC2153" s="3"/>
      <c r="ED2153" s="3"/>
      <c r="EE2153" s="3"/>
      <c r="EF2153" s="3"/>
      <c r="EG2153" s="3"/>
      <c r="EH2153" s="3"/>
      <c r="EI2153" s="3"/>
      <c r="EJ2153" s="3"/>
      <c r="EK2153" s="3"/>
      <c r="EL2153" s="3"/>
      <c r="EM2153" s="3"/>
      <c r="EN2153" s="3"/>
      <c r="EO2153" s="3"/>
      <c r="EP2153" s="3"/>
      <c r="EQ2153" s="3"/>
      <c r="ER2153" s="3"/>
      <c r="ES2153" s="3"/>
      <c r="ET2153" s="3"/>
      <c r="EU2153" s="3"/>
      <c r="EV2153" s="3"/>
      <c r="EW2153" s="3"/>
      <c r="EX2153" s="3"/>
      <c r="EY2153" s="3"/>
      <c r="EZ2153" s="3"/>
      <c r="FA2153" s="3"/>
      <c r="FB2153" s="3"/>
      <c r="FC2153" s="3"/>
      <c r="FD2153" s="3"/>
      <c r="FE2153" s="3"/>
      <c r="FF2153" s="3"/>
      <c r="FG2153" s="3"/>
      <c r="FH2153" s="3"/>
      <c r="FI2153" s="3"/>
      <c r="FJ2153" s="3"/>
      <c r="FK2153" s="3"/>
      <c r="FL2153" s="3"/>
      <c r="FM2153" s="3"/>
      <c r="FN2153" s="3"/>
      <c r="FO2153" s="3"/>
      <c r="FP2153" s="3"/>
      <c r="FQ2153" s="3"/>
      <c r="FR2153" s="3"/>
      <c r="FS2153" s="3"/>
      <c r="FT2153" s="3"/>
      <c r="FU2153" s="3"/>
      <c r="FV2153" s="3"/>
      <c r="FW2153" s="3"/>
      <c r="FX2153" s="3"/>
      <c r="FY2153" s="3"/>
      <c r="FZ2153" s="3"/>
      <c r="GA2153" s="3"/>
      <c r="GB2153" s="3"/>
      <c r="GC2153" s="3"/>
      <c r="GD2153" s="3"/>
      <c r="GE2153" s="3"/>
      <c r="GF2153" s="3"/>
    </row>
    <row r="2154" spans="1:188" s="576" customFormat="1" x14ac:dyDescent="0.2">
      <c r="A2154" s="4"/>
      <c r="B2154" s="5"/>
      <c r="C2154" s="5"/>
      <c r="D2154" s="5"/>
      <c r="E2154" s="471"/>
      <c r="F2154" s="579"/>
      <c r="G2154" s="579"/>
      <c r="I2154" s="4"/>
      <c r="J2154" s="4"/>
      <c r="K2154" s="472"/>
      <c r="L2154" s="4"/>
      <c r="M2154" s="83"/>
      <c r="N2154" s="4"/>
      <c r="O2154" s="83"/>
      <c r="P2154" s="84"/>
      <c r="Q2154" s="4"/>
      <c r="R2154" s="4"/>
      <c r="S2154" s="4"/>
      <c r="T2154" s="4"/>
      <c r="U2154" s="4"/>
      <c r="V2154" s="4"/>
      <c r="W2154" s="4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S2154" s="3"/>
      <c r="BT2154" s="3"/>
      <c r="BU2154" s="3"/>
      <c r="BV2154" s="3"/>
      <c r="BW2154" s="3"/>
      <c r="BX2154" s="3"/>
      <c r="BY2154" s="3"/>
      <c r="BZ2154" s="3"/>
      <c r="CA2154" s="3"/>
      <c r="CB2154" s="3"/>
      <c r="CC2154" s="3"/>
      <c r="CD2154" s="3"/>
      <c r="CE2154" s="3"/>
      <c r="CF2154" s="3"/>
      <c r="CG2154" s="3"/>
      <c r="CH2154" s="3"/>
      <c r="CI2154" s="3"/>
      <c r="CJ2154" s="3"/>
      <c r="CK2154" s="3"/>
      <c r="CL2154" s="3"/>
      <c r="CM2154" s="3"/>
      <c r="CN2154" s="3"/>
      <c r="CO2154" s="3"/>
      <c r="CP2154" s="3"/>
      <c r="CQ2154" s="3"/>
      <c r="CR2154" s="3"/>
      <c r="CS2154" s="3"/>
      <c r="CT2154" s="3"/>
      <c r="CU2154" s="3"/>
      <c r="CV2154" s="3"/>
      <c r="CW2154" s="3"/>
      <c r="CX2154" s="3"/>
      <c r="CY2154" s="3"/>
      <c r="CZ2154" s="3"/>
      <c r="DA2154" s="3"/>
      <c r="DB2154" s="3"/>
      <c r="DC2154" s="3"/>
      <c r="DD2154" s="3"/>
      <c r="DE2154" s="3"/>
      <c r="DF2154" s="3"/>
      <c r="DG2154" s="3"/>
      <c r="DH2154" s="3"/>
      <c r="DI2154" s="3"/>
      <c r="DJ2154" s="3"/>
      <c r="DK2154" s="3"/>
      <c r="DL2154" s="3"/>
      <c r="DM2154" s="3"/>
      <c r="DN2154" s="3"/>
      <c r="DO2154" s="3"/>
      <c r="DP2154" s="3"/>
      <c r="DQ2154" s="3"/>
      <c r="DR2154" s="3"/>
      <c r="DS2154" s="3"/>
      <c r="DT2154" s="3"/>
      <c r="DU2154" s="3"/>
      <c r="DV2154" s="3"/>
      <c r="DW2154" s="3"/>
      <c r="DX2154" s="3"/>
      <c r="DY2154" s="3"/>
      <c r="DZ2154" s="3"/>
      <c r="EA2154" s="3"/>
      <c r="EB2154" s="3"/>
      <c r="EC2154" s="3"/>
      <c r="ED2154" s="3"/>
      <c r="EE2154" s="3"/>
      <c r="EF2154" s="3"/>
      <c r="EG2154" s="3"/>
      <c r="EH2154" s="3"/>
      <c r="EI2154" s="3"/>
      <c r="EJ2154" s="3"/>
      <c r="EK2154" s="3"/>
      <c r="EL2154" s="3"/>
      <c r="EM2154" s="3"/>
      <c r="EN2154" s="3"/>
      <c r="EO2154" s="3"/>
      <c r="EP2154" s="3"/>
      <c r="EQ2154" s="3"/>
      <c r="ER2154" s="3"/>
      <c r="ES2154" s="3"/>
      <c r="ET2154" s="3"/>
      <c r="EU2154" s="3"/>
      <c r="EV2154" s="3"/>
      <c r="EW2154" s="3"/>
      <c r="EX2154" s="3"/>
      <c r="EY2154" s="3"/>
      <c r="EZ2154" s="3"/>
      <c r="FA2154" s="3"/>
      <c r="FB2154" s="3"/>
      <c r="FC2154" s="3"/>
      <c r="FD2154" s="3"/>
      <c r="FE2154" s="3"/>
      <c r="FF2154" s="3"/>
      <c r="FG2154" s="3"/>
      <c r="FH2154" s="3"/>
      <c r="FI2154" s="3"/>
      <c r="FJ2154" s="3"/>
      <c r="FK2154" s="3"/>
      <c r="FL2154" s="3"/>
      <c r="FM2154" s="3"/>
      <c r="FN2154" s="3"/>
      <c r="FO2154" s="3"/>
      <c r="FP2154" s="3"/>
      <c r="FQ2154" s="3"/>
      <c r="FR2154" s="3"/>
      <c r="FS2154" s="3"/>
      <c r="FT2154" s="3"/>
      <c r="FU2154" s="3"/>
      <c r="FV2154" s="3"/>
      <c r="FW2154" s="3"/>
      <c r="FX2154" s="3"/>
      <c r="FY2154" s="3"/>
      <c r="FZ2154" s="3"/>
      <c r="GA2154" s="3"/>
      <c r="GB2154" s="3"/>
      <c r="GC2154" s="3"/>
      <c r="GD2154" s="3"/>
      <c r="GE2154" s="3"/>
      <c r="GF2154" s="3"/>
    </row>
    <row r="2155" spans="1:188" s="576" customFormat="1" x14ac:dyDescent="0.2">
      <c r="A2155" s="4"/>
      <c r="B2155" s="5"/>
      <c r="C2155" s="5"/>
      <c r="D2155" s="5"/>
      <c r="E2155" s="471"/>
      <c r="F2155" s="579"/>
      <c r="G2155" s="579"/>
      <c r="I2155" s="4"/>
      <c r="J2155" s="4"/>
      <c r="K2155" s="472"/>
      <c r="L2155" s="4"/>
      <c r="M2155" s="83"/>
      <c r="N2155" s="4"/>
      <c r="O2155" s="83"/>
      <c r="P2155" s="84"/>
      <c r="Q2155" s="4"/>
      <c r="R2155" s="4"/>
      <c r="S2155" s="4"/>
      <c r="T2155" s="4"/>
      <c r="U2155" s="4"/>
      <c r="V2155" s="4"/>
      <c r="W2155" s="4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  <c r="CH2155" s="3"/>
      <c r="CI2155" s="3"/>
      <c r="CJ2155" s="3"/>
      <c r="CK2155" s="3"/>
      <c r="CL2155" s="3"/>
      <c r="CM2155" s="3"/>
      <c r="CN2155" s="3"/>
      <c r="CO2155" s="3"/>
      <c r="CP2155" s="3"/>
      <c r="CQ2155" s="3"/>
      <c r="CR2155" s="3"/>
      <c r="CS2155" s="3"/>
      <c r="CT2155" s="3"/>
      <c r="CU2155" s="3"/>
      <c r="CV2155" s="3"/>
      <c r="CW2155" s="3"/>
      <c r="CX2155" s="3"/>
      <c r="CY2155" s="3"/>
      <c r="CZ2155" s="3"/>
      <c r="DA2155" s="3"/>
      <c r="DB2155" s="3"/>
      <c r="DC2155" s="3"/>
      <c r="DD2155" s="3"/>
      <c r="DE2155" s="3"/>
      <c r="DF2155" s="3"/>
      <c r="DG2155" s="3"/>
      <c r="DH2155" s="3"/>
      <c r="DI2155" s="3"/>
      <c r="DJ2155" s="3"/>
      <c r="DK2155" s="3"/>
      <c r="DL2155" s="3"/>
      <c r="DM2155" s="3"/>
      <c r="DN2155" s="3"/>
      <c r="DO2155" s="3"/>
      <c r="DP2155" s="3"/>
      <c r="DQ2155" s="3"/>
      <c r="DR2155" s="3"/>
      <c r="DS2155" s="3"/>
      <c r="DT2155" s="3"/>
      <c r="DU2155" s="3"/>
      <c r="DV2155" s="3"/>
      <c r="DW2155" s="3"/>
      <c r="DX2155" s="3"/>
      <c r="DY2155" s="3"/>
      <c r="DZ2155" s="3"/>
      <c r="EA2155" s="3"/>
      <c r="EB2155" s="3"/>
      <c r="EC2155" s="3"/>
      <c r="ED2155" s="3"/>
      <c r="EE2155" s="3"/>
      <c r="EF2155" s="3"/>
      <c r="EG2155" s="3"/>
      <c r="EH2155" s="3"/>
      <c r="EI2155" s="3"/>
      <c r="EJ2155" s="3"/>
      <c r="EK2155" s="3"/>
      <c r="EL2155" s="3"/>
      <c r="EM2155" s="3"/>
      <c r="EN2155" s="3"/>
      <c r="EO2155" s="3"/>
      <c r="EP2155" s="3"/>
      <c r="EQ2155" s="3"/>
      <c r="ER2155" s="3"/>
      <c r="ES2155" s="3"/>
      <c r="ET2155" s="3"/>
      <c r="EU2155" s="3"/>
      <c r="EV2155" s="3"/>
      <c r="EW2155" s="3"/>
      <c r="EX2155" s="3"/>
      <c r="EY2155" s="3"/>
      <c r="EZ2155" s="3"/>
      <c r="FA2155" s="3"/>
      <c r="FB2155" s="3"/>
      <c r="FC2155" s="3"/>
      <c r="FD2155" s="3"/>
      <c r="FE2155" s="3"/>
      <c r="FF2155" s="3"/>
      <c r="FG2155" s="3"/>
      <c r="FH2155" s="3"/>
      <c r="FI2155" s="3"/>
      <c r="FJ2155" s="3"/>
      <c r="FK2155" s="3"/>
      <c r="FL2155" s="3"/>
      <c r="FM2155" s="3"/>
      <c r="FN2155" s="3"/>
      <c r="FO2155" s="3"/>
      <c r="FP2155" s="3"/>
      <c r="FQ2155" s="3"/>
      <c r="FR2155" s="3"/>
      <c r="FS2155" s="3"/>
      <c r="FT2155" s="3"/>
      <c r="FU2155" s="3"/>
      <c r="FV2155" s="3"/>
      <c r="FW2155" s="3"/>
      <c r="FX2155" s="3"/>
      <c r="FY2155" s="3"/>
      <c r="FZ2155" s="3"/>
      <c r="GA2155" s="3"/>
      <c r="GB2155" s="3"/>
      <c r="GC2155" s="3"/>
      <c r="GD2155" s="3"/>
      <c r="GE2155" s="3"/>
      <c r="GF2155" s="3"/>
    </row>
    <row r="2156" spans="1:188" s="576" customFormat="1" x14ac:dyDescent="0.2">
      <c r="A2156" s="4"/>
      <c r="B2156" s="5"/>
      <c r="C2156" s="5"/>
      <c r="D2156" s="5"/>
      <c r="E2156" s="471"/>
      <c r="F2156" s="579"/>
      <c r="G2156" s="579"/>
      <c r="I2156" s="4"/>
      <c r="J2156" s="4"/>
      <c r="K2156" s="472"/>
      <c r="L2156" s="4"/>
      <c r="M2156" s="83"/>
      <c r="N2156" s="4"/>
      <c r="O2156" s="83"/>
      <c r="P2156" s="84"/>
      <c r="Q2156" s="4"/>
      <c r="R2156" s="4"/>
      <c r="S2156" s="4"/>
      <c r="T2156" s="4"/>
      <c r="U2156" s="4"/>
      <c r="V2156" s="4"/>
      <c r="W2156" s="4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S2156" s="3"/>
      <c r="BT2156" s="3"/>
      <c r="BU2156" s="3"/>
      <c r="BV2156" s="3"/>
      <c r="BW2156" s="3"/>
      <c r="BX2156" s="3"/>
      <c r="BY2156" s="3"/>
      <c r="BZ2156" s="3"/>
      <c r="CA2156" s="3"/>
      <c r="CB2156" s="3"/>
      <c r="CC2156" s="3"/>
      <c r="CD2156" s="3"/>
      <c r="CE2156" s="3"/>
      <c r="CF2156" s="3"/>
      <c r="CG2156" s="3"/>
      <c r="CH2156" s="3"/>
      <c r="CI2156" s="3"/>
      <c r="CJ2156" s="3"/>
      <c r="CK2156" s="3"/>
      <c r="CL2156" s="3"/>
      <c r="CM2156" s="3"/>
      <c r="CN2156" s="3"/>
      <c r="CO2156" s="3"/>
      <c r="CP2156" s="3"/>
      <c r="CQ2156" s="3"/>
      <c r="CR2156" s="3"/>
      <c r="CS2156" s="3"/>
      <c r="CT2156" s="3"/>
      <c r="CU2156" s="3"/>
      <c r="CV2156" s="3"/>
      <c r="CW2156" s="3"/>
      <c r="CX2156" s="3"/>
      <c r="CY2156" s="3"/>
      <c r="CZ2156" s="3"/>
      <c r="DA2156" s="3"/>
      <c r="DB2156" s="3"/>
      <c r="DC2156" s="3"/>
      <c r="DD2156" s="3"/>
      <c r="DE2156" s="3"/>
      <c r="DF2156" s="3"/>
      <c r="DG2156" s="3"/>
      <c r="DH2156" s="3"/>
      <c r="DI2156" s="3"/>
      <c r="DJ2156" s="3"/>
      <c r="DK2156" s="3"/>
      <c r="DL2156" s="3"/>
      <c r="DM2156" s="3"/>
      <c r="DN2156" s="3"/>
      <c r="DO2156" s="3"/>
      <c r="DP2156" s="3"/>
      <c r="DQ2156" s="3"/>
      <c r="DR2156" s="3"/>
      <c r="DS2156" s="3"/>
      <c r="DT2156" s="3"/>
      <c r="DU2156" s="3"/>
      <c r="DV2156" s="3"/>
      <c r="DW2156" s="3"/>
      <c r="DX2156" s="3"/>
      <c r="DY2156" s="3"/>
      <c r="DZ2156" s="3"/>
      <c r="EA2156" s="3"/>
      <c r="EB2156" s="3"/>
      <c r="EC2156" s="3"/>
      <c r="ED2156" s="3"/>
      <c r="EE2156" s="3"/>
      <c r="EF2156" s="3"/>
      <c r="EG2156" s="3"/>
      <c r="EH2156" s="3"/>
      <c r="EI2156" s="3"/>
      <c r="EJ2156" s="3"/>
      <c r="EK2156" s="3"/>
      <c r="EL2156" s="3"/>
      <c r="EM2156" s="3"/>
      <c r="EN2156" s="3"/>
      <c r="EO2156" s="3"/>
      <c r="EP2156" s="3"/>
      <c r="EQ2156" s="3"/>
      <c r="ER2156" s="3"/>
      <c r="ES2156" s="3"/>
      <c r="ET2156" s="3"/>
      <c r="EU2156" s="3"/>
      <c r="EV2156" s="3"/>
      <c r="EW2156" s="3"/>
      <c r="EX2156" s="3"/>
      <c r="EY2156" s="3"/>
      <c r="EZ2156" s="3"/>
      <c r="FA2156" s="3"/>
      <c r="FB2156" s="3"/>
      <c r="FC2156" s="3"/>
      <c r="FD2156" s="3"/>
      <c r="FE2156" s="3"/>
      <c r="FF2156" s="3"/>
      <c r="FG2156" s="3"/>
      <c r="FH2156" s="3"/>
      <c r="FI2156" s="3"/>
      <c r="FJ2156" s="3"/>
      <c r="FK2156" s="3"/>
      <c r="FL2156" s="3"/>
      <c r="FM2156" s="3"/>
      <c r="FN2156" s="3"/>
      <c r="FO2156" s="3"/>
      <c r="FP2156" s="3"/>
      <c r="FQ2156" s="3"/>
      <c r="FR2156" s="3"/>
      <c r="FS2156" s="3"/>
      <c r="FT2156" s="3"/>
      <c r="FU2156" s="3"/>
      <c r="FV2156" s="3"/>
      <c r="FW2156" s="3"/>
      <c r="FX2156" s="3"/>
      <c r="FY2156" s="3"/>
      <c r="FZ2156" s="3"/>
      <c r="GA2156" s="3"/>
      <c r="GB2156" s="3"/>
      <c r="GC2156" s="3"/>
      <c r="GD2156" s="3"/>
      <c r="GE2156" s="3"/>
      <c r="GF2156" s="3"/>
    </row>
    <row r="2157" spans="1:188" s="576" customFormat="1" x14ac:dyDescent="0.2">
      <c r="A2157" s="4"/>
      <c r="B2157" s="5"/>
      <c r="C2157" s="5"/>
      <c r="D2157" s="5"/>
      <c r="E2157" s="471"/>
      <c r="F2157" s="579"/>
      <c r="G2157" s="579"/>
      <c r="I2157" s="4"/>
      <c r="J2157" s="4"/>
      <c r="K2157" s="472"/>
      <c r="L2157" s="4"/>
      <c r="M2157" s="83"/>
      <c r="N2157" s="4"/>
      <c r="O2157" s="83"/>
      <c r="P2157" s="84"/>
      <c r="Q2157" s="4"/>
      <c r="R2157" s="4"/>
      <c r="S2157" s="4"/>
      <c r="T2157" s="4"/>
      <c r="U2157" s="4"/>
      <c r="V2157" s="4"/>
      <c r="W2157" s="4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  <c r="CH2157" s="3"/>
      <c r="CI2157" s="3"/>
      <c r="CJ2157" s="3"/>
      <c r="CK2157" s="3"/>
      <c r="CL2157" s="3"/>
      <c r="CM2157" s="3"/>
      <c r="CN2157" s="3"/>
      <c r="CO2157" s="3"/>
      <c r="CP2157" s="3"/>
      <c r="CQ2157" s="3"/>
      <c r="CR2157" s="3"/>
      <c r="CS2157" s="3"/>
      <c r="CT2157" s="3"/>
      <c r="CU2157" s="3"/>
      <c r="CV2157" s="3"/>
      <c r="CW2157" s="3"/>
      <c r="CX2157" s="3"/>
      <c r="CY2157" s="3"/>
      <c r="CZ2157" s="3"/>
      <c r="DA2157" s="3"/>
      <c r="DB2157" s="3"/>
      <c r="DC2157" s="3"/>
      <c r="DD2157" s="3"/>
      <c r="DE2157" s="3"/>
      <c r="DF2157" s="3"/>
      <c r="DG2157" s="3"/>
      <c r="DH2157" s="3"/>
      <c r="DI2157" s="3"/>
      <c r="DJ2157" s="3"/>
      <c r="DK2157" s="3"/>
      <c r="DL2157" s="3"/>
      <c r="DM2157" s="3"/>
      <c r="DN2157" s="3"/>
      <c r="DO2157" s="3"/>
      <c r="DP2157" s="3"/>
      <c r="DQ2157" s="3"/>
      <c r="DR2157" s="3"/>
      <c r="DS2157" s="3"/>
      <c r="DT2157" s="3"/>
      <c r="DU2157" s="3"/>
      <c r="DV2157" s="3"/>
      <c r="DW2157" s="3"/>
      <c r="DX2157" s="3"/>
      <c r="DY2157" s="3"/>
      <c r="DZ2157" s="3"/>
      <c r="EA2157" s="3"/>
      <c r="EB2157" s="3"/>
      <c r="EC2157" s="3"/>
      <c r="ED2157" s="3"/>
      <c r="EE2157" s="3"/>
      <c r="EF2157" s="3"/>
      <c r="EG2157" s="3"/>
      <c r="EH2157" s="3"/>
      <c r="EI2157" s="3"/>
      <c r="EJ2157" s="3"/>
      <c r="EK2157" s="3"/>
      <c r="EL2157" s="3"/>
      <c r="EM2157" s="3"/>
      <c r="EN2157" s="3"/>
      <c r="EO2157" s="3"/>
      <c r="EP2157" s="3"/>
      <c r="EQ2157" s="3"/>
      <c r="ER2157" s="3"/>
      <c r="ES2157" s="3"/>
      <c r="ET2157" s="3"/>
      <c r="EU2157" s="3"/>
      <c r="EV2157" s="3"/>
      <c r="EW2157" s="3"/>
      <c r="EX2157" s="3"/>
      <c r="EY2157" s="3"/>
      <c r="EZ2157" s="3"/>
      <c r="FA2157" s="3"/>
      <c r="FB2157" s="3"/>
      <c r="FC2157" s="3"/>
      <c r="FD2157" s="3"/>
      <c r="FE2157" s="3"/>
      <c r="FF2157" s="3"/>
      <c r="FG2157" s="3"/>
      <c r="FH2157" s="3"/>
      <c r="FI2157" s="3"/>
      <c r="FJ2157" s="3"/>
      <c r="FK2157" s="3"/>
      <c r="FL2157" s="3"/>
      <c r="FM2157" s="3"/>
      <c r="FN2157" s="3"/>
      <c r="FO2157" s="3"/>
      <c r="FP2157" s="3"/>
      <c r="FQ2157" s="3"/>
      <c r="FR2157" s="3"/>
      <c r="FS2157" s="3"/>
      <c r="FT2157" s="3"/>
      <c r="FU2157" s="3"/>
      <c r="FV2157" s="3"/>
      <c r="FW2157" s="3"/>
      <c r="FX2157" s="3"/>
      <c r="FY2157" s="3"/>
      <c r="FZ2157" s="3"/>
      <c r="GA2157" s="3"/>
      <c r="GB2157" s="3"/>
      <c r="GC2157" s="3"/>
      <c r="GD2157" s="3"/>
      <c r="GE2157" s="3"/>
      <c r="GF2157" s="3"/>
    </row>
    <row r="2158" spans="1:188" s="576" customFormat="1" x14ac:dyDescent="0.2">
      <c r="A2158" s="4"/>
      <c r="B2158" s="5"/>
      <c r="C2158" s="5"/>
      <c r="D2158" s="5"/>
      <c r="E2158" s="471"/>
      <c r="F2158" s="579"/>
      <c r="G2158" s="579"/>
      <c r="I2158" s="4"/>
      <c r="J2158" s="4"/>
      <c r="K2158" s="472"/>
      <c r="L2158" s="4"/>
      <c r="M2158" s="83"/>
      <c r="N2158" s="4"/>
      <c r="O2158" s="83"/>
      <c r="P2158" s="84"/>
      <c r="Q2158" s="4"/>
      <c r="R2158" s="4"/>
      <c r="S2158" s="4"/>
      <c r="T2158" s="4"/>
      <c r="U2158" s="4"/>
      <c r="V2158" s="4"/>
      <c r="W2158" s="4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  <c r="CH2158" s="3"/>
      <c r="CI2158" s="3"/>
      <c r="CJ2158" s="3"/>
      <c r="CK2158" s="3"/>
      <c r="CL2158" s="3"/>
      <c r="CM2158" s="3"/>
      <c r="CN2158" s="3"/>
      <c r="CO2158" s="3"/>
      <c r="CP2158" s="3"/>
      <c r="CQ2158" s="3"/>
      <c r="CR2158" s="3"/>
      <c r="CS2158" s="3"/>
      <c r="CT2158" s="3"/>
      <c r="CU2158" s="3"/>
      <c r="CV2158" s="3"/>
      <c r="CW2158" s="3"/>
      <c r="CX2158" s="3"/>
      <c r="CY2158" s="3"/>
      <c r="CZ2158" s="3"/>
      <c r="DA2158" s="3"/>
      <c r="DB2158" s="3"/>
      <c r="DC2158" s="3"/>
      <c r="DD2158" s="3"/>
      <c r="DE2158" s="3"/>
      <c r="DF2158" s="3"/>
      <c r="DG2158" s="3"/>
      <c r="DH2158" s="3"/>
      <c r="DI2158" s="3"/>
      <c r="DJ2158" s="3"/>
      <c r="DK2158" s="3"/>
      <c r="DL2158" s="3"/>
      <c r="DM2158" s="3"/>
      <c r="DN2158" s="3"/>
      <c r="DO2158" s="3"/>
      <c r="DP2158" s="3"/>
      <c r="DQ2158" s="3"/>
      <c r="DR2158" s="3"/>
      <c r="DS2158" s="3"/>
      <c r="DT2158" s="3"/>
      <c r="DU2158" s="3"/>
      <c r="DV2158" s="3"/>
      <c r="DW2158" s="3"/>
      <c r="DX2158" s="3"/>
      <c r="DY2158" s="3"/>
      <c r="DZ2158" s="3"/>
      <c r="EA2158" s="3"/>
      <c r="EB2158" s="3"/>
      <c r="EC2158" s="3"/>
      <c r="ED2158" s="3"/>
      <c r="EE2158" s="3"/>
      <c r="EF2158" s="3"/>
      <c r="EG2158" s="3"/>
      <c r="EH2158" s="3"/>
      <c r="EI2158" s="3"/>
      <c r="EJ2158" s="3"/>
      <c r="EK2158" s="3"/>
      <c r="EL2158" s="3"/>
      <c r="EM2158" s="3"/>
      <c r="EN2158" s="3"/>
      <c r="EO2158" s="3"/>
      <c r="EP2158" s="3"/>
      <c r="EQ2158" s="3"/>
      <c r="ER2158" s="3"/>
      <c r="ES2158" s="3"/>
      <c r="ET2158" s="3"/>
      <c r="EU2158" s="3"/>
      <c r="EV2158" s="3"/>
      <c r="EW2158" s="3"/>
      <c r="EX2158" s="3"/>
      <c r="EY2158" s="3"/>
      <c r="EZ2158" s="3"/>
      <c r="FA2158" s="3"/>
      <c r="FB2158" s="3"/>
      <c r="FC2158" s="3"/>
      <c r="FD2158" s="3"/>
      <c r="FE2158" s="3"/>
      <c r="FF2158" s="3"/>
      <c r="FG2158" s="3"/>
      <c r="FH2158" s="3"/>
      <c r="FI2158" s="3"/>
      <c r="FJ2158" s="3"/>
      <c r="FK2158" s="3"/>
      <c r="FL2158" s="3"/>
      <c r="FM2158" s="3"/>
      <c r="FN2158" s="3"/>
      <c r="FO2158" s="3"/>
      <c r="FP2158" s="3"/>
      <c r="FQ2158" s="3"/>
      <c r="FR2158" s="3"/>
      <c r="FS2158" s="3"/>
      <c r="FT2158" s="3"/>
      <c r="FU2158" s="3"/>
      <c r="FV2158" s="3"/>
      <c r="FW2158" s="3"/>
      <c r="FX2158" s="3"/>
      <c r="FY2158" s="3"/>
      <c r="FZ2158" s="3"/>
      <c r="GA2158" s="3"/>
      <c r="GB2158" s="3"/>
      <c r="GC2158" s="3"/>
      <c r="GD2158" s="3"/>
      <c r="GE2158" s="3"/>
      <c r="GF2158" s="3"/>
    </row>
    <row r="2159" spans="1:188" s="576" customFormat="1" x14ac:dyDescent="0.2">
      <c r="A2159" s="4"/>
      <c r="B2159" s="5"/>
      <c r="C2159" s="5"/>
      <c r="D2159" s="5"/>
      <c r="E2159" s="471"/>
      <c r="F2159" s="579"/>
      <c r="G2159" s="579"/>
      <c r="I2159" s="4"/>
      <c r="J2159" s="4"/>
      <c r="K2159" s="472"/>
      <c r="L2159" s="4"/>
      <c r="M2159" s="83"/>
      <c r="N2159" s="4"/>
      <c r="O2159" s="83"/>
      <c r="P2159" s="84"/>
      <c r="Q2159" s="4"/>
      <c r="R2159" s="4"/>
      <c r="S2159" s="4"/>
      <c r="T2159" s="4"/>
      <c r="U2159" s="4"/>
      <c r="V2159" s="4"/>
      <c r="W2159" s="4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S2159" s="3"/>
      <c r="BT2159" s="3"/>
      <c r="BU2159" s="3"/>
      <c r="BV2159" s="3"/>
      <c r="BW2159" s="3"/>
      <c r="BX2159" s="3"/>
      <c r="BY2159" s="3"/>
      <c r="BZ2159" s="3"/>
      <c r="CA2159" s="3"/>
      <c r="CB2159" s="3"/>
      <c r="CC2159" s="3"/>
      <c r="CD2159" s="3"/>
      <c r="CE2159" s="3"/>
      <c r="CF2159" s="3"/>
      <c r="CG2159" s="3"/>
      <c r="CH2159" s="3"/>
      <c r="CI2159" s="3"/>
      <c r="CJ2159" s="3"/>
      <c r="CK2159" s="3"/>
      <c r="CL2159" s="3"/>
      <c r="CM2159" s="3"/>
      <c r="CN2159" s="3"/>
      <c r="CO2159" s="3"/>
      <c r="CP2159" s="3"/>
      <c r="CQ2159" s="3"/>
      <c r="CR2159" s="3"/>
      <c r="CS2159" s="3"/>
      <c r="CT2159" s="3"/>
      <c r="CU2159" s="3"/>
      <c r="CV2159" s="3"/>
      <c r="CW2159" s="3"/>
      <c r="CX2159" s="3"/>
      <c r="CY2159" s="3"/>
      <c r="CZ2159" s="3"/>
      <c r="DA2159" s="3"/>
      <c r="DB2159" s="3"/>
      <c r="DC2159" s="3"/>
      <c r="DD2159" s="3"/>
      <c r="DE2159" s="3"/>
      <c r="DF2159" s="3"/>
      <c r="DG2159" s="3"/>
      <c r="DH2159" s="3"/>
      <c r="DI2159" s="3"/>
      <c r="DJ2159" s="3"/>
      <c r="DK2159" s="3"/>
      <c r="DL2159" s="3"/>
      <c r="DM2159" s="3"/>
      <c r="DN2159" s="3"/>
      <c r="DO2159" s="3"/>
      <c r="DP2159" s="3"/>
      <c r="DQ2159" s="3"/>
      <c r="DR2159" s="3"/>
      <c r="DS2159" s="3"/>
      <c r="DT2159" s="3"/>
      <c r="DU2159" s="3"/>
      <c r="DV2159" s="3"/>
      <c r="DW2159" s="3"/>
      <c r="DX2159" s="3"/>
      <c r="DY2159" s="3"/>
      <c r="DZ2159" s="3"/>
      <c r="EA2159" s="3"/>
      <c r="EB2159" s="3"/>
      <c r="EC2159" s="3"/>
      <c r="ED2159" s="3"/>
      <c r="EE2159" s="3"/>
      <c r="EF2159" s="3"/>
      <c r="EG2159" s="3"/>
      <c r="EH2159" s="3"/>
      <c r="EI2159" s="3"/>
      <c r="EJ2159" s="3"/>
      <c r="EK2159" s="3"/>
      <c r="EL2159" s="3"/>
      <c r="EM2159" s="3"/>
      <c r="EN2159" s="3"/>
      <c r="EO2159" s="3"/>
      <c r="EP2159" s="3"/>
      <c r="EQ2159" s="3"/>
      <c r="ER2159" s="3"/>
      <c r="ES2159" s="3"/>
      <c r="ET2159" s="3"/>
      <c r="EU2159" s="3"/>
      <c r="EV2159" s="3"/>
      <c r="EW2159" s="3"/>
      <c r="EX2159" s="3"/>
      <c r="EY2159" s="3"/>
      <c r="EZ2159" s="3"/>
      <c r="FA2159" s="3"/>
      <c r="FB2159" s="3"/>
      <c r="FC2159" s="3"/>
      <c r="FD2159" s="3"/>
      <c r="FE2159" s="3"/>
      <c r="FF2159" s="3"/>
      <c r="FG2159" s="3"/>
      <c r="FH2159" s="3"/>
      <c r="FI2159" s="3"/>
      <c r="FJ2159" s="3"/>
      <c r="FK2159" s="3"/>
      <c r="FL2159" s="3"/>
      <c r="FM2159" s="3"/>
      <c r="FN2159" s="3"/>
      <c r="FO2159" s="3"/>
      <c r="FP2159" s="3"/>
      <c r="FQ2159" s="3"/>
      <c r="FR2159" s="3"/>
      <c r="FS2159" s="3"/>
      <c r="FT2159" s="3"/>
      <c r="FU2159" s="3"/>
      <c r="FV2159" s="3"/>
      <c r="FW2159" s="3"/>
      <c r="FX2159" s="3"/>
      <c r="FY2159" s="3"/>
      <c r="FZ2159" s="3"/>
      <c r="GA2159" s="3"/>
      <c r="GB2159" s="3"/>
      <c r="GC2159" s="3"/>
      <c r="GD2159" s="3"/>
      <c r="GE2159" s="3"/>
      <c r="GF2159" s="3"/>
    </row>
  </sheetData>
  <autoFilter ref="C3:C2159"/>
  <mergeCells count="29">
    <mergeCell ref="A228:E228"/>
    <mergeCell ref="E232:F232"/>
    <mergeCell ref="A3:W3"/>
    <mergeCell ref="S5:S6"/>
    <mergeCell ref="T5:T6"/>
    <mergeCell ref="U5:U6"/>
    <mergeCell ref="V5:V6"/>
    <mergeCell ref="W5:W6"/>
    <mergeCell ref="M5:M6"/>
    <mergeCell ref="N5:N6"/>
    <mergeCell ref="O5:O6"/>
    <mergeCell ref="P5:P6"/>
    <mergeCell ref="Q5:Q6"/>
    <mergeCell ref="R5:R6"/>
    <mergeCell ref="G5:G6"/>
    <mergeCell ref="H5:H6"/>
    <mergeCell ref="A4:A6"/>
    <mergeCell ref="B4:B6"/>
    <mergeCell ref="C4:C6"/>
    <mergeCell ref="D4:D6"/>
    <mergeCell ref="E4:E6"/>
    <mergeCell ref="R4:W4"/>
    <mergeCell ref="F5:F6"/>
    <mergeCell ref="I5:I6"/>
    <mergeCell ref="J5:J6"/>
    <mergeCell ref="K5:K6"/>
    <mergeCell ref="L5:L6"/>
    <mergeCell ref="F4:K4"/>
    <mergeCell ref="L4:Q4"/>
  </mergeCells>
  <pageMargins left="0.19685039370078741" right="0" top="0.82677165354330717" bottom="0.31496062992125984" header="0" footer="0"/>
  <pageSetup paperSize="9" scale="53" fitToHeight="3" orientation="landscape" r:id="rId1"/>
  <headerFooter alignWithMargins="0"/>
  <rowBreaks count="3" manualBreakCount="3">
    <brk id="33" max="22" man="1"/>
    <brk id="83" max="22" man="1"/>
    <brk id="128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 Windows</cp:lastModifiedBy>
  <cp:lastPrinted>2019-05-07T09:40:51Z</cp:lastPrinted>
  <dcterms:created xsi:type="dcterms:W3CDTF">2004-10-20T06:45:28Z</dcterms:created>
  <dcterms:modified xsi:type="dcterms:W3CDTF">2019-05-16T08:05:29Z</dcterms:modified>
</cp:coreProperties>
</file>