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270" activeTab="3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 refMode="R1C1"/>
</workbook>
</file>

<file path=xl/sharedStrings.xml><?xml version="1.0" encoding="utf-8"?>
<sst xmlns="http://schemas.openxmlformats.org/spreadsheetml/2006/main" count="165" uniqueCount="86">
  <si>
    <t>Всього</t>
  </si>
  <si>
    <t>в тому числі за роками</t>
  </si>
  <si>
    <t>2016 -2020</t>
  </si>
  <si>
    <t>Встановлення дорожніх знаків</t>
  </si>
  <si>
    <t>Встановлення  сповільнювачів руху автотранспорту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</si>
  <si>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</si>
  <si>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</si>
  <si>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</si>
  <si>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</si>
  <si>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</si>
  <si>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</si>
  <si>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Об’єм  робіт</t>
  </si>
  <si>
    <t>тис.м²</t>
  </si>
  <si>
    <t>Розмітка доріг</t>
  </si>
  <si>
    <t>шт</t>
  </si>
  <si>
    <t>Обсяг коштів, які пропонується залучити на виконання програми</t>
  </si>
  <si>
    <t xml:space="preserve">              -   державний бюджет</t>
  </si>
  <si>
    <t xml:space="preserve">             -    інші кошти</t>
  </si>
  <si>
    <t>№ з/п</t>
  </si>
  <si>
    <t>Назва напряму діяльності  (пріоритетні завдання)</t>
  </si>
  <si>
    <t>по роках</t>
  </si>
  <si>
    <t>Місцевий бюджет</t>
  </si>
  <si>
    <t>ВСЬОГО:</t>
  </si>
  <si>
    <t>Найменування заходу</t>
  </si>
  <si>
    <t>Строки впровадження, роки</t>
  </si>
  <si>
    <t xml:space="preserve"> Виконавці</t>
  </si>
  <si>
    <t>Орієнтована вартість заходу, тис.грн</t>
  </si>
  <si>
    <t>Усього витрат на виконання програми, тис.грн</t>
  </si>
  <si>
    <t>Джерела фінансуван-ня</t>
  </si>
  <si>
    <t>Вико-навці</t>
  </si>
  <si>
    <t>Строк виконання заходу, роки</t>
  </si>
  <si>
    <t>Перелік заходів програми</t>
  </si>
  <si>
    <t>Очікуваний результат</t>
  </si>
  <si>
    <t>Таблиця 1</t>
  </si>
  <si>
    <t>Таблиця 2</t>
  </si>
  <si>
    <t>Таблиця 3</t>
  </si>
  <si>
    <t>Таблиця 4</t>
  </si>
  <si>
    <t xml:space="preserve">Придбання </t>
  </si>
  <si>
    <t>Поточний ремонт</t>
  </si>
  <si>
    <t>Додаток 4</t>
  </si>
  <si>
    <t>до рішення міської ради</t>
  </si>
  <si>
    <t>Додаток 3</t>
  </si>
  <si>
    <t>Додаток 2</t>
  </si>
  <si>
    <t>Придбання спецтехніки  (з включенням в статутний капітал)</t>
  </si>
  <si>
    <t>Кількість</t>
  </si>
  <si>
    <t>Безпека дорожнього руху</t>
  </si>
  <si>
    <r>
      <t>Орієнтовані обсяги фінансування (вартість),</t>
    </r>
    <r>
      <rPr>
        <b/>
        <i/>
        <sz val="10"/>
        <rFont val="Times New Roman"/>
        <family val="1"/>
      </rPr>
      <t>тис.грн.</t>
    </r>
  </si>
  <si>
    <t>км</t>
  </si>
  <si>
    <t>№ ззп</t>
  </si>
  <si>
    <t>Капітальний ремонт</t>
  </si>
  <si>
    <t>Придбання спецтехніки                                                (з включенням в статутний капітал)</t>
  </si>
  <si>
    <t>Додаток 5</t>
  </si>
  <si>
    <t>КМКП, КП "Благоустрій" КМР</t>
  </si>
  <si>
    <t xml:space="preserve">Виготовлення навісів автобусних зупинок </t>
  </si>
  <si>
    <t>Улаштування пішохідних доріжок  з бруківки</t>
  </si>
  <si>
    <t>Улаштування  зупинок автотранспорту</t>
  </si>
  <si>
    <t>Виготовлення ПКД</t>
  </si>
  <si>
    <t xml:space="preserve">Виготовлення проектно-кошторисної документації на капітальний ремонт доріг </t>
  </si>
  <si>
    <t>Поточний ремонт а/б  міських доріг, проїздів, тротуарів, пішохідних доріжок, влаштування дощоприймальних колодязів</t>
  </si>
  <si>
    <t xml:space="preserve">Капітальний ремонт асфальтобетонного покриття  вулиць  і  доріг </t>
  </si>
  <si>
    <t>Секретар міської ради                                                                І.Шумра</t>
  </si>
  <si>
    <t>Секретар  міської ради                                                                І.Шумра</t>
  </si>
  <si>
    <r>
      <t>100 м</t>
    </r>
    <r>
      <rPr>
        <sz val="10"/>
        <rFont val="Arial Cyr"/>
        <family val="0"/>
      </rPr>
      <t>²</t>
    </r>
  </si>
  <si>
    <t>м²</t>
  </si>
  <si>
    <r>
      <t>Обсяг ресурсів Всього,</t>
    </r>
    <r>
      <rPr>
        <sz val="12"/>
        <rFont val="Times New Roman"/>
        <family val="1"/>
      </rPr>
      <t xml:space="preserve">                      в тому числі:</t>
    </r>
  </si>
  <si>
    <r>
      <t xml:space="preserve">Етапи виконання Програми, </t>
    </r>
    <r>
      <rPr>
        <b/>
        <i/>
        <sz val="12"/>
        <rFont val="Times New Roman"/>
        <family val="1"/>
      </rPr>
      <t xml:space="preserve">роки </t>
    </r>
  </si>
  <si>
    <t>Ресурсне забезпечення  Програми розвитку автомобільних доріг, дорожнього руху та його безпеки  у місті Вараш на 2016-2020 роки</t>
  </si>
  <si>
    <t>Очікувані результати виконання  Програми розвитку автомобільних доріг,                                                                      дорожнього руху та його безпеки у місті Вараш на 2016-2020 роки</t>
  </si>
  <si>
    <t>Завдання, заходи та строки  виконання Програми розвитку автомобільних доріг, дорожнього руху та його безпеки у місті  Вараш на 2016-2020 роки</t>
  </si>
  <si>
    <t>5. Напрямки діяльності та заходи Програми розвитку автомобільних доріг,                                  дорожнього руху та його безпеки у місті  Вараш на 2016-2020 роки</t>
  </si>
  <si>
    <t xml:space="preserve">              -  бюджет м. Вараш</t>
  </si>
  <si>
    <t>Поточний ремонт асфальтобетонного покриття по вул. Теплична, Ринкова, Кібенка, Правика, Комунальна (ямковий ремонт)</t>
  </si>
  <si>
    <t>Поточний ремонт асфальтобетонного покриття дороги Рівненська, Кільця автовокзалу, Пр.Шевченка (ямковий ремонт)</t>
  </si>
  <si>
    <t>Поточний ремонт асфальтобетонного покриття вул.Лесі Українки, Небесної сотні, майдан Незалежності (ямковий ремонт)</t>
  </si>
  <si>
    <t>Поточний ремонт асфальтобетонного покриття по вул. Соборна, Інженерна, Паркова, дорога № 6 (ямковий ремонт)</t>
  </si>
  <si>
    <t>Поточний ремонт асфальтобетонного покриття по вул.Героїв Майдану, дорога до Музичної школи, дорога від Гуртожитку № 3 до магазину "Любава", дорога 5а (ямковий ремонт)</t>
  </si>
  <si>
    <t>Поточний ремонт тротуарів, пішохідних доріжок, міських заїздів</t>
  </si>
  <si>
    <t>Улаштування навісів автобусних зупинок</t>
  </si>
  <si>
    <t>шт.</t>
  </si>
  <si>
    <t xml:space="preserve">Улаштування та виготовлення </t>
  </si>
  <si>
    <t>Впровадження сучасних технологій (придбання спецобладнання) з внесенням в статутний капітал</t>
  </si>
  <si>
    <t xml:space="preserve">Впровадження сучасних технологій (придбання спецобладнання) з внесенням в статутний капітал </t>
  </si>
  <si>
    <r>
      <t xml:space="preserve"> 06 квітня    </t>
    </r>
    <r>
      <rPr>
        <sz val="10"/>
        <rFont val="Times New Roman"/>
        <family val="1"/>
      </rPr>
      <t>2017 року №</t>
    </r>
    <r>
      <rPr>
        <u val="single"/>
        <sz val="10"/>
        <rFont val="Times New Roman"/>
        <family val="1"/>
      </rPr>
      <t xml:space="preserve"> 626</t>
    </r>
  </si>
  <si>
    <r>
      <t xml:space="preserve"> </t>
    </r>
    <r>
      <rPr>
        <u val="single"/>
        <sz val="10"/>
        <rFont val="Times New Roman"/>
        <family val="1"/>
      </rPr>
      <t xml:space="preserve">06 квітня </t>
    </r>
    <r>
      <rPr>
        <sz val="10"/>
        <rFont val="Times New Roman"/>
        <family val="1"/>
      </rPr>
      <t xml:space="preserve"> 2017 року № 626</t>
    </r>
  </si>
  <si>
    <r>
      <t xml:space="preserve">06 квітня </t>
    </r>
    <r>
      <rPr>
        <sz val="10"/>
        <rFont val="Times New Roman"/>
        <family val="1"/>
      </rPr>
      <t xml:space="preserve">  2017 року № </t>
    </r>
    <r>
      <rPr>
        <u val="single"/>
        <sz val="10"/>
        <rFont val="Times New Roman"/>
        <family val="1"/>
      </rPr>
      <t>626</t>
    </r>
  </si>
  <si>
    <r>
      <t xml:space="preserve">06 квітня </t>
    </r>
    <r>
      <rPr>
        <sz val="10"/>
        <rFont val="Times New Roman"/>
        <family val="1"/>
      </rPr>
      <t>2017 року №</t>
    </r>
    <r>
      <rPr>
        <u val="single"/>
        <sz val="10"/>
        <rFont val="Times New Roman"/>
        <family val="1"/>
      </rPr>
      <t xml:space="preserve"> 626</t>
    </r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</si>
</sst>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</numFmts>
  <fonts count="2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sz val="10"/>
      <color indexed="17"/>
      <name val="Times New Roman"/>
      <family val="1"/>
    </font>
    <font>
      <sz val="14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0" fillId="0" borderId="0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/>
    </xf>
    <xf numFmtId="0" fontId="18" fillId="0" borderId="0" xfId="0" applyFont="1" applyAlignment="1">
      <alignment/>
    </xf>
    <xf numFmtId="0" fontId="0" fillId="0" borderId="1" xfId="0" applyBorder="1" applyAlignment="1">
      <alignment/>
    </xf>
    <xf numFmtId="185" fontId="3" fillId="0" borderId="3" xfId="0" applyNumberFormat="1" applyFont="1" applyBorder="1" applyAlignment="1">
      <alignment horizontal="center" vertical="center" wrapText="1"/>
    </xf>
    <xf numFmtId="185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84" fontId="7" fillId="0" borderId="2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4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14" fillId="0" borderId="7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" fillId="0" borderId="7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1" fillId="0" borderId="32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F3" sqref="F3:J3"/>
    </sheetView>
  </sheetViews>
  <sheetFormatPr defaultColWidth="9.00390625" defaultRowHeight="12.75"/>
  <cols>
    <col min="1" max="1" width="4.375" style="0" customWidth="1"/>
    <col min="2" max="2" width="45.625" style="0" customWidth="1"/>
    <col min="3" max="3" width="10.875" style="0" customWidth="1"/>
    <col min="4" max="4" width="11.00390625" style="0" customWidth="1"/>
    <col min="5" max="5" width="10.625" style="0" customWidth="1"/>
    <col min="6" max="6" width="10.875" style="0" customWidth="1"/>
    <col min="7" max="7" width="10.125" style="0" customWidth="1"/>
  </cols>
  <sheetData>
    <row r="1" ht="12.75">
      <c r="I1" s="14" t="s">
        <v>42</v>
      </c>
    </row>
    <row r="2" ht="12.75">
      <c r="I2" s="14" t="s">
        <v>40</v>
      </c>
    </row>
    <row r="3" spans="6:10" ht="16.5" customHeight="1">
      <c r="F3" s="82" t="s">
        <v>82</v>
      </c>
      <c r="G3" s="83"/>
      <c r="H3" s="83"/>
      <c r="I3" s="83"/>
      <c r="J3" s="83"/>
    </row>
    <row r="4" spans="2:8" s="9" customFormat="1" ht="55.5" customHeight="1">
      <c r="B4" s="106" t="s">
        <v>68</v>
      </c>
      <c r="C4" s="106"/>
      <c r="D4" s="106"/>
      <c r="E4" s="106"/>
      <c r="F4" s="106"/>
      <c r="G4" s="107"/>
      <c r="H4" s="107"/>
    </row>
    <row r="5" spans="8:10" ht="24" customHeight="1" thickBot="1">
      <c r="H5" s="108" t="s">
        <v>33</v>
      </c>
      <c r="I5" s="108"/>
      <c r="J5" s="109"/>
    </row>
    <row r="6" spans="1:10" s="6" customFormat="1" ht="19.5" customHeight="1">
      <c r="A6" s="90" t="s">
        <v>48</v>
      </c>
      <c r="B6" s="92" t="s">
        <v>23</v>
      </c>
      <c r="C6" s="96" t="s">
        <v>24</v>
      </c>
      <c r="D6" s="96" t="s">
        <v>25</v>
      </c>
      <c r="E6" s="98" t="s">
        <v>26</v>
      </c>
      <c r="F6" s="99"/>
      <c r="G6" s="99"/>
      <c r="H6" s="99"/>
      <c r="I6" s="99"/>
      <c r="J6" s="100"/>
    </row>
    <row r="7" spans="1:10" s="6" customFormat="1" ht="15.75" customHeight="1" hidden="1">
      <c r="A7" s="91"/>
      <c r="B7" s="93"/>
      <c r="C7" s="97"/>
      <c r="D7" s="97"/>
      <c r="E7" s="101"/>
      <c r="F7" s="102"/>
      <c r="G7" s="102"/>
      <c r="H7" s="102"/>
      <c r="I7" s="102"/>
      <c r="J7" s="103"/>
    </row>
    <row r="8" spans="1:10" s="6" customFormat="1" ht="12.75">
      <c r="A8" s="91"/>
      <c r="B8" s="93"/>
      <c r="C8" s="97"/>
      <c r="D8" s="97"/>
      <c r="E8" s="104" t="s">
        <v>0</v>
      </c>
      <c r="F8" s="94" t="s">
        <v>1</v>
      </c>
      <c r="G8" s="94"/>
      <c r="H8" s="94"/>
      <c r="I8" s="94"/>
      <c r="J8" s="95"/>
    </row>
    <row r="9" spans="1:10" s="6" customFormat="1" ht="27.75" customHeight="1">
      <c r="A9" s="91"/>
      <c r="B9" s="93"/>
      <c r="C9" s="97"/>
      <c r="D9" s="97"/>
      <c r="E9" s="105"/>
      <c r="F9" s="1">
        <v>2016</v>
      </c>
      <c r="G9" s="1">
        <v>2017</v>
      </c>
      <c r="H9" s="1">
        <v>2018</v>
      </c>
      <c r="I9" s="1">
        <v>2019</v>
      </c>
      <c r="J9" s="24">
        <v>2020</v>
      </c>
    </row>
    <row r="10" spans="1:10" s="13" customFormat="1" ht="12">
      <c r="A10" s="71">
        <v>1</v>
      </c>
      <c r="B10" s="25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26">
        <v>10</v>
      </c>
    </row>
    <row r="11" spans="1:10" s="6" customFormat="1" ht="14.25" customHeight="1">
      <c r="A11" s="72">
        <v>1</v>
      </c>
      <c r="B11" s="27" t="s">
        <v>13</v>
      </c>
      <c r="C11" s="110" t="s">
        <v>2</v>
      </c>
      <c r="D11" s="113" t="s">
        <v>52</v>
      </c>
      <c r="E11" s="3">
        <f aca="true" t="shared" si="0" ref="E11:E27">SUM(F11:J11)</f>
        <v>1200</v>
      </c>
      <c r="F11" s="3">
        <v>200</v>
      </c>
      <c r="G11" s="3">
        <v>400</v>
      </c>
      <c r="H11" s="3">
        <v>200</v>
      </c>
      <c r="I11" s="3">
        <v>200</v>
      </c>
      <c r="J11" s="28">
        <v>200</v>
      </c>
    </row>
    <row r="12" spans="1:10" s="6" customFormat="1" ht="16.5" customHeight="1">
      <c r="A12" s="72">
        <v>2</v>
      </c>
      <c r="B12" s="27" t="s">
        <v>3</v>
      </c>
      <c r="C12" s="111"/>
      <c r="D12" s="111"/>
      <c r="E12" s="3">
        <f t="shared" si="0"/>
        <v>500</v>
      </c>
      <c r="F12" s="3">
        <v>100</v>
      </c>
      <c r="G12" s="3">
        <v>100</v>
      </c>
      <c r="H12" s="3">
        <v>100</v>
      </c>
      <c r="I12" s="3">
        <v>100</v>
      </c>
      <c r="J12" s="28">
        <v>100</v>
      </c>
    </row>
    <row r="13" spans="1:10" s="6" customFormat="1" ht="16.5" customHeight="1">
      <c r="A13" s="72">
        <v>3</v>
      </c>
      <c r="B13" s="27" t="s">
        <v>4</v>
      </c>
      <c r="C13" s="111"/>
      <c r="D13" s="111"/>
      <c r="E13" s="3">
        <f t="shared" si="0"/>
        <v>750</v>
      </c>
      <c r="F13" s="3">
        <v>150</v>
      </c>
      <c r="G13" s="3">
        <v>150</v>
      </c>
      <c r="H13" s="3">
        <v>150</v>
      </c>
      <c r="I13" s="3">
        <v>150</v>
      </c>
      <c r="J13" s="28">
        <v>150</v>
      </c>
    </row>
    <row r="14" spans="1:12" s="6" customFormat="1" ht="37.5" customHeight="1">
      <c r="A14" s="72">
        <v>4</v>
      </c>
      <c r="B14" s="27" t="s">
        <v>58</v>
      </c>
      <c r="C14" s="111"/>
      <c r="D14" s="111"/>
      <c r="E14" s="3">
        <f>SUM(F14:J14)</f>
        <v>8650</v>
      </c>
      <c r="F14" s="3">
        <v>1650</v>
      </c>
      <c r="G14" s="3">
        <v>1000</v>
      </c>
      <c r="H14" s="3">
        <v>2000</v>
      </c>
      <c r="I14" s="3">
        <v>2000</v>
      </c>
      <c r="J14" s="28">
        <v>2000</v>
      </c>
      <c r="L14" s="76"/>
    </row>
    <row r="15" spans="1:10" s="6" customFormat="1" ht="27" customHeight="1">
      <c r="A15" s="72">
        <v>5</v>
      </c>
      <c r="B15" s="27" t="s">
        <v>76</v>
      </c>
      <c r="C15" s="111"/>
      <c r="D15" s="111"/>
      <c r="E15" s="3">
        <v>198</v>
      </c>
      <c r="F15" s="3"/>
      <c r="G15" s="3">
        <v>198</v>
      </c>
      <c r="H15" s="3"/>
      <c r="I15" s="3"/>
      <c r="J15" s="28"/>
    </row>
    <row r="16" spans="1:10" s="6" customFormat="1" ht="37.5" customHeight="1">
      <c r="A16" s="72">
        <v>6</v>
      </c>
      <c r="B16" s="27" t="s">
        <v>71</v>
      </c>
      <c r="C16" s="111"/>
      <c r="D16" s="111"/>
      <c r="E16" s="3">
        <v>145.445</v>
      </c>
      <c r="F16" s="3"/>
      <c r="G16" s="3">
        <v>145.445</v>
      </c>
      <c r="H16" s="3"/>
      <c r="I16" s="3"/>
      <c r="J16" s="28"/>
    </row>
    <row r="17" spans="1:10" s="6" customFormat="1" ht="37.5" customHeight="1">
      <c r="A17" s="72">
        <v>7</v>
      </c>
      <c r="B17" s="27" t="s">
        <v>72</v>
      </c>
      <c r="C17" s="111"/>
      <c r="D17" s="111"/>
      <c r="E17" s="3">
        <v>196.792</v>
      </c>
      <c r="F17" s="3"/>
      <c r="G17" s="3">
        <v>196.792</v>
      </c>
      <c r="H17" s="3"/>
      <c r="I17" s="3"/>
      <c r="J17" s="28"/>
    </row>
    <row r="18" spans="1:10" s="6" customFormat="1" ht="37.5" customHeight="1">
      <c r="A18" s="72">
        <v>8</v>
      </c>
      <c r="B18" s="27" t="s">
        <v>73</v>
      </c>
      <c r="C18" s="111"/>
      <c r="D18" s="111"/>
      <c r="E18" s="3">
        <v>156.868</v>
      </c>
      <c r="F18" s="3"/>
      <c r="G18" s="3">
        <v>156.868</v>
      </c>
      <c r="H18" s="3"/>
      <c r="I18" s="3"/>
      <c r="J18" s="28"/>
    </row>
    <row r="19" spans="1:10" s="6" customFormat="1" ht="37.5" customHeight="1">
      <c r="A19" s="72">
        <v>9</v>
      </c>
      <c r="B19" s="27" t="s">
        <v>74</v>
      </c>
      <c r="C19" s="112"/>
      <c r="D19" s="112"/>
      <c r="E19" s="3">
        <v>150.311</v>
      </c>
      <c r="F19" s="3"/>
      <c r="G19" s="3">
        <v>150.311</v>
      </c>
      <c r="H19" s="3"/>
      <c r="I19" s="3"/>
      <c r="J19" s="28"/>
    </row>
    <row r="20" spans="1:12" s="6" customFormat="1" ht="54" customHeight="1">
      <c r="A20" s="72">
        <v>10</v>
      </c>
      <c r="B20" s="27" t="s">
        <v>75</v>
      </c>
      <c r="C20" s="86" t="s">
        <v>2</v>
      </c>
      <c r="D20" s="89" t="s">
        <v>52</v>
      </c>
      <c r="E20" s="3">
        <f>SUM(F20:J20)</f>
        <v>152.584</v>
      </c>
      <c r="F20" s="3"/>
      <c r="G20" s="3">
        <v>152.584</v>
      </c>
      <c r="H20" s="3"/>
      <c r="I20" s="3"/>
      <c r="J20" s="28"/>
      <c r="L20" s="75"/>
    </row>
    <row r="21" spans="1:10" s="6" customFormat="1" ht="15.75" customHeight="1">
      <c r="A21" s="72">
        <v>11</v>
      </c>
      <c r="B21" s="27" t="s">
        <v>55</v>
      </c>
      <c r="C21" s="87"/>
      <c r="D21" s="87"/>
      <c r="E21" s="3">
        <f t="shared" si="0"/>
        <v>1500</v>
      </c>
      <c r="F21" s="3">
        <v>300</v>
      </c>
      <c r="G21" s="3">
        <v>300</v>
      </c>
      <c r="H21" s="3">
        <v>300</v>
      </c>
      <c r="I21" s="3">
        <v>300</v>
      </c>
      <c r="J21" s="28">
        <v>300</v>
      </c>
    </row>
    <row r="22" spans="1:10" s="6" customFormat="1" ht="13.5" customHeight="1">
      <c r="A22" s="72">
        <v>12</v>
      </c>
      <c r="B22" s="27" t="s">
        <v>53</v>
      </c>
      <c r="C22" s="87"/>
      <c r="D22" s="87"/>
      <c r="E22" s="3">
        <f t="shared" si="0"/>
        <v>100</v>
      </c>
      <c r="F22" s="3">
        <v>100</v>
      </c>
      <c r="G22" s="3"/>
      <c r="H22" s="3"/>
      <c r="I22" s="3"/>
      <c r="J22" s="28"/>
    </row>
    <row r="23" spans="1:10" s="6" customFormat="1" ht="13.5" customHeight="1">
      <c r="A23" s="72">
        <v>13</v>
      </c>
      <c r="B23" s="27" t="s">
        <v>77</v>
      </c>
      <c r="C23" s="87"/>
      <c r="D23" s="87"/>
      <c r="E23" s="3">
        <f>SUM(F23:J23)</f>
        <v>900</v>
      </c>
      <c r="F23" s="3"/>
      <c r="G23" s="3">
        <v>300</v>
      </c>
      <c r="H23" s="3">
        <v>200</v>
      </c>
      <c r="I23" s="3">
        <v>200</v>
      </c>
      <c r="J23" s="28">
        <v>200</v>
      </c>
    </row>
    <row r="24" spans="1:10" s="6" customFormat="1" ht="15" customHeight="1">
      <c r="A24" s="72">
        <v>14</v>
      </c>
      <c r="B24" s="27" t="s">
        <v>54</v>
      </c>
      <c r="C24" s="87"/>
      <c r="D24" s="87"/>
      <c r="E24" s="3">
        <f>SUM(F24:J24)</f>
        <v>21200</v>
      </c>
      <c r="F24" s="3">
        <v>3200</v>
      </c>
      <c r="G24" s="3">
        <v>6000</v>
      </c>
      <c r="H24" s="3">
        <v>4000</v>
      </c>
      <c r="I24" s="3">
        <v>4000</v>
      </c>
      <c r="J24" s="28">
        <v>4000</v>
      </c>
    </row>
    <row r="25" spans="1:10" s="6" customFormat="1" ht="27.75" customHeight="1">
      <c r="A25" s="72">
        <v>15</v>
      </c>
      <c r="B25" s="27" t="s">
        <v>57</v>
      </c>
      <c r="C25" s="87"/>
      <c r="D25" s="87"/>
      <c r="E25" s="3">
        <f t="shared" si="0"/>
        <v>1100</v>
      </c>
      <c r="F25" s="3">
        <v>300</v>
      </c>
      <c r="G25" s="3">
        <v>200</v>
      </c>
      <c r="H25" s="3">
        <v>200</v>
      </c>
      <c r="I25" s="3">
        <v>200</v>
      </c>
      <c r="J25" s="28">
        <v>200</v>
      </c>
    </row>
    <row r="26" spans="1:10" s="6" customFormat="1" ht="26.25" customHeight="1">
      <c r="A26" s="72">
        <v>16</v>
      </c>
      <c r="B26" s="27" t="s">
        <v>43</v>
      </c>
      <c r="C26" s="87"/>
      <c r="D26" s="87"/>
      <c r="E26" s="3">
        <f t="shared" si="0"/>
        <v>5268.3</v>
      </c>
      <c r="F26" s="3">
        <v>900</v>
      </c>
      <c r="G26" s="3">
        <v>1568.3</v>
      </c>
      <c r="H26" s="3">
        <v>900</v>
      </c>
      <c r="I26" s="3">
        <v>1000</v>
      </c>
      <c r="J26" s="28">
        <v>900</v>
      </c>
    </row>
    <row r="27" spans="1:10" s="6" customFormat="1" ht="27.75" customHeight="1">
      <c r="A27" s="72">
        <v>17</v>
      </c>
      <c r="B27" s="29" t="s">
        <v>59</v>
      </c>
      <c r="C27" s="87"/>
      <c r="D27" s="87"/>
      <c r="E27" s="3">
        <f t="shared" si="0"/>
        <v>28850</v>
      </c>
      <c r="F27" s="3">
        <v>1000</v>
      </c>
      <c r="G27" s="3">
        <v>17400</v>
      </c>
      <c r="H27" s="3">
        <v>3000</v>
      </c>
      <c r="I27" s="3">
        <v>3000</v>
      </c>
      <c r="J27" s="28">
        <v>4450</v>
      </c>
    </row>
    <row r="28" spans="1:10" s="6" customFormat="1" ht="33" customHeight="1">
      <c r="A28" s="72">
        <v>18</v>
      </c>
      <c r="B28" s="44" t="s">
        <v>80</v>
      </c>
      <c r="C28" s="87"/>
      <c r="D28" s="87"/>
      <c r="E28" s="46">
        <f>SUM(G28:J28)</f>
        <v>354.7</v>
      </c>
      <c r="F28" s="43"/>
      <c r="G28" s="46">
        <v>354.7</v>
      </c>
      <c r="H28" s="43"/>
      <c r="I28" s="43"/>
      <c r="J28" s="45"/>
    </row>
    <row r="29" spans="1:10" s="48" customFormat="1" ht="13.5" customHeight="1" thickBot="1">
      <c r="A29" s="73"/>
      <c r="B29" s="47" t="str">
        <f>'Таблиця 4'!C28</f>
        <v>ВСЬОГО:</v>
      </c>
      <c r="C29" s="88"/>
      <c r="D29" s="88"/>
      <c r="E29" s="70">
        <f>SUM(E11:E28)</f>
        <v>71373</v>
      </c>
      <c r="F29" s="30">
        <f>SUM(F11:F27)</f>
        <v>7900</v>
      </c>
      <c r="G29" s="70">
        <f>SUM(G11:G28)</f>
        <v>28773</v>
      </c>
      <c r="H29" s="30">
        <f>SUM(H11:H27)</f>
        <v>11050</v>
      </c>
      <c r="I29" s="30">
        <f>SUM(I11:I27)</f>
        <v>11150</v>
      </c>
      <c r="J29" s="31">
        <f>SUM(J11:J27)</f>
        <v>12500</v>
      </c>
    </row>
    <row r="30" spans="3:7" s="10" customFormat="1" ht="24.75" customHeight="1">
      <c r="C30" s="19"/>
      <c r="D30" s="19"/>
      <c r="G30" s="80"/>
    </row>
    <row r="31" ht="33.75" customHeight="1" hidden="1"/>
    <row r="32" spans="2:8" ht="18.75">
      <c r="B32" s="84" t="s">
        <v>60</v>
      </c>
      <c r="C32" s="84"/>
      <c r="D32" s="84"/>
      <c r="E32" s="84"/>
      <c r="F32" s="85"/>
      <c r="G32" s="85"/>
      <c r="H32" s="85"/>
    </row>
    <row r="37" ht="12.75">
      <c r="B37" s="22"/>
    </row>
    <row r="44" ht="12.75">
      <c r="G44" s="79"/>
    </row>
  </sheetData>
  <mergeCells count="15">
    <mergeCell ref="C20:C29"/>
    <mergeCell ref="D20:D29"/>
    <mergeCell ref="F3:J3"/>
    <mergeCell ref="B32:H32"/>
    <mergeCell ref="B4:H4"/>
    <mergeCell ref="H5:J5"/>
    <mergeCell ref="C11:C19"/>
    <mergeCell ref="D11:D19"/>
    <mergeCell ref="A6:A9"/>
    <mergeCell ref="B6:B9"/>
    <mergeCell ref="F8:J8"/>
    <mergeCell ref="C6:C9"/>
    <mergeCell ref="D6:D9"/>
    <mergeCell ref="E6:J7"/>
    <mergeCell ref="E8:E9"/>
  </mergeCells>
  <printOptions/>
  <pageMargins left="0.75" right="0.48" top="0.91" bottom="0.75" header="0.87" footer="0.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E3" sqref="E3:J3"/>
    </sheetView>
  </sheetViews>
  <sheetFormatPr defaultColWidth="9.00390625" defaultRowHeight="12.75"/>
  <cols>
    <col min="1" max="1" width="40.625" style="0" customWidth="1"/>
    <col min="2" max="2" width="27.00390625" style="0" customWidth="1"/>
    <col min="3" max="3" width="14.125" style="0" customWidth="1"/>
    <col min="7" max="7" width="6.875" style="0" customWidth="1"/>
    <col min="8" max="8" width="8.75390625" style="0" customWidth="1"/>
    <col min="9" max="9" width="9.125" style="0" hidden="1" customWidth="1"/>
  </cols>
  <sheetData>
    <row r="1" ht="12.75">
      <c r="H1" s="14" t="s">
        <v>41</v>
      </c>
    </row>
    <row r="2" ht="12.75">
      <c r="H2" s="14" t="s">
        <v>40</v>
      </c>
    </row>
    <row r="3" spans="5:10" ht="12.75">
      <c r="E3" s="121" t="s">
        <v>83</v>
      </c>
      <c r="F3" s="83"/>
      <c r="G3" s="83"/>
      <c r="H3" s="83"/>
      <c r="I3" s="83"/>
      <c r="J3" s="83"/>
    </row>
    <row r="4" spans="1:7" ht="56.25" customHeight="1">
      <c r="A4" s="122" t="s">
        <v>67</v>
      </c>
      <c r="B4" s="122"/>
      <c r="C4" s="122"/>
      <c r="D4" s="122"/>
      <c r="E4" s="123"/>
      <c r="F4" s="123"/>
      <c r="G4" s="123"/>
    </row>
    <row r="5" spans="7:10" ht="22.5" customHeight="1">
      <c r="G5" s="124" t="s">
        <v>34</v>
      </c>
      <c r="H5" s="124"/>
      <c r="I5" s="125"/>
      <c r="J5" s="125"/>
    </row>
    <row r="6" spans="1:10" s="6" customFormat="1" ht="30" customHeight="1">
      <c r="A6" s="97" t="s">
        <v>5</v>
      </c>
      <c r="B6" s="97" t="s">
        <v>6</v>
      </c>
      <c r="C6" s="97" t="s">
        <v>7</v>
      </c>
      <c r="D6" s="97" t="s">
        <v>8</v>
      </c>
      <c r="E6" s="97"/>
      <c r="F6" s="97"/>
      <c r="G6" s="97"/>
      <c r="H6" s="97"/>
      <c r="I6" s="97"/>
      <c r="J6" s="97"/>
    </row>
    <row r="7" spans="1:10" s="6" customFormat="1" ht="12.75">
      <c r="A7" s="97"/>
      <c r="B7" s="97"/>
      <c r="C7" s="97"/>
      <c r="D7" s="97" t="s">
        <v>9</v>
      </c>
      <c r="E7" s="97" t="s">
        <v>10</v>
      </c>
      <c r="F7" s="97"/>
      <c r="G7" s="97"/>
      <c r="H7" s="97"/>
      <c r="I7" s="97"/>
      <c r="J7" s="97"/>
    </row>
    <row r="8" spans="1:10" s="6" customFormat="1" ht="12.75">
      <c r="A8" s="97"/>
      <c r="B8" s="97"/>
      <c r="C8" s="97"/>
      <c r="D8" s="97"/>
      <c r="E8" s="1">
        <v>2016</v>
      </c>
      <c r="F8" s="1">
        <v>2017</v>
      </c>
      <c r="G8" s="1">
        <v>2018</v>
      </c>
      <c r="H8" s="97">
        <v>2019</v>
      </c>
      <c r="I8" s="97"/>
      <c r="J8" s="1">
        <v>2020</v>
      </c>
    </row>
    <row r="9" spans="1:10" s="6" customFormat="1" ht="15.75" customHeight="1">
      <c r="A9" s="4" t="s">
        <v>13</v>
      </c>
      <c r="B9" s="3" t="s">
        <v>11</v>
      </c>
      <c r="C9" s="3" t="s">
        <v>47</v>
      </c>
      <c r="D9" s="3">
        <f>SUM(E9)</f>
        <v>24.4</v>
      </c>
      <c r="E9" s="118">
        <v>24.4</v>
      </c>
      <c r="F9" s="119"/>
      <c r="G9" s="119"/>
      <c r="H9" s="119"/>
      <c r="I9" s="119"/>
      <c r="J9" s="120"/>
    </row>
    <row r="10" spans="1:10" s="6" customFormat="1" ht="15" customHeight="1">
      <c r="A10" s="4" t="s">
        <v>3</v>
      </c>
      <c r="B10" s="11" t="s">
        <v>44</v>
      </c>
      <c r="C10" s="11" t="s">
        <v>14</v>
      </c>
      <c r="D10" s="3">
        <f>SUM(E10:J10)</f>
        <v>315</v>
      </c>
      <c r="E10" s="3">
        <v>50</v>
      </c>
      <c r="F10" s="3">
        <v>115</v>
      </c>
      <c r="G10" s="3">
        <v>50</v>
      </c>
      <c r="H10" s="86">
        <v>50</v>
      </c>
      <c r="I10" s="86"/>
      <c r="J10" s="3">
        <v>50</v>
      </c>
    </row>
    <row r="11" spans="1:10" s="6" customFormat="1" ht="15" customHeight="1">
      <c r="A11" s="4" t="s">
        <v>4</v>
      </c>
      <c r="B11" s="11" t="s">
        <v>44</v>
      </c>
      <c r="C11" s="11" t="s">
        <v>14</v>
      </c>
      <c r="D11" s="3">
        <f>SUM(E11)</f>
        <v>60</v>
      </c>
      <c r="E11" s="3">
        <v>60</v>
      </c>
      <c r="F11" s="3">
        <v>153</v>
      </c>
      <c r="G11" s="3">
        <v>60</v>
      </c>
      <c r="H11" s="86">
        <v>60</v>
      </c>
      <c r="I11" s="86"/>
      <c r="J11" s="3">
        <v>60</v>
      </c>
    </row>
    <row r="12" spans="1:10" s="6" customFormat="1" ht="21.75" customHeight="1">
      <c r="A12" s="115" t="s">
        <v>58</v>
      </c>
      <c r="B12" s="110" t="s">
        <v>11</v>
      </c>
      <c r="C12" s="3" t="s">
        <v>12</v>
      </c>
      <c r="D12" s="3">
        <f>SUM(E12:J12)</f>
        <v>30000</v>
      </c>
      <c r="E12" s="3">
        <v>6000</v>
      </c>
      <c r="F12" s="3">
        <v>6000</v>
      </c>
      <c r="G12" s="3">
        <v>6000</v>
      </c>
      <c r="H12" s="86">
        <v>6000</v>
      </c>
      <c r="I12" s="86"/>
      <c r="J12" s="3">
        <v>6000</v>
      </c>
    </row>
    <row r="13" spans="1:10" s="6" customFormat="1" ht="16.5" customHeight="1">
      <c r="A13" s="116"/>
      <c r="B13" s="117"/>
      <c r="C13" s="3" t="s">
        <v>14</v>
      </c>
      <c r="D13" s="3">
        <f>SUM(E13:J13)</f>
        <v>9</v>
      </c>
      <c r="E13" s="3">
        <v>1</v>
      </c>
      <c r="F13" s="3">
        <v>2</v>
      </c>
      <c r="G13" s="3">
        <v>2</v>
      </c>
      <c r="H13" s="3">
        <v>2</v>
      </c>
      <c r="I13" s="3"/>
      <c r="J13" s="3">
        <v>2</v>
      </c>
    </row>
    <row r="14" spans="1:10" s="6" customFormat="1" ht="28.5" customHeight="1">
      <c r="A14" s="27" t="s">
        <v>76</v>
      </c>
      <c r="B14" s="43" t="s">
        <v>11</v>
      </c>
      <c r="C14" s="3" t="s">
        <v>12</v>
      </c>
      <c r="D14" s="3">
        <v>500</v>
      </c>
      <c r="E14" s="3"/>
      <c r="F14" s="3">
        <v>500</v>
      </c>
      <c r="G14" s="3"/>
      <c r="H14" s="3"/>
      <c r="I14" s="3"/>
      <c r="J14" s="3"/>
    </row>
    <row r="15" spans="1:10" s="6" customFormat="1" ht="39" customHeight="1">
      <c r="A15" s="27" t="s">
        <v>71</v>
      </c>
      <c r="B15" s="43" t="s">
        <v>11</v>
      </c>
      <c r="C15" s="3" t="s">
        <v>12</v>
      </c>
      <c r="D15" s="3">
        <v>445</v>
      </c>
      <c r="E15" s="3"/>
      <c r="F15" s="3">
        <v>445</v>
      </c>
      <c r="G15" s="3"/>
      <c r="H15" s="3"/>
      <c r="I15" s="3"/>
      <c r="J15" s="3"/>
    </row>
    <row r="16" spans="1:10" s="6" customFormat="1" ht="39" customHeight="1">
      <c r="A16" s="27" t="s">
        <v>72</v>
      </c>
      <c r="B16" s="43" t="s">
        <v>11</v>
      </c>
      <c r="C16" s="3" t="s">
        <v>12</v>
      </c>
      <c r="D16" s="3">
        <v>500</v>
      </c>
      <c r="E16" s="3"/>
      <c r="F16" s="3">
        <v>500</v>
      </c>
      <c r="G16" s="3"/>
      <c r="H16" s="3"/>
      <c r="I16" s="3"/>
      <c r="J16" s="3"/>
    </row>
    <row r="17" spans="1:10" s="6" customFormat="1" ht="37.5" customHeight="1">
      <c r="A17" s="27" t="s">
        <v>73</v>
      </c>
      <c r="B17" s="43" t="s">
        <v>11</v>
      </c>
      <c r="C17" s="3" t="s">
        <v>12</v>
      </c>
      <c r="D17" s="3">
        <v>460</v>
      </c>
      <c r="E17" s="3"/>
      <c r="F17" s="3">
        <v>460</v>
      </c>
      <c r="G17" s="3"/>
      <c r="H17" s="3"/>
      <c r="I17" s="3"/>
      <c r="J17" s="3"/>
    </row>
    <row r="18" spans="1:10" s="6" customFormat="1" ht="40.5" customHeight="1">
      <c r="A18" s="27" t="s">
        <v>74</v>
      </c>
      <c r="B18" s="43" t="s">
        <v>11</v>
      </c>
      <c r="C18" s="3" t="s">
        <v>12</v>
      </c>
      <c r="D18" s="3">
        <v>450</v>
      </c>
      <c r="E18" s="3"/>
      <c r="F18" s="3">
        <v>450</v>
      </c>
      <c r="G18" s="3"/>
      <c r="H18" s="3"/>
      <c r="I18" s="3"/>
      <c r="J18" s="3"/>
    </row>
    <row r="19" spans="1:10" s="6" customFormat="1" ht="54" customHeight="1">
      <c r="A19" s="27" t="s">
        <v>75</v>
      </c>
      <c r="B19" s="3" t="s">
        <v>11</v>
      </c>
      <c r="C19" s="3" t="s">
        <v>12</v>
      </c>
      <c r="D19" s="3">
        <v>440</v>
      </c>
      <c r="E19" s="3"/>
      <c r="F19" s="3">
        <v>440</v>
      </c>
      <c r="G19" s="3"/>
      <c r="H19" s="3"/>
      <c r="I19" s="3"/>
      <c r="J19" s="3"/>
    </row>
    <row r="20" spans="1:10" s="6" customFormat="1" ht="15.75" customHeight="1">
      <c r="A20" s="115" t="s">
        <v>55</v>
      </c>
      <c r="B20" s="110" t="s">
        <v>11</v>
      </c>
      <c r="C20" s="11" t="s">
        <v>14</v>
      </c>
      <c r="D20" s="3">
        <f aca="true" t="shared" si="0" ref="D20:D27">SUM(E20:J20)</f>
        <v>15</v>
      </c>
      <c r="E20" s="3">
        <v>3</v>
      </c>
      <c r="F20" s="3">
        <v>3</v>
      </c>
      <c r="G20" s="3">
        <v>3</v>
      </c>
      <c r="H20" s="86">
        <v>3</v>
      </c>
      <c r="I20" s="86"/>
      <c r="J20" s="3">
        <v>3</v>
      </c>
    </row>
    <row r="21" spans="1:10" s="6" customFormat="1" ht="15.75" customHeight="1">
      <c r="A21" s="116"/>
      <c r="B21" s="117"/>
      <c r="C21" s="11" t="s">
        <v>62</v>
      </c>
      <c r="D21" s="3">
        <f t="shared" si="0"/>
        <v>7</v>
      </c>
      <c r="E21" s="3"/>
      <c r="F21" s="3">
        <v>7</v>
      </c>
      <c r="G21" s="3"/>
      <c r="H21" s="3"/>
      <c r="I21" s="3"/>
      <c r="J21" s="3"/>
    </row>
    <row r="22" spans="1:10" s="6" customFormat="1" ht="15.75" customHeight="1">
      <c r="A22" s="4" t="s">
        <v>53</v>
      </c>
      <c r="B22" s="11" t="s">
        <v>44</v>
      </c>
      <c r="C22" s="11" t="s">
        <v>14</v>
      </c>
      <c r="D22" s="3">
        <f t="shared" si="0"/>
        <v>3</v>
      </c>
      <c r="E22" s="3">
        <v>3</v>
      </c>
      <c r="F22" s="3"/>
      <c r="G22" s="3"/>
      <c r="H22" s="86"/>
      <c r="I22" s="86"/>
      <c r="J22" s="3"/>
    </row>
    <row r="23" spans="1:10" s="6" customFormat="1" ht="15.75" customHeight="1">
      <c r="A23" s="67" t="s">
        <v>77</v>
      </c>
      <c r="B23" s="68" t="s">
        <v>44</v>
      </c>
      <c r="C23" s="11" t="s">
        <v>78</v>
      </c>
      <c r="D23" s="3">
        <f t="shared" si="0"/>
        <v>23</v>
      </c>
      <c r="E23" s="3"/>
      <c r="F23" s="3">
        <v>8</v>
      </c>
      <c r="G23" s="3">
        <v>5</v>
      </c>
      <c r="H23" s="3">
        <v>5</v>
      </c>
      <c r="I23" s="3"/>
      <c r="J23" s="3">
        <v>5</v>
      </c>
    </row>
    <row r="24" spans="1:10" s="6" customFormat="1" ht="17.25" customHeight="1">
      <c r="A24" s="4" t="s">
        <v>54</v>
      </c>
      <c r="B24" s="3" t="s">
        <v>11</v>
      </c>
      <c r="C24" s="3" t="s">
        <v>63</v>
      </c>
      <c r="D24" s="3">
        <f t="shared" si="0"/>
        <v>61260</v>
      </c>
      <c r="E24" s="3">
        <v>6000</v>
      </c>
      <c r="F24" s="3">
        <v>37260</v>
      </c>
      <c r="G24" s="3">
        <v>6000</v>
      </c>
      <c r="H24" s="86">
        <v>6000</v>
      </c>
      <c r="I24" s="86"/>
      <c r="J24" s="3">
        <v>6000</v>
      </c>
    </row>
    <row r="25" spans="1:10" s="6" customFormat="1" ht="26.25" customHeight="1">
      <c r="A25" s="4" t="s">
        <v>57</v>
      </c>
      <c r="B25" s="11" t="s">
        <v>44</v>
      </c>
      <c r="C25" s="11" t="s">
        <v>14</v>
      </c>
      <c r="D25" s="3">
        <f t="shared" si="0"/>
        <v>6</v>
      </c>
      <c r="E25" s="3">
        <v>2</v>
      </c>
      <c r="F25" s="3">
        <v>1</v>
      </c>
      <c r="G25" s="3">
        <v>1</v>
      </c>
      <c r="H25" s="86">
        <v>1</v>
      </c>
      <c r="I25" s="86"/>
      <c r="J25" s="3">
        <v>1</v>
      </c>
    </row>
    <row r="26" spans="1:10" s="6" customFormat="1" ht="27.75" customHeight="1">
      <c r="A26" s="4" t="s">
        <v>50</v>
      </c>
      <c r="B26" s="11" t="s">
        <v>44</v>
      </c>
      <c r="C26" s="11" t="s">
        <v>14</v>
      </c>
      <c r="D26" s="3">
        <f t="shared" si="0"/>
        <v>9</v>
      </c>
      <c r="E26" s="3">
        <v>1</v>
      </c>
      <c r="F26" s="3">
        <v>5</v>
      </c>
      <c r="G26" s="3">
        <v>1</v>
      </c>
      <c r="H26" s="86">
        <v>1</v>
      </c>
      <c r="I26" s="86"/>
      <c r="J26" s="3">
        <v>1</v>
      </c>
    </row>
    <row r="27" spans="1:10" s="6" customFormat="1" ht="27" customHeight="1">
      <c r="A27" s="5" t="s">
        <v>59</v>
      </c>
      <c r="B27" s="3" t="s">
        <v>11</v>
      </c>
      <c r="C27" s="3" t="s">
        <v>12</v>
      </c>
      <c r="D27" s="3">
        <f t="shared" si="0"/>
        <v>290</v>
      </c>
      <c r="E27" s="3">
        <v>10</v>
      </c>
      <c r="F27" s="3">
        <v>220</v>
      </c>
      <c r="G27" s="3">
        <v>10</v>
      </c>
      <c r="H27" s="86">
        <v>20</v>
      </c>
      <c r="I27" s="86"/>
      <c r="J27" s="3">
        <v>30</v>
      </c>
    </row>
    <row r="28" spans="1:6" s="18" customFormat="1" ht="36.75" customHeight="1" hidden="1">
      <c r="A28" s="15"/>
      <c r="F28" s="69"/>
    </row>
    <row r="29" spans="1:6" s="18" customFormat="1" ht="36.75" customHeight="1" hidden="1">
      <c r="A29" s="15"/>
      <c r="F29" s="69"/>
    </row>
    <row r="30" spans="1:6" s="18" customFormat="1" ht="36.75" customHeight="1" hidden="1">
      <c r="A30" s="15"/>
      <c r="F30" s="69"/>
    </row>
    <row r="31" ht="12.75" hidden="1">
      <c r="F31" s="6"/>
    </row>
    <row r="32" spans="1:10" ht="30.75" customHeight="1">
      <c r="A32" s="5" t="s">
        <v>81</v>
      </c>
      <c r="B32" s="11" t="s">
        <v>44</v>
      </c>
      <c r="C32" s="11" t="s">
        <v>14</v>
      </c>
      <c r="D32" s="49"/>
      <c r="E32" s="49"/>
      <c r="F32" s="3">
        <v>7</v>
      </c>
      <c r="G32" s="49"/>
      <c r="H32" s="49"/>
      <c r="I32" s="49"/>
      <c r="J32" s="49"/>
    </row>
    <row r="33" ht="30.75" customHeight="1"/>
    <row r="34" spans="1:8" ht="63" customHeight="1">
      <c r="A34" s="84" t="s">
        <v>60</v>
      </c>
      <c r="B34" s="114"/>
      <c r="C34" s="114"/>
      <c r="D34" s="114"/>
      <c r="E34" s="114"/>
      <c r="F34" s="114"/>
      <c r="G34" s="114"/>
      <c r="H34" s="114"/>
    </row>
    <row r="37" ht="12.75">
      <c r="A37" s="16"/>
    </row>
  </sheetData>
  <mergeCells count="25">
    <mergeCell ref="D6:J6"/>
    <mergeCell ref="B12:B13"/>
    <mergeCell ref="E3:J3"/>
    <mergeCell ref="A4:G4"/>
    <mergeCell ref="D7:D8"/>
    <mergeCell ref="G5:J5"/>
    <mergeCell ref="B6:B8"/>
    <mergeCell ref="E7:J7"/>
    <mergeCell ref="C6:C8"/>
    <mergeCell ref="A6:A8"/>
    <mergeCell ref="H8:I8"/>
    <mergeCell ref="H20:I20"/>
    <mergeCell ref="H10:I10"/>
    <mergeCell ref="E9:J9"/>
    <mergeCell ref="H11:I11"/>
    <mergeCell ref="A34:H34"/>
    <mergeCell ref="H12:I12"/>
    <mergeCell ref="H26:I26"/>
    <mergeCell ref="H27:I27"/>
    <mergeCell ref="H24:I24"/>
    <mergeCell ref="H25:I25"/>
    <mergeCell ref="A12:A13"/>
    <mergeCell ref="A20:A21"/>
    <mergeCell ref="H22:I22"/>
    <mergeCell ref="B20:B21"/>
  </mergeCells>
  <printOptions/>
  <pageMargins left="0.75" right="0.51" top="1" bottom="0.56" header="0.5" footer="0.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G3" sqref="G3"/>
    </sheetView>
  </sheetViews>
  <sheetFormatPr defaultColWidth="9.00390625" defaultRowHeight="12.75"/>
  <cols>
    <col min="1" max="1" width="33.375" style="0" customWidth="1"/>
    <col min="2" max="2" width="13.375" style="0" customWidth="1"/>
    <col min="3" max="3" width="11.875" style="0" customWidth="1"/>
    <col min="4" max="4" width="11.125" style="0" customWidth="1"/>
    <col min="5" max="5" width="11.875" style="0" customWidth="1"/>
    <col min="6" max="6" width="12.875" style="0" customWidth="1"/>
    <col min="7" max="7" width="38.00390625" style="0" customWidth="1"/>
  </cols>
  <sheetData>
    <row r="1" spans="4:8" ht="22.5" customHeight="1">
      <c r="D1" s="8"/>
      <c r="E1" s="8"/>
      <c r="F1" s="8"/>
      <c r="G1" s="14" t="s">
        <v>39</v>
      </c>
      <c r="H1" s="8"/>
    </row>
    <row r="2" spans="4:8" ht="12.75">
      <c r="D2" s="8"/>
      <c r="E2" s="8"/>
      <c r="F2" s="8"/>
      <c r="G2" s="14" t="s">
        <v>40</v>
      </c>
      <c r="H2" s="8"/>
    </row>
    <row r="3" spans="4:8" ht="12.75">
      <c r="D3" s="8"/>
      <c r="E3" s="8"/>
      <c r="F3" s="8"/>
      <c r="G3" s="74" t="s">
        <v>84</v>
      </c>
      <c r="H3" s="8"/>
    </row>
    <row r="4" spans="1:7" ht="51.75" customHeight="1">
      <c r="A4" s="126" t="s">
        <v>66</v>
      </c>
      <c r="B4" s="126"/>
      <c r="C4" s="126"/>
      <c r="D4" s="126"/>
      <c r="E4" s="127"/>
      <c r="F4" s="127"/>
      <c r="G4" s="128"/>
    </row>
    <row r="5" spans="1:6" ht="24.75" customHeight="1">
      <c r="A5" s="21"/>
      <c r="B5" s="21"/>
      <c r="C5" s="21"/>
      <c r="D5" s="21"/>
      <c r="E5" s="7"/>
      <c r="F5" s="7"/>
    </row>
    <row r="6" spans="6:8" ht="19.5" thickBot="1">
      <c r="F6" s="129" t="s">
        <v>35</v>
      </c>
      <c r="G6" s="129"/>
      <c r="H6" s="2"/>
    </row>
    <row r="7" spans="1:7" ht="55.5" customHeight="1">
      <c r="A7" s="131" t="s">
        <v>15</v>
      </c>
      <c r="B7" s="130" t="s">
        <v>65</v>
      </c>
      <c r="C7" s="130"/>
      <c r="D7" s="130"/>
      <c r="E7" s="130"/>
      <c r="F7" s="130"/>
      <c r="G7" s="133" t="s">
        <v>27</v>
      </c>
    </row>
    <row r="8" spans="1:7" ht="30.75" customHeight="1">
      <c r="A8" s="132"/>
      <c r="B8" s="35">
        <v>2016</v>
      </c>
      <c r="C8" s="35">
        <v>2017</v>
      </c>
      <c r="D8" s="35">
        <v>2018</v>
      </c>
      <c r="E8" s="35">
        <v>2019</v>
      </c>
      <c r="F8" s="35">
        <v>2020</v>
      </c>
      <c r="G8" s="134"/>
    </row>
    <row r="9" spans="1:7" ht="12.75">
      <c r="A9" s="36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28">
        <v>7</v>
      </c>
    </row>
    <row r="10" spans="1:7" ht="39" customHeight="1">
      <c r="A10" s="53" t="s">
        <v>64</v>
      </c>
      <c r="B10" s="33">
        <f aca="true" t="shared" si="0" ref="B10:G10">SUM(B11:B13)</f>
        <v>7900</v>
      </c>
      <c r="C10" s="32">
        <f t="shared" si="0"/>
        <v>28773</v>
      </c>
      <c r="D10" s="32">
        <f t="shared" si="0"/>
        <v>11050</v>
      </c>
      <c r="E10" s="32">
        <f t="shared" si="0"/>
        <v>11150</v>
      </c>
      <c r="F10" s="32">
        <f t="shared" si="0"/>
        <v>12500</v>
      </c>
      <c r="G10" s="50">
        <f t="shared" si="0"/>
        <v>71373</v>
      </c>
    </row>
    <row r="11" spans="1:7" ht="15.75" customHeight="1">
      <c r="A11" s="37" t="s">
        <v>70</v>
      </c>
      <c r="B11" s="52">
        <v>7900</v>
      </c>
      <c r="C11" s="34">
        <v>28773</v>
      </c>
      <c r="D11" s="34">
        <v>11050</v>
      </c>
      <c r="E11" s="34">
        <v>11150</v>
      </c>
      <c r="F11" s="34">
        <v>12500</v>
      </c>
      <c r="G11" s="51">
        <f>SUM(B11,C11,D11,E11,F11)</f>
        <v>71373</v>
      </c>
    </row>
    <row r="12" spans="1:7" ht="18" customHeight="1">
      <c r="A12" s="38" t="s">
        <v>16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9">
        <v>0</v>
      </c>
    </row>
    <row r="13" spans="1:7" ht="16.5" customHeight="1" thickBot="1">
      <c r="A13" s="40" t="s">
        <v>17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2">
        <f>SUM(B13:F13)</f>
        <v>0</v>
      </c>
    </row>
    <row r="18" spans="1:7" ht="18.75">
      <c r="A18" s="84" t="s">
        <v>60</v>
      </c>
      <c r="B18" s="84"/>
      <c r="C18" s="84"/>
      <c r="D18" s="84"/>
      <c r="E18" s="85"/>
      <c r="F18" s="85"/>
      <c r="G18" s="85"/>
    </row>
  </sheetData>
  <mergeCells count="6">
    <mergeCell ref="A4:G4"/>
    <mergeCell ref="A18:G18"/>
    <mergeCell ref="F6:G6"/>
    <mergeCell ref="B7:F7"/>
    <mergeCell ref="A7:A8"/>
    <mergeCell ref="G7:G8"/>
  </mergeCells>
  <printOptions/>
  <pageMargins left="0.75" right="0.43" top="0.83" bottom="1" header="0.8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I3" sqref="I3:M3"/>
    </sheetView>
  </sheetViews>
  <sheetFormatPr defaultColWidth="9.00390625" defaultRowHeight="12.75"/>
  <cols>
    <col min="1" max="1" width="3.625" style="0" customWidth="1"/>
    <col min="2" max="2" width="12.125" style="0" customWidth="1"/>
    <col min="3" max="3" width="38.875" style="0" customWidth="1"/>
    <col min="4" max="4" width="9.375" style="0" customWidth="1"/>
    <col min="5" max="5" width="6.75390625" style="0" customWidth="1"/>
    <col min="6" max="6" width="8.375" style="0" customWidth="1"/>
    <col min="7" max="7" width="9.375" style="0" customWidth="1"/>
    <col min="8" max="8" width="8.75390625" style="0" customWidth="1"/>
    <col min="9" max="9" width="9.375" style="0" customWidth="1"/>
    <col min="10" max="10" width="6.375" style="0" customWidth="1"/>
    <col min="11" max="11" width="6.625" style="0" customWidth="1"/>
    <col min="12" max="12" width="6.25390625" style="0" customWidth="1"/>
    <col min="13" max="13" width="11.125" style="0" customWidth="1"/>
  </cols>
  <sheetData>
    <row r="1" spans="9:13" ht="12.75">
      <c r="I1" s="108" t="s">
        <v>51</v>
      </c>
      <c r="J1" s="108"/>
      <c r="K1" s="108"/>
      <c r="L1" s="108"/>
      <c r="M1" s="108"/>
    </row>
    <row r="2" spans="9:13" ht="12.75">
      <c r="I2" s="108" t="s">
        <v>40</v>
      </c>
      <c r="J2" s="108"/>
      <c r="K2" s="108"/>
      <c r="L2" s="108"/>
      <c r="M2" s="108"/>
    </row>
    <row r="3" spans="9:13" ht="13.5" customHeight="1">
      <c r="I3" s="145" t="s">
        <v>85</v>
      </c>
      <c r="J3" s="108"/>
      <c r="K3" s="108"/>
      <c r="L3" s="108"/>
      <c r="M3" s="108"/>
    </row>
    <row r="4" spans="2:11" ht="55.5" customHeight="1">
      <c r="B4" s="126" t="s">
        <v>69</v>
      </c>
      <c r="C4" s="126"/>
      <c r="D4" s="126"/>
      <c r="E4" s="126"/>
      <c r="F4" s="126"/>
      <c r="G4" s="126"/>
      <c r="H4" s="127"/>
      <c r="I4" s="127"/>
      <c r="J4" s="127"/>
      <c r="K4" s="127"/>
    </row>
    <row r="5" spans="11:13" ht="30.75" customHeight="1" thickBot="1">
      <c r="K5" s="135" t="s">
        <v>36</v>
      </c>
      <c r="L5" s="135"/>
      <c r="M5" s="135"/>
    </row>
    <row r="6" spans="1:13" ht="26.25" customHeight="1">
      <c r="A6" s="92" t="s">
        <v>18</v>
      </c>
      <c r="B6" s="96" t="s">
        <v>19</v>
      </c>
      <c r="C6" s="96" t="s">
        <v>31</v>
      </c>
      <c r="D6" s="146" t="s">
        <v>30</v>
      </c>
      <c r="E6" s="96" t="s">
        <v>29</v>
      </c>
      <c r="F6" s="96" t="s">
        <v>28</v>
      </c>
      <c r="G6" s="96" t="s">
        <v>46</v>
      </c>
      <c r="H6" s="96"/>
      <c r="I6" s="96"/>
      <c r="J6" s="96"/>
      <c r="K6" s="96"/>
      <c r="L6" s="96"/>
      <c r="M6" s="136" t="s">
        <v>32</v>
      </c>
    </row>
    <row r="7" spans="1:13" ht="10.5" customHeight="1">
      <c r="A7" s="93"/>
      <c r="B7" s="97"/>
      <c r="C7" s="97"/>
      <c r="D7" s="147"/>
      <c r="E7" s="97"/>
      <c r="F7" s="97"/>
      <c r="G7" s="97" t="s">
        <v>20</v>
      </c>
      <c r="H7" s="97"/>
      <c r="I7" s="97"/>
      <c r="J7" s="97"/>
      <c r="K7" s="97"/>
      <c r="L7" s="97"/>
      <c r="M7" s="137"/>
    </row>
    <row r="8" spans="1:13" ht="24.75" customHeight="1">
      <c r="A8" s="93"/>
      <c r="B8" s="97"/>
      <c r="C8" s="97"/>
      <c r="D8" s="147"/>
      <c r="E8" s="97"/>
      <c r="F8" s="97"/>
      <c r="G8" s="1" t="s">
        <v>0</v>
      </c>
      <c r="H8" s="1">
        <v>2016</v>
      </c>
      <c r="I8" s="1">
        <v>2017</v>
      </c>
      <c r="J8" s="1">
        <v>2018</v>
      </c>
      <c r="K8" s="1">
        <v>2019</v>
      </c>
      <c r="L8" s="1">
        <v>2020</v>
      </c>
      <c r="M8" s="137"/>
    </row>
    <row r="9" spans="1:13" s="6" customFormat="1" ht="11.25" customHeight="1">
      <c r="A9" s="25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26">
        <v>13</v>
      </c>
    </row>
    <row r="10" spans="1:13" ht="14.25" customHeight="1">
      <c r="A10" s="36">
        <v>1</v>
      </c>
      <c r="B10" s="142" t="s">
        <v>38</v>
      </c>
      <c r="C10" s="4" t="s">
        <v>13</v>
      </c>
      <c r="D10" s="110" t="s">
        <v>2</v>
      </c>
      <c r="E10" s="110" t="s">
        <v>52</v>
      </c>
      <c r="F10" s="110" t="s">
        <v>21</v>
      </c>
      <c r="G10" s="3">
        <f aca="true" t="shared" si="0" ref="G10:G26">SUM(H10:L10)</f>
        <v>1200</v>
      </c>
      <c r="H10" s="3">
        <v>200</v>
      </c>
      <c r="I10" s="3">
        <v>400</v>
      </c>
      <c r="J10" s="3">
        <v>200</v>
      </c>
      <c r="K10" s="3">
        <v>200</v>
      </c>
      <c r="L10" s="3">
        <v>200</v>
      </c>
      <c r="M10" s="148" t="s">
        <v>45</v>
      </c>
    </row>
    <row r="11" spans="1:13" ht="14.25" customHeight="1">
      <c r="A11" s="36">
        <v>2</v>
      </c>
      <c r="B11" s="143"/>
      <c r="C11" s="4" t="s">
        <v>3</v>
      </c>
      <c r="D11" s="138"/>
      <c r="E11" s="138"/>
      <c r="F11" s="138"/>
      <c r="G11" s="3">
        <f t="shared" si="0"/>
        <v>500</v>
      </c>
      <c r="H11" s="3">
        <v>100</v>
      </c>
      <c r="I11" s="3">
        <v>100</v>
      </c>
      <c r="J11" s="3">
        <v>100</v>
      </c>
      <c r="K11" s="3">
        <v>100</v>
      </c>
      <c r="L11" s="3">
        <v>100</v>
      </c>
      <c r="M11" s="149"/>
    </row>
    <row r="12" spans="1:13" ht="25.5" customHeight="1">
      <c r="A12" s="36">
        <v>3</v>
      </c>
      <c r="B12" s="143"/>
      <c r="C12" s="4" t="s">
        <v>4</v>
      </c>
      <c r="D12" s="138"/>
      <c r="E12" s="138"/>
      <c r="F12" s="138"/>
      <c r="G12" s="3">
        <f t="shared" si="0"/>
        <v>750</v>
      </c>
      <c r="H12" s="3">
        <v>150</v>
      </c>
      <c r="I12" s="3">
        <v>150</v>
      </c>
      <c r="J12" s="3">
        <v>150</v>
      </c>
      <c r="K12" s="3">
        <v>150</v>
      </c>
      <c r="L12" s="3">
        <v>150</v>
      </c>
      <c r="M12" s="149"/>
    </row>
    <row r="13" spans="1:13" ht="42" customHeight="1">
      <c r="A13" s="36">
        <v>4</v>
      </c>
      <c r="B13" s="143"/>
      <c r="C13" s="4" t="s">
        <v>58</v>
      </c>
      <c r="D13" s="138"/>
      <c r="E13" s="138"/>
      <c r="F13" s="138"/>
      <c r="G13" s="3">
        <f>SUM(H13:L13)</f>
        <v>8650</v>
      </c>
      <c r="H13" s="3">
        <v>1650</v>
      </c>
      <c r="I13" s="3">
        <v>1000</v>
      </c>
      <c r="J13" s="3">
        <v>2000</v>
      </c>
      <c r="K13" s="3">
        <v>2000</v>
      </c>
      <c r="L13" s="3">
        <v>2000</v>
      </c>
      <c r="M13" s="149"/>
    </row>
    <row r="14" spans="1:13" ht="27" customHeight="1">
      <c r="A14" s="36">
        <v>5</v>
      </c>
      <c r="B14" s="143"/>
      <c r="C14" s="27" t="s">
        <v>76</v>
      </c>
      <c r="D14" s="138"/>
      <c r="E14" s="138"/>
      <c r="F14" s="138"/>
      <c r="G14" s="3">
        <v>198</v>
      </c>
      <c r="H14" s="3"/>
      <c r="I14" s="3">
        <v>198</v>
      </c>
      <c r="J14" s="3"/>
      <c r="K14" s="3"/>
      <c r="L14" s="3"/>
      <c r="M14" s="149"/>
    </row>
    <row r="15" spans="1:13" ht="37.5" customHeight="1">
      <c r="A15" s="36">
        <v>6</v>
      </c>
      <c r="B15" s="143"/>
      <c r="C15" s="27" t="s">
        <v>71</v>
      </c>
      <c r="D15" s="138"/>
      <c r="E15" s="138"/>
      <c r="F15" s="138"/>
      <c r="G15" s="3">
        <v>145.445</v>
      </c>
      <c r="H15" s="3"/>
      <c r="I15" s="3">
        <v>145.445</v>
      </c>
      <c r="J15" s="3"/>
      <c r="K15" s="3"/>
      <c r="L15" s="3"/>
      <c r="M15" s="149"/>
    </row>
    <row r="16" spans="1:13" ht="37.5" customHeight="1">
      <c r="A16" s="36">
        <v>7</v>
      </c>
      <c r="B16" s="143"/>
      <c r="C16" s="27" t="s">
        <v>72</v>
      </c>
      <c r="D16" s="138"/>
      <c r="E16" s="138"/>
      <c r="F16" s="138"/>
      <c r="G16" s="3">
        <v>196.792</v>
      </c>
      <c r="H16" s="3"/>
      <c r="I16" s="3">
        <v>196.792</v>
      </c>
      <c r="J16" s="3"/>
      <c r="K16" s="3"/>
      <c r="L16" s="3"/>
      <c r="M16" s="149"/>
    </row>
    <row r="17" spans="1:13" ht="37.5" customHeight="1">
      <c r="A17" s="36">
        <v>8</v>
      </c>
      <c r="B17" s="143"/>
      <c r="C17" s="27" t="s">
        <v>73</v>
      </c>
      <c r="D17" s="138"/>
      <c r="E17" s="138"/>
      <c r="F17" s="138"/>
      <c r="G17" s="3">
        <v>156.868</v>
      </c>
      <c r="H17" s="3"/>
      <c r="I17" s="3">
        <v>156.868</v>
      </c>
      <c r="J17" s="3"/>
      <c r="K17" s="3"/>
      <c r="L17" s="3"/>
      <c r="M17" s="149"/>
    </row>
    <row r="18" spans="1:13" ht="37.5" customHeight="1">
      <c r="A18" s="36">
        <v>9</v>
      </c>
      <c r="B18" s="143"/>
      <c r="C18" s="27" t="s">
        <v>74</v>
      </c>
      <c r="D18" s="138"/>
      <c r="E18" s="138"/>
      <c r="F18" s="138"/>
      <c r="G18" s="3">
        <v>150.311</v>
      </c>
      <c r="H18" s="3"/>
      <c r="I18" s="3">
        <v>150.311</v>
      </c>
      <c r="J18" s="3"/>
      <c r="K18" s="3"/>
      <c r="L18" s="3"/>
      <c r="M18" s="149"/>
    </row>
    <row r="19" spans="1:13" ht="38.25" customHeight="1">
      <c r="A19" s="36">
        <v>10</v>
      </c>
      <c r="B19" s="144"/>
      <c r="C19" s="27" t="s">
        <v>75</v>
      </c>
      <c r="D19" s="139"/>
      <c r="E19" s="139"/>
      <c r="F19" s="139"/>
      <c r="G19" s="3">
        <f>SUM(H19:L19)</f>
        <v>152.584</v>
      </c>
      <c r="H19" s="3"/>
      <c r="I19" s="3">
        <v>152.584</v>
      </c>
      <c r="J19" s="3"/>
      <c r="K19" s="3"/>
      <c r="L19" s="3"/>
      <c r="M19" s="150"/>
    </row>
    <row r="20" spans="1:13" ht="16.5" customHeight="1">
      <c r="A20" s="36">
        <v>11</v>
      </c>
      <c r="B20" s="153" t="s">
        <v>79</v>
      </c>
      <c r="C20" s="4" t="s">
        <v>55</v>
      </c>
      <c r="D20" s="110" t="s">
        <v>2</v>
      </c>
      <c r="E20" s="110" t="s">
        <v>52</v>
      </c>
      <c r="F20" s="110" t="s">
        <v>21</v>
      </c>
      <c r="G20" s="3">
        <f t="shared" si="0"/>
        <v>1500</v>
      </c>
      <c r="H20" s="3">
        <v>300</v>
      </c>
      <c r="I20" s="3">
        <v>300</v>
      </c>
      <c r="J20" s="3">
        <v>300</v>
      </c>
      <c r="K20" s="3">
        <v>300</v>
      </c>
      <c r="L20" s="3">
        <v>300</v>
      </c>
      <c r="M20" s="148" t="s">
        <v>45</v>
      </c>
    </row>
    <row r="21" spans="1:13" ht="15" customHeight="1">
      <c r="A21" s="36">
        <v>12</v>
      </c>
      <c r="B21" s="154"/>
      <c r="C21" s="4" t="s">
        <v>53</v>
      </c>
      <c r="D21" s="140"/>
      <c r="E21" s="140"/>
      <c r="F21" s="156"/>
      <c r="G21" s="3">
        <f t="shared" si="0"/>
        <v>100</v>
      </c>
      <c r="H21" s="3">
        <v>100</v>
      </c>
      <c r="I21" s="3"/>
      <c r="J21" s="3"/>
      <c r="K21" s="3"/>
      <c r="L21" s="3"/>
      <c r="M21" s="151"/>
    </row>
    <row r="22" spans="1:13" ht="15" customHeight="1">
      <c r="A22" s="36">
        <v>13</v>
      </c>
      <c r="B22" s="154"/>
      <c r="C22" s="4" t="s">
        <v>77</v>
      </c>
      <c r="D22" s="140"/>
      <c r="E22" s="140"/>
      <c r="F22" s="156"/>
      <c r="G22" s="3">
        <f>SUM(H22:L22)</f>
        <v>900</v>
      </c>
      <c r="H22" s="3"/>
      <c r="I22" s="3">
        <v>300</v>
      </c>
      <c r="J22" s="3">
        <v>200</v>
      </c>
      <c r="K22" s="3">
        <v>200</v>
      </c>
      <c r="L22" s="3">
        <v>200</v>
      </c>
      <c r="M22" s="151"/>
    </row>
    <row r="23" spans="1:13" ht="17.25" customHeight="1">
      <c r="A23" s="36">
        <v>14</v>
      </c>
      <c r="B23" s="155"/>
      <c r="C23" s="4" t="s">
        <v>54</v>
      </c>
      <c r="D23" s="140"/>
      <c r="E23" s="140"/>
      <c r="F23" s="156"/>
      <c r="G23" s="3">
        <f t="shared" si="0"/>
        <v>21200</v>
      </c>
      <c r="H23" s="3">
        <v>3200</v>
      </c>
      <c r="I23" s="81">
        <v>6000</v>
      </c>
      <c r="J23" s="3">
        <v>4000</v>
      </c>
      <c r="K23" s="3">
        <v>4000</v>
      </c>
      <c r="L23" s="3">
        <v>4000</v>
      </c>
      <c r="M23" s="151"/>
    </row>
    <row r="24" spans="1:13" ht="30" customHeight="1">
      <c r="A24" s="36">
        <v>15</v>
      </c>
      <c r="B24" s="20" t="s">
        <v>56</v>
      </c>
      <c r="C24" s="4" t="s">
        <v>57</v>
      </c>
      <c r="D24" s="140"/>
      <c r="E24" s="140"/>
      <c r="F24" s="156"/>
      <c r="G24" s="3">
        <f t="shared" si="0"/>
        <v>1100</v>
      </c>
      <c r="H24" s="3">
        <v>300</v>
      </c>
      <c r="I24" s="3">
        <v>200</v>
      </c>
      <c r="J24" s="3">
        <v>200</v>
      </c>
      <c r="K24" s="3">
        <v>200</v>
      </c>
      <c r="L24" s="3">
        <v>200</v>
      </c>
      <c r="M24" s="151"/>
    </row>
    <row r="25" spans="1:13" ht="27.75" customHeight="1">
      <c r="A25" s="36">
        <v>16</v>
      </c>
      <c r="B25" s="20" t="s">
        <v>37</v>
      </c>
      <c r="C25" s="4" t="s">
        <v>50</v>
      </c>
      <c r="D25" s="140"/>
      <c r="E25" s="140"/>
      <c r="F25" s="156"/>
      <c r="G25" s="3">
        <f>SUM(H25:L25)</f>
        <v>5268.3</v>
      </c>
      <c r="H25" s="3">
        <v>900</v>
      </c>
      <c r="I25" s="3">
        <v>1568.3</v>
      </c>
      <c r="J25" s="3">
        <v>900</v>
      </c>
      <c r="K25" s="3">
        <v>1000</v>
      </c>
      <c r="L25" s="3">
        <v>900</v>
      </c>
      <c r="M25" s="151"/>
    </row>
    <row r="26" spans="1:13" ht="30" customHeight="1">
      <c r="A26" s="36">
        <v>17</v>
      </c>
      <c r="B26" s="20" t="s">
        <v>49</v>
      </c>
      <c r="C26" s="5" t="s">
        <v>59</v>
      </c>
      <c r="D26" s="140"/>
      <c r="E26" s="140"/>
      <c r="F26" s="156"/>
      <c r="G26" s="3">
        <f t="shared" si="0"/>
        <v>28850</v>
      </c>
      <c r="H26" s="3">
        <v>1000</v>
      </c>
      <c r="I26" s="3">
        <v>17400</v>
      </c>
      <c r="J26" s="3">
        <v>3000</v>
      </c>
      <c r="K26" s="3">
        <v>3000</v>
      </c>
      <c r="L26" s="3">
        <v>4450</v>
      </c>
      <c r="M26" s="151"/>
    </row>
    <row r="27" spans="1:13" ht="42" customHeight="1" thickBot="1">
      <c r="A27" s="64">
        <v>18</v>
      </c>
      <c r="B27" s="65" t="s">
        <v>37</v>
      </c>
      <c r="C27" s="77" t="s">
        <v>80</v>
      </c>
      <c r="D27" s="141"/>
      <c r="E27" s="141"/>
      <c r="F27" s="157"/>
      <c r="G27" s="66">
        <f>SUM(I27:L27)</f>
        <v>354.7</v>
      </c>
      <c r="H27" s="23"/>
      <c r="I27" s="66">
        <v>354.7</v>
      </c>
      <c r="J27" s="23"/>
      <c r="K27" s="23"/>
      <c r="L27" s="23"/>
      <c r="M27" s="152"/>
    </row>
    <row r="28" spans="1:13" ht="17.25" customHeight="1" thickBot="1">
      <c r="A28" s="54"/>
      <c r="B28" s="55"/>
      <c r="C28" s="56" t="s">
        <v>22</v>
      </c>
      <c r="D28" s="57"/>
      <c r="E28" s="58"/>
      <c r="F28" s="58"/>
      <c r="G28" s="59">
        <f>SUM(G10:G27)</f>
        <v>71373</v>
      </c>
      <c r="H28" s="60">
        <f>SUM(H10:H26)</f>
        <v>7900</v>
      </c>
      <c r="I28" s="59">
        <f>SUM(I10:I27)</f>
        <v>28773</v>
      </c>
      <c r="J28" s="61">
        <f>SUM(J10:J26)</f>
        <v>11050</v>
      </c>
      <c r="K28" s="61">
        <f>SUM(K10:K26)</f>
        <v>11150</v>
      </c>
      <c r="L28" s="62">
        <f>SUM(L10:L26)</f>
        <v>12500</v>
      </c>
      <c r="M28" s="63"/>
    </row>
    <row r="29" ht="9" customHeight="1"/>
    <row r="30" spans="3:13" ht="48.75" customHeight="1">
      <c r="C30" s="84" t="s">
        <v>61</v>
      </c>
      <c r="D30" s="84"/>
      <c r="E30" s="84"/>
      <c r="F30" s="84"/>
      <c r="G30" s="85"/>
      <c r="H30" s="85"/>
      <c r="I30" s="85"/>
      <c r="M30" s="17"/>
    </row>
    <row r="32" spans="7:9" ht="12.75">
      <c r="G32" s="79"/>
      <c r="I32" s="78"/>
    </row>
  </sheetData>
  <mergeCells count="25">
    <mergeCell ref="M10:M19"/>
    <mergeCell ref="M20:M27"/>
    <mergeCell ref="B20:B23"/>
    <mergeCell ref="E20:E27"/>
    <mergeCell ref="F20:F27"/>
    <mergeCell ref="A6:A8"/>
    <mergeCell ref="B6:B8"/>
    <mergeCell ref="B10:B19"/>
    <mergeCell ref="I1:M1"/>
    <mergeCell ref="I2:M2"/>
    <mergeCell ref="I3:M3"/>
    <mergeCell ref="F6:F8"/>
    <mergeCell ref="B4:K4"/>
    <mergeCell ref="C6:C8"/>
    <mergeCell ref="D6:D8"/>
    <mergeCell ref="E6:E8"/>
    <mergeCell ref="C30:I30"/>
    <mergeCell ref="K5:M5"/>
    <mergeCell ref="M6:M8"/>
    <mergeCell ref="G6:L6"/>
    <mergeCell ref="G7:L7"/>
    <mergeCell ref="D10:D19"/>
    <mergeCell ref="E10:E19"/>
    <mergeCell ref="F10:F19"/>
    <mergeCell ref="D20:D27"/>
  </mergeCells>
  <printOptions/>
  <pageMargins left="0.59" right="0.29" top="0.73" bottom="0.52" header="0.73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Makarchuk</cp:lastModifiedBy>
  <cp:lastPrinted>2017-04-06T13:32:30Z</cp:lastPrinted>
  <dcterms:created xsi:type="dcterms:W3CDTF">2016-01-19T13:08:14Z</dcterms:created>
  <dcterms:modified xsi:type="dcterms:W3CDTF">2017-04-10T07:21:09Z</dcterms:modified>
  <cp:category/>
  <cp:version/>
  <cp:contentType/>
  <cp:contentStatus/>
</cp:coreProperties>
</file>