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1280" activeTab="0"/>
  </bookViews>
  <sheets>
    <sheet name="дод1" sheetId="1" r:id="rId1"/>
    <sheet name="дод2" sheetId="2" r:id="rId2"/>
    <sheet name="дод3" sheetId="3" r:id="rId3"/>
    <sheet name="дод4" sheetId="4" r:id="rId4"/>
    <sheet name="дод5" sheetId="5" r:id="rId5"/>
    <sheet name="дод6" sheetId="6" r:id="rId6"/>
  </sheets>
  <definedNames>
    <definedName name="_xlnm.Print_Titles" localSheetId="1">'дод2'!$6:$11</definedName>
    <definedName name="_xlnm.Print_Titles" localSheetId="2">'дод3'!$6:$10</definedName>
    <definedName name="_xlnm.Print_Titles" localSheetId="5">'дод6'!$9:$11</definedName>
    <definedName name="_xlnm.Print_Area" localSheetId="0">'дод1'!$A$1:$F$45</definedName>
    <definedName name="_xlnm.Print_Area" localSheetId="1">'дод2'!$A$1:$P$122</definedName>
    <definedName name="_xlnm.Print_Area" localSheetId="2">'дод3'!$A$1:$P$126</definedName>
    <definedName name="_xlnm.Print_Area" localSheetId="3">'дод4'!$A$1:$F$22</definedName>
    <definedName name="_xlnm.Print_Area" localSheetId="4">'дод5'!$A$1:$I$70</definedName>
    <definedName name="_xlnm.Print_Area" localSheetId="5">'дод6'!$A$1:$G$68</definedName>
  </definedNames>
  <calcPr fullCalcOnLoad="1"/>
</workbook>
</file>

<file path=xl/comments4.xml><?xml version="1.0" encoding="utf-8"?>
<comments xmlns="http://schemas.openxmlformats.org/spreadsheetml/2006/main">
  <authors>
    <author>ALeh</author>
  </authors>
  <commentList>
    <comment ref="A5" authorId="0">
      <text>
        <r>
          <rPr>
            <b/>
            <sz val="8"/>
            <rFont val="Tahoma"/>
            <family val="0"/>
          </rPr>
          <t>ALeh:</t>
        </r>
        <r>
          <rPr>
            <sz val="8"/>
            <rFont val="Tahoma"/>
            <family val="0"/>
          </rPr>
          <t xml:space="preserve">
</t>
        </r>
      </text>
    </comment>
  </commentList>
</comments>
</file>

<file path=xl/sharedStrings.xml><?xml version="1.0" encoding="utf-8"?>
<sst xmlns="http://schemas.openxmlformats.org/spreadsheetml/2006/main" count="980" uniqueCount="397">
  <si>
    <t>Компенсаційні виплати на пільговий проїзд автомобільним транспортом окремим  категоріям   громадян</t>
  </si>
  <si>
    <t xml:space="preserve">Видатки на проведення робіт, пов"язаних із будівництвом, реконструкцією, ремонтом та утриманням автомобільних доріг </t>
  </si>
  <si>
    <t>Охорона та раціональне використання природних ресурсів</t>
  </si>
  <si>
    <t>Інша діяльність у сфері охорони навколишнього природного середовища</t>
  </si>
  <si>
    <t>250301</t>
  </si>
  <si>
    <t>250404</t>
  </si>
  <si>
    <t>Інші видатки (програма розвитку та реалізації питань містобудування у м.Кузнецовськ на 2011-2015 роки)</t>
  </si>
  <si>
    <t>250380</t>
  </si>
  <si>
    <t>Інші субвенції</t>
  </si>
  <si>
    <t>/гривень/</t>
  </si>
  <si>
    <t>Код типової відомчої класифікації видатків</t>
  </si>
  <si>
    <t>Назва головного розпорядника коштів</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</si>
  <si>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</si>
  <si>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</si>
  <si>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</si>
  <si>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</si>
  <si>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03</t>
  </si>
  <si>
    <t>Виконавчий комітет Кузнецовської міської ради</t>
  </si>
  <si>
    <t>Державне управління</t>
  </si>
  <si>
    <t>Органи місцевого самоврядування</t>
  </si>
  <si>
    <t>Інші  видатки на соціальний захист населення</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</si>
  <si>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</si>
  <si>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</si>
  <si>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Благоустрій   міст, сіл, селищ</t>
  </si>
  <si>
    <t>170703</t>
  </si>
  <si>
    <t>Інші видатки (міська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t>
  </si>
  <si>
    <t>10</t>
  </si>
  <si>
    <t>Управління  освіти виконавчого комітету Кузнецовської міської ради</t>
  </si>
  <si>
    <t xml:space="preserve">Освіта </t>
  </si>
  <si>
    <t>15</t>
  </si>
  <si>
    <t>Управління праці та соціального захисту населення виконавчого комітету Кузнецовської міської ради</t>
  </si>
  <si>
    <t>100201</t>
  </si>
  <si>
    <t>Теплові мережі</t>
  </si>
  <si>
    <t>Пільги ветеранам війни, особам, на яких поширпюється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</si>
  <si>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громадянам, які постраждали внаслідок Чорнобильської катастрофи, дружинам (чоловікам) та опікунам(на час опікунства)дітей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</si>
  <si>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</si>
  <si>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24</t>
  </si>
  <si>
    <t>Відділ  культури виконавчого комітету Кузнецовської міської ради</t>
  </si>
  <si>
    <t>110000</t>
  </si>
  <si>
    <t>Культура і  мистецтво</t>
  </si>
  <si>
    <t>75</t>
  </si>
  <si>
    <t>Фінансове управління виконавчого комітету Кузнецовської міської ради</t>
  </si>
  <si>
    <t>76</t>
  </si>
  <si>
    <t>250102</t>
  </si>
  <si>
    <t xml:space="preserve">Резервний фонд </t>
  </si>
  <si>
    <t>ВСЬОГО ВИДАТКІВ</t>
  </si>
  <si>
    <t xml:space="preserve">Міська програма підтримки молоді на 2010-2015 роки   </t>
  </si>
  <si>
    <t>Програма розвитку та реалізації питань містобудування у м.Кузнецовськ на 2011-2015 роки</t>
  </si>
  <si>
    <t>210106</t>
  </si>
  <si>
    <t>Заходи у сфері захисту населення і територій від надзвичайних ситуацій техногенного та природного характеру</t>
  </si>
  <si>
    <t>Iншi  культурно-освiтнi заклади та заходи (парк культури та відпочинку)</t>
  </si>
  <si>
    <t>150118</t>
  </si>
  <si>
    <t>Міська програма соціального захисту та підтримки учасників антитерористичної операції та членів їх сімей - мешканців м.Кузнецовськ</t>
  </si>
  <si>
    <t>Міська програма підтримки діяльності громадського формування з охорони громадського порядку "Кузнецовська муніципальна варта" на 2014-2015 роки</t>
  </si>
  <si>
    <t>Разом загальний та спеціальний фонди</t>
  </si>
  <si>
    <t>090413</t>
  </si>
  <si>
    <t xml:space="preserve">Допомога на догляд за інвалідом І чи ІІ групи внаслідок психічного розладу </t>
  </si>
  <si>
    <t>Компенсація населенню додаткових витрат на оплату послуг газопостачання, централізованого опалення та централізованого постачання гарячої води</t>
  </si>
  <si>
    <t>080201</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</si>
  <si>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</si>
  <si>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0732</t>
  </si>
  <si>
    <t>0111</t>
  </si>
  <si>
    <t>0910</t>
  </si>
  <si>
    <t>0921</t>
  </si>
  <si>
    <t>0922</t>
  </si>
  <si>
    <t>0960</t>
  </si>
  <si>
    <t>0950</t>
  </si>
  <si>
    <t>0970</t>
  </si>
  <si>
    <t>0990</t>
  </si>
  <si>
    <t>0810</t>
  </si>
  <si>
    <t>Інші видатки (міська програма висвітлення діяльності органів місцевого самоврядування в засобах масової інформації на 2015 рік)</t>
  </si>
  <si>
    <t>Інші видатки (міська програма з впровадження системи управління якістю ISO 9001:2008 в Кузнецовській міській раді та виконавчих органах ради)</t>
  </si>
  <si>
    <t>Субвенція на утримання об"єктів спільного користування чи ліквідацію негативних наслідків діяльності об"єктів спільного користування</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</si>
  <si>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</si>
  <si>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1090</t>
  </si>
  <si>
    <t>1040</t>
  </si>
  <si>
    <t>0610</t>
  </si>
  <si>
    <t>0620</t>
  </si>
  <si>
    <t>1060</t>
  </si>
  <si>
    <t>0421</t>
  </si>
  <si>
    <t>0456</t>
  </si>
  <si>
    <t>0180</t>
  </si>
  <si>
    <t>0133</t>
  </si>
  <si>
    <t>0490</t>
  </si>
  <si>
    <t>1070</t>
  </si>
  <si>
    <t>1010</t>
  </si>
  <si>
    <t>1020</t>
  </si>
  <si>
    <t>0824</t>
  </si>
  <si>
    <t>0828</t>
  </si>
  <si>
    <t>0829</t>
  </si>
  <si>
    <t>3</t>
  </si>
  <si>
    <t xml:space="preserve">Допомога до досягнення дитиною трирічного віку  </t>
  </si>
  <si>
    <t xml:space="preserve">Допомога до досягнення дитиною трирічного віку </t>
  </si>
  <si>
    <t>Зміни до фінансування  бюджету м.Кузнецовськ на 2015 рік</t>
  </si>
  <si>
    <t>Інші видатки (міська програма підтримки діяльності громадського формування з охорони громадського порядку "Кузнецовська муніципальна варта" на 2014-2015 роки).</t>
  </si>
  <si>
    <t>210107</t>
  </si>
  <si>
    <t>Заходи та роботи з мобілізаційної підготовки місцевого значення</t>
  </si>
  <si>
    <t>0380</t>
  </si>
  <si>
    <t>Міська програма з мобілізаційної підготовки та мобілізації на 2015-2017 роки</t>
  </si>
  <si>
    <t>Міська програма "Здоров'я" на 2015 рік</t>
  </si>
  <si>
    <t>100101</t>
  </si>
  <si>
    <t>Житлово-експлуатаційне господарство</t>
  </si>
  <si>
    <t>180107</t>
  </si>
  <si>
    <t>Фінансування енергозберігаючих заходів</t>
  </si>
  <si>
    <t>200700</t>
  </si>
  <si>
    <t>Інші природоохоронні заходи</t>
  </si>
  <si>
    <t>0470</t>
  </si>
  <si>
    <t>0540</t>
  </si>
  <si>
    <t>Інші видатки (програма реалізації питань управління нерухомим майном територіальної громади м.Кузнецовськ на 2011-2015 роки)</t>
  </si>
  <si>
    <t>Зміни</t>
  </si>
  <si>
    <t>до доходної частини бюджету м. Кузнецовськ на 2015 рік</t>
  </si>
  <si>
    <t>Код</t>
  </si>
  <si>
    <t>Офіційні трансферти</t>
  </si>
  <si>
    <t>Від органів державного управління</t>
  </si>
  <si>
    <t>Субвенції</t>
  </si>
  <si>
    <t>Реконструкція МОС м.Кузнецовськ (розроблення проектно-кошторисної документації)</t>
  </si>
  <si>
    <t>Міська програма поводження з відходами міста Кузнецовськ на 2011-2015 роки</t>
  </si>
  <si>
    <t>Міська програма енергозбереження міста Кузнецовськ на 2011-2015 роки</t>
  </si>
  <si>
    <t>Міська програма забезпечення молоді житлом на 2013-2017 роки</t>
  </si>
  <si>
    <t>Програма реалізації природоохоронних заходів м.Кузнецовськ на 2012-2016 роки</t>
  </si>
  <si>
    <t xml:space="preserve">Міська програма реалізації питань управління нерухомим майном територіальної громади м.Кузнецовськ на 2011-2015 роки </t>
  </si>
  <si>
    <t>Реконструкція ДНЗ №2 (проектні і вишукувальні роботи)</t>
  </si>
  <si>
    <t xml:space="preserve">Міська програма розвитку та реалізації питань містобудування у м. Кузнецовськ на 2011-2015 роки </t>
  </si>
  <si>
    <t>180410</t>
  </si>
  <si>
    <t>Інші заходи, пов"язані з економічною діяльністю (програма розвитку та реалізації питань містобудування у м.Кузнецовськ на 2011-2015 роки)</t>
  </si>
  <si>
    <t>0411</t>
  </si>
  <si>
    <t xml:space="preserve">Інші заходи, пов"язані з економічною діяльністю </t>
  </si>
  <si>
    <t>16(гр4 +гр9)</t>
  </si>
  <si>
    <t>Міська програма розвитку та реалізації питань містобудування у м.Кузнецовськ на 2011-2015 роки</t>
  </si>
  <si>
    <t>Реконструкція ЗОШ №2 в мікрорайоні Будівельників, 56  в м.Кузнецовськ Рівненської області (реконструкція покрівлі, заміна вікон, утеплення зовнішніх стін, опорядження фасадів), співфінансування</t>
  </si>
  <si>
    <t>180409</t>
  </si>
  <si>
    <t>0511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</si>
  <si>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</si>
  <si>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адміністративно-побутового корпусу БУ-2 під офіс (контору) КМКП (виготовлення проектно-кошторисної документації з проведенням обстеження технічного стану)</t>
  </si>
  <si>
    <t xml:space="preserve">Реконструкція нежитлового приміщення №104 в житловому будинку по м-ну Будівельників, 25/1 під центр надання адміністративних послуг (проектні (вишукувальні) роботи) </t>
  </si>
  <si>
    <t>Внески до статутного фонду Кузнецовського міського комунального підприємства</t>
  </si>
  <si>
    <t>Внески до статутного фонду комунального підприємства "Міські електричні мережі"</t>
  </si>
  <si>
    <t xml:space="preserve">                                         Додаток  № 1</t>
  </si>
  <si>
    <t xml:space="preserve">                           до рішення міської ради</t>
  </si>
  <si>
    <t>Найменування  згідно                                                      з  класифікацією доходів бюджету</t>
  </si>
  <si>
    <t>в т.ч.                           бюджет розвитку</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</si>
  <si>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</si>
  <si>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</si>
  <si>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</si>
  <si>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</si>
  <si>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</si>
  <si>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</si>
  <si>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</si>
  <si>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доходи фiзичних осiб iз суми пенсiйних виплат або щомiсячного довiчного грошового утримання, що оподатковуються вiдповiдно до пiдпункту 164.2.19 пункту 164.2 статтi 164 Податкового кодексу</t>
  </si>
  <si>
    <t>Внутрішні податки на товари та послуги</t>
  </si>
  <si>
    <t>Акцизний податок з реалізації суб'єктами господарювання роздрібної торгівлі підакцизних товарів</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</si>
  <si>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</si>
  <si>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</si>
  <si>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</si>
  <si>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</si>
  <si>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від продажу  основного капіталу</t>
  </si>
  <si>
    <t>Всього доходів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</si>
  <si>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інвалілами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</si>
  <si>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 утримання будинків і споруд та прибудинкових територій), вивезення побутового сміття та рідких нечисот</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</si>
  <si>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</si>
  <si>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</si>
  <si>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</si>
  <si>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</si>
  <si>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Секретар міської ради                                                            І.Куц</t>
  </si>
  <si>
    <t>0220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</si>
  <si>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</si>
  <si>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</si>
  <si>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які загинули (померли), або зникли безвісти під час виконання службових обов'язків,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</si>
  <si>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</si>
  <si>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у зв"язку  з вагітністю і пологами</t>
  </si>
  <si>
    <t>Влаштування штучного покриття для поля по міні-футболу в ЗНЗ №1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</si>
  <si>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</si>
  <si>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</si>
  <si>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Виготовлення проектно-кошторисної документації по незавершеному будівництву громадського туалету</t>
  </si>
  <si>
    <t>Влаштування майданчика з бетонних матеріалів для розміщення пересувних атракціонів</t>
  </si>
  <si>
    <t>Програма розвитку парку культури та відпочинку м.Кузнецовськ на 2015-2020 роки</t>
  </si>
  <si>
    <t>Міська програма "Ветеран" на 2015 рік</t>
  </si>
  <si>
    <t>Міська програма матеріальної підтримки найбільш незахищених верств населення та інших громадян, що потребують допомоги на 2015 рік</t>
  </si>
  <si>
    <t xml:space="preserve">Міська програма реформування і розвитку житлово-комунального господарства міста Кузнецовськ на 2011-2015 роки </t>
  </si>
  <si>
    <t>Програма обладнання прибудинкових територій дитячими спортивними та ігровими майданчиками в місті Кузнецовськ на 2008 - 2015 роки</t>
  </si>
  <si>
    <t xml:space="preserve">Міська програма розвитку фізичної культури і спорту у місті Кузнецовськ на 2015-2016 роки           </t>
  </si>
  <si>
    <t>Міська програма забезпечення житлом дітей-сиріт, дітей, позбавлених батьківського піклування та осіб з їх числа на 2013-2015 роки</t>
  </si>
  <si>
    <t>Міська програма розвитку автомобільних доріг, дорожнього руху та його безпеки на 2008-2015 роки</t>
  </si>
  <si>
    <t>Програма підтримки комунального підприємства "Телерадіокомпанія "Бурштиновий шлях" на 2015 рік</t>
  </si>
  <si>
    <t>Міська програма з впровадження системи управління якістю ISO 9001:2008 в Кузнецовській міській раді та виконавчих органах ради на 2015-2016 роки</t>
  </si>
  <si>
    <t xml:space="preserve">Міська програма висвітлення діяльності органів місцевого самоврядування в засобах масової інформації на 2015 рік </t>
  </si>
  <si>
    <r>
      <t xml:space="preserve">Міська програма "Забезпечення рівних прав та можливостей жінок і чоловіків на період до 2016 року" </t>
    </r>
    <r>
      <rPr>
        <b/>
        <sz val="12"/>
        <rFont val="Times New Roman"/>
        <family val="1"/>
      </rPr>
      <t xml:space="preserve"> </t>
    </r>
  </si>
  <si>
    <t>/ гривень/</t>
  </si>
  <si>
    <t>в тому числі</t>
  </si>
  <si>
    <t>Найменування
згідно з типовою відомчою/типовою програмною/тимчасовою класифікацією видатків та кредитування місцевого бюджету</t>
  </si>
  <si>
    <t xml:space="preserve">оплата праці                                   </t>
  </si>
  <si>
    <t xml:space="preserve"> комунальні  послуги   та енергоносії                                                     </t>
  </si>
  <si>
    <t xml:space="preserve">оплата праці </t>
  </si>
  <si>
    <t>Державне управлiння</t>
  </si>
  <si>
    <t>Органи мiсцевого самоврядування</t>
  </si>
  <si>
    <t>Освiта</t>
  </si>
  <si>
    <t>090000</t>
  </si>
  <si>
    <t>Соцiальний захист та соцiальне забезпечення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</si>
  <si>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</si>
  <si>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080000</t>
  </si>
  <si>
    <t>Охорона здоров'я</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</si>
  <si>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</si>
  <si>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Iншi видатки на соціальний захист населення</t>
  </si>
  <si>
    <t>Соціальні програми i заходи державних органiв у справах молоді</t>
  </si>
  <si>
    <t xml:space="preserve">Соціальні програми і заходи державних органів з питань забезпечення рівних прав та можливостей жінок і чоловіків
</t>
  </si>
  <si>
    <t>091106</t>
  </si>
  <si>
    <t>Інші видатки (центр соціально-психологічної реабілітації дітей та молоді з функціональними обмеженнями)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</si>
  <si>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</si>
  <si>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</si>
  <si>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100000</t>
  </si>
  <si>
    <t>Житлово-комунальне господарство</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</si>
  <si>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</si>
  <si>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</si>
  <si>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i мистецтво</t>
  </si>
  <si>
    <t>120000</t>
  </si>
  <si>
    <t>Засоби масової інформації</t>
  </si>
  <si>
    <t>Фiзична культура i спорт</t>
  </si>
  <si>
    <t>Будiвництво</t>
  </si>
  <si>
    <t>160000</t>
  </si>
  <si>
    <t>Сільське і лісове господарство, рибне господарство та мисливство</t>
  </si>
  <si>
    <t>Транспорт, дорожнє господарство, зв'язок, телекомунiкацiї та iнформатика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</si>
  <si>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</si>
  <si>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</si>
  <si>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</si>
  <si>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</si>
  <si>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</si>
  <si>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</si>
  <si>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Видатки, не вiднесенi до основних груп</t>
  </si>
  <si>
    <t>Резервний фонд</t>
  </si>
  <si>
    <t>Субвенція з місцевого бюджету державному бюджету на виконання програм соціально-економічного та культурного розвитку регіону</t>
  </si>
  <si>
    <t>Код функціональної класифікації видатків та кредитування  бюджету</t>
  </si>
  <si>
    <t>Код тимчасової класифікації видатків та кредитування місцевого бюджету</t>
  </si>
  <si>
    <t>Найменування коду тимчасової класифікації видатків та кредитування місцевого бюджету</t>
  </si>
  <si>
    <t>2</t>
  </si>
  <si>
    <t>16(гр4+гр9)</t>
  </si>
  <si>
    <t>Загальний фонд</t>
  </si>
  <si>
    <t>Спеціальний фонд</t>
  </si>
  <si>
    <t>Разом</t>
  </si>
  <si>
    <t>Код функціональної класифікації видатків та кредитування бюджету</t>
  </si>
  <si>
    <t>Реверсна дотація</t>
  </si>
  <si>
    <t xml:space="preserve">Назва головного розпорядника коштів              </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</si>
  <si>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</si>
  <si>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</si>
  <si>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</si>
  <si>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</si>
  <si>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у т.ч. на погашення заборгованості що утворилася на початок року</t>
  </si>
  <si>
    <t>150101</t>
  </si>
  <si>
    <t xml:space="preserve">Капітальні вкладення </t>
  </si>
  <si>
    <t>Житлове будівництво та придбання житла для окремих категорій населення</t>
  </si>
  <si>
    <t xml:space="preserve">Будівництво (придбання) житла для дітей - сиріт </t>
  </si>
  <si>
    <t>Реконструкція загальноосвітньої школи  №1 в м.Кузнецовськ Рівненської області (коригування)</t>
  </si>
  <si>
    <t>Реконструкція загальноосвітньої школи №2 в мікрорайоні Будівельників, 56, в м.Кунецовськ Рівненської області (реконструкція покрівлі, заміна вікон, утеплення зовнішніх стін, опорядження фасадів)</t>
  </si>
  <si>
    <t>Реконструкція майданчика військової підготовки під поле для міні футболу загальноосвітньої школи №1, м.Кузнецовськ Рівненської області</t>
  </si>
  <si>
    <t>Благоустрій міст, сіл, селищ</t>
  </si>
  <si>
    <t>250344</t>
  </si>
  <si>
    <t>Субвенція з місцевого бюджету державному бюджету на виконання програм соціально-економічного та культурного розвитку регіонів</t>
  </si>
  <si>
    <t xml:space="preserve"> Фінансове управління виконавчого комітету Кузнецовської міської ради</t>
  </si>
  <si>
    <t>Код типової відомчої класифікації видатків місцевих бюджетів</t>
  </si>
  <si>
    <t>Назва об"єктів відповідно до проектно-кошторисної документації тощо</t>
  </si>
  <si>
    <t>Інші видатки на соціальний захист  населення</t>
  </si>
  <si>
    <t>Міська програма соціально-правового захисту дітей-сиріт, дітей, позбавлених батьківського піклування та дітей, які опинились в складних життєвих обставинах, подолання дитячої безпритульності та бездоглядності на 2012-2015 роки</t>
  </si>
  <si>
    <t>Програми і заходи міського центру соціальних служб для сім"ї, дітей та молоді</t>
  </si>
  <si>
    <r>
      <t xml:space="preserve">Міська програма підтримки молоді на 2010-2015 роки   </t>
    </r>
    <r>
      <rPr>
        <b/>
        <sz val="12"/>
        <rFont val="Times New Roman"/>
        <family val="1"/>
      </rPr>
      <t xml:space="preserve"> </t>
    </r>
  </si>
  <si>
    <t xml:space="preserve">Міська програма відпочинку та оздоровлення дітей на 2014-2017 роки      </t>
  </si>
  <si>
    <t>Програма благоустрою                                міста Кузнецовськ на 2011 - 2015 роки</t>
  </si>
  <si>
    <t>Міська програма підтримки  місцевих засобів масової інформації Кузнецовської міської ради на 2013 рік</t>
  </si>
  <si>
    <t>Капітальні вкладення</t>
  </si>
  <si>
    <t>Землеустрій</t>
  </si>
  <si>
    <t>Програма земельної реформи у м.Кузнецовськ на 2011-2015 роки</t>
  </si>
  <si>
    <t>Інші видатки</t>
  </si>
  <si>
    <t>Субвенція на утримання обєктів спільного користування чи ліквідацію негативних наслідків діяльності обєктів спільного користування</t>
  </si>
  <si>
    <t xml:space="preserve">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 </t>
  </si>
  <si>
    <t>250908</t>
  </si>
  <si>
    <t>Надання пільгового довгострокового кредиту громадянам на будівництво (реконструкцію) та придбання житла</t>
  </si>
  <si>
    <t>Управління освіти виконавчого комітету Кузнецовської міської ради</t>
  </si>
  <si>
    <t>Міська програма "Програма розвитку української мови, української культури та історичної свідомості громадян України на території м.Кузнецовськ на 2011-2015 роки"</t>
  </si>
  <si>
    <t xml:space="preserve">Iншi  культурно-освiтнi заклади та заходи </t>
  </si>
  <si>
    <t>Міська програма розвитку культури на 2013-2017 роки</t>
  </si>
  <si>
    <t xml:space="preserve">Всього    по бюджету </t>
  </si>
  <si>
    <t>Найменування місцевої (регіональної) програми</t>
  </si>
  <si>
    <t xml:space="preserve">          Секретар міської ради</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</si>
  <si>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</si>
  <si>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</si>
  <si>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</si>
  <si>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</si>
  <si>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</si>
  <si>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</si>
  <si>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</si>
  <si>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010000</t>
  </si>
  <si>
    <t>010116</t>
  </si>
  <si>
    <t>070000</t>
  </si>
  <si>
    <t>070101</t>
  </si>
  <si>
    <t>Дошкільні заклади освіти</t>
  </si>
  <si>
    <t>070201</t>
  </si>
  <si>
    <t>Загальноосвітні школи (в т.ч. школа-дитячий садок, інтернат при школі), спеціалізовані школи, ліцеї, гімназії, колегіуми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</si>
  <si>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</si>
  <si>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</si>
  <si>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</si>
  <si>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</si>
  <si>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070702</t>
  </si>
  <si>
    <t>Інші заклади і заходи післядипломної освіти</t>
  </si>
  <si>
    <t>070801</t>
  </si>
  <si>
    <t>Придбання підручників</t>
  </si>
  <si>
    <t>070802</t>
  </si>
  <si>
    <t>Методична робота, iншi заходи у сфері народної освiти</t>
  </si>
  <si>
    <t>070804</t>
  </si>
  <si>
    <t xml:space="preserve">Централізовані бухгалтерії обласних, міських, районних відділів освіти </t>
  </si>
  <si>
    <t>070805</t>
  </si>
  <si>
    <t>Групи централізованого господарського обслуговування</t>
  </si>
  <si>
    <t>070807</t>
  </si>
  <si>
    <t>Інші освітні програми</t>
  </si>
  <si>
    <t>070808</t>
  </si>
  <si>
    <t xml:space="preserve">Допомога дітям-сиротам та дітям, позбавленим батьківського піклування, яким виповнюється 18 років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</si>
  <si>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на придбання твердого палива та скрапленого газу</t>
  </si>
  <si>
    <t xml:space="preserve">Код </t>
  </si>
  <si>
    <t>у т.ч. бюджет розвитку</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</si>
  <si>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</si>
  <si>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</si>
  <si>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</si>
  <si>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</si>
  <si>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</si>
  <si>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</si>
  <si>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Всього за типом кредитора</t>
  </si>
  <si>
    <t>600000</t>
  </si>
  <si>
    <t>Фінансування за активними операціями</t>
  </si>
  <si>
    <r>
      <t>602000</t>
    </r>
    <r>
      <rPr>
        <sz val="12"/>
        <color indexed="8"/>
        <rFont val="Times New Roman"/>
        <family val="1"/>
      </rPr>
      <t> </t>
    </r>
  </si>
  <si>
    <t>602100 </t>
  </si>
  <si>
    <t>На початок періоду </t>
  </si>
  <si>
    <t>602400</t>
  </si>
  <si>
    <t>Всього за типом боргового зобов'язання</t>
  </si>
  <si>
    <t>І.Куц</t>
  </si>
  <si>
    <t>Найменування згідно з класифікацією фінансування бюджету</t>
  </si>
  <si>
    <t>ВСЬОГО</t>
  </si>
  <si>
    <r>
      <t>Зміни обсягів бюджетних коштів</t>
    </r>
    <r>
      <rPr>
        <sz val="12"/>
        <color indexed="8"/>
        <rFont val="Times New Roman"/>
        <family val="1"/>
      </rPr>
      <t> </t>
    </r>
  </si>
  <si>
    <t>видатки споживання</t>
  </si>
  <si>
    <t xml:space="preserve">видатки розвитку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</si>
  <si>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</si>
  <si>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ветеранам військової служби, ветеранам  органів внутрішніх справ, ветеранам пожежної охорони,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і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</si>
  <si>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</si>
  <si>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</si>
  <si>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</si>
  <si>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160101</t>
  </si>
  <si>
    <t>250323</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</si>
  <si>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</si>
  <si>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</si>
  <si>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</si>
  <si>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</si>
  <si>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</si>
  <si>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 xml:space="preserve">Державна соціальна допомога малозабезпеченим сім"ям </t>
  </si>
  <si>
    <t>Субсидії населенню для відшкодування витрат на оплату житлово-комунальних послуг</t>
  </si>
  <si>
    <t>090412</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</si>
  <si>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</si>
  <si>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</si>
  <si>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090802</t>
  </si>
  <si>
    <t>Інші програми соціального захисту дітей</t>
  </si>
  <si>
    <t>091101</t>
  </si>
  <si>
    <t>Утримання центрiв соцiальних служб для сім'ї, дітей та молоді</t>
  </si>
  <si>
    <t>091102</t>
  </si>
  <si>
    <t>Програми i заходи центрiв соцiальних служб для сім'ї, дітей та молоді</t>
  </si>
  <si>
    <t>091103</t>
  </si>
  <si>
    <t>091104</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</si>
  <si>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</si>
  <si>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</si>
  <si>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</si>
  <si>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</si>
  <si>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</si>
  <si>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</si>
  <si>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</si>
  <si>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</si>
  <si>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</si>
  <si>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</si>
  <si>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 - інвалідам</t>
  </si>
  <si>
    <t>100102</t>
  </si>
  <si>
    <t>Капітальний ремонт житлового фонду місцевих органів влади</t>
  </si>
  <si>
    <t>100203</t>
  </si>
  <si>
    <t>110103</t>
  </si>
  <si>
    <t>Фiлармонiї, музичнi колективи i ансамблi та iншi мистецькі  заклади та заходи</t>
  </si>
  <si>
    <t>110201</t>
  </si>
  <si>
    <t>Бiблiотеки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</si>
  <si>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</si>
  <si>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</si>
  <si>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</si>
  <si>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</si>
  <si>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</si>
  <si>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</si>
  <si>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</si>
  <si>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Iншi  культурно-освiтнi заклади та заходи (централізована бухгалтерія)</t>
  </si>
  <si>
    <t>Iншi  культурно-освiтнi заклади та заходи (заходи в галузі культури та мистецтва)</t>
  </si>
  <si>
    <t>120201</t>
  </si>
  <si>
    <t>Періодичні видання (газети та журнали)</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</si>
  <si>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</si>
  <si>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</si>
  <si>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</si>
  <si>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</si>
  <si>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 xml:space="preserve">Капiтальнi вкладення </t>
  </si>
  <si>
    <t>170102</t>
  </si>
  <si>
    <t>14 серпня 2015 року  №2058</t>
  </si>
</sst>
</file>

<file path=xl/styles.xml><?xml version="1.0" encoding="utf-8"?>
<styleSheet xmlns="http://schemas.openxmlformats.org/spreadsheetml/2006/main">
  <numFmts count="6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 &quot;грн.&quot;"/>
    <numFmt numFmtId="189" formatCode="#,##0.0"/>
    <numFmt numFmtId="190" formatCode="#,##0.000"/>
    <numFmt numFmtId="191" formatCode="#,##0.0000"/>
    <numFmt numFmtId="192" formatCode="000000"/>
    <numFmt numFmtId="193" formatCode="d/m"/>
    <numFmt numFmtId="194" formatCode="dd/mm"/>
    <numFmt numFmtId="195" formatCode="0.000000"/>
    <numFmt numFmtId="196" formatCode="_-* #,##0.0_р_._-;\-* #,##0.0_р_._-;_-* &quot;-&quot;_р_._-;_-@_-"/>
    <numFmt numFmtId="197" formatCode="&quot;ãðí.&quot;#,##0;\-&quot;ãðí.&quot;#,##0"/>
    <numFmt numFmtId="198" formatCode="&quot;ãðí.&quot;#,##0;[Red]\-&quot;ãðí.&quot;#,##0"/>
    <numFmt numFmtId="199" formatCode="&quot;ãðí.&quot;#,##0.00;\-&quot;ãðí.&quot;#,##0.00"/>
    <numFmt numFmtId="200" formatCode="&quot;ãðí.&quot;#,##0.00;[Red]\-&quot;ãðí.&quot;#,##0.00"/>
    <numFmt numFmtId="201" formatCode="_-&quot;ãðí.&quot;* #,##0_-;\-&quot;ãðí.&quot;* #,##0_-;_-&quot;ãðí.&quot;* &quot;-&quot;_-;_-@_-"/>
    <numFmt numFmtId="202" formatCode="_-* #,##0_-;\-* #,##0_-;_-* &quot;-&quot;_-;_-@_-"/>
    <numFmt numFmtId="203" formatCode="_-&quot;ãðí.&quot;* #,##0.00_-;\-&quot;ãðí.&quot;* #,##0.00_-;_-&quot;ãðí.&quot;* &quot;-&quot;??_-;_-@_-"/>
    <numFmt numFmtId="204" formatCode="_-* #,##0.00_-;\-* #,##0.00_-;_-*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 &quot;DM&quot;;\-#,##0\ &quot;DM&quot;"/>
    <numFmt numFmtId="212" formatCode="#,##0\ &quot;DM&quot;;[Red]\-#,##0\ &quot;DM&quot;"/>
    <numFmt numFmtId="213" formatCode="#,##0.00\ &quot;DM&quot;;\-#,##0.00\ &quot;DM&quot;"/>
    <numFmt numFmtId="214" formatCode="#,##0.00\ &quot;DM&quot;;[Red]\-#,##0.00\ &quot;DM&quot;"/>
    <numFmt numFmtId="215" formatCode="_-* #,##0\ &quot;DM&quot;_-;\-* #,##0\ &quot;DM&quot;_-;_-* &quot;-&quot;\ &quot;DM&quot;_-;_-@_-"/>
    <numFmt numFmtId="216" formatCode="_-* #,##0\ _D_M_-;\-* #,##0\ _D_M_-;_-* &quot;-&quot;\ _D_M_-;_-@_-"/>
    <numFmt numFmtId="217" formatCode="_-* #,##0.00\ &quot;DM&quot;_-;\-* #,##0.00\ &quot;DM&quot;_-;_-* &quot;-&quot;??\ &quot;DM&quot;_-;_-@_-"/>
    <numFmt numFmtId="218" formatCode="_-* #,##0.00\ _D_M_-;\-* #,##0.00\ _D_M_-;_-* &quot;-&quot;??\ _D_M_-;_-@_-"/>
    <numFmt numFmtId="219" formatCode="[$-FC19]d\ mmmm\ yyyy\ &quot;г.&quot;"/>
  </numFmts>
  <fonts count="112">
    <font>
      <sz val="10"/>
      <name val="Arial Cyr"/>
      <family val="0"/>
    </font>
    <font>
      <b/>
      <sz val="18"/>
      <name val="Times New Roman"/>
      <family val="1"/>
    </font>
    <font>
      <sz val="10"/>
      <name val="Times New Roman"/>
      <family val="1"/>
    </font>
    <font>
      <sz val="10"/>
      <color indexed="8"/>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sz val="11"/>
      <name val="Times New Roman"/>
      <family val="1"/>
    </font>
    <font>
      <b/>
      <sz val="9"/>
      <name val="Times New Roman"/>
      <family val="1"/>
    </font>
    <font>
      <b/>
      <sz val="12"/>
      <name val="Times New Roman"/>
      <family val="1"/>
    </font>
    <font>
      <sz val="8"/>
      <name val="Times New Roman"/>
      <family val="1"/>
    </font>
    <font>
      <i/>
      <sz val="10"/>
      <name val="Times New Roman"/>
      <family val="1"/>
    </font>
    <font>
      <sz val="9"/>
      <name val="Times New Roman"/>
      <family val="1"/>
    </font>
    <font>
      <b/>
      <i/>
      <sz val="10"/>
      <name val="Times New Roman"/>
      <family val="1"/>
    </font>
    <font>
      <sz val="12"/>
      <name val="Times New Roman"/>
      <family val="1"/>
    </font>
    <font>
      <sz val="9"/>
      <color indexed="8"/>
      <name val="Times New Roman"/>
      <family val="1"/>
    </font>
    <font>
      <sz val="9"/>
      <name val="Times New Roman CYR"/>
      <family val="1"/>
    </font>
    <font>
      <sz val="10"/>
      <name val="Times New Roman Cyr"/>
      <family val="1"/>
    </font>
    <font>
      <b/>
      <sz val="10"/>
      <name val="Times New Roman Cyr"/>
      <family val="1"/>
    </font>
    <font>
      <b/>
      <sz val="12"/>
      <name val="Times New Roman CYR"/>
      <family val="1"/>
    </font>
    <font>
      <sz val="12"/>
      <name val="Times New Roman Cyr"/>
      <family val="1"/>
    </font>
    <font>
      <b/>
      <sz val="9"/>
      <color indexed="8"/>
      <name val="Times New Roman"/>
      <family val="1"/>
    </font>
    <font>
      <sz val="18"/>
      <name val="Times New Roman"/>
      <family val="1"/>
    </font>
    <font>
      <sz val="14"/>
      <name val="Times New Roman"/>
      <family val="1"/>
    </font>
    <font>
      <b/>
      <sz val="8"/>
      <name val="Times New Roman"/>
      <family val="1"/>
    </font>
    <font>
      <b/>
      <i/>
      <sz val="10"/>
      <name val="Times New Roman CYR"/>
      <family val="0"/>
    </font>
    <font>
      <b/>
      <sz val="9"/>
      <name val="Times New Roman CYR"/>
      <family val="1"/>
    </font>
    <font>
      <sz val="10"/>
      <name val="Times New Roman CYR"/>
      <family val="0"/>
    </font>
    <font>
      <sz val="12"/>
      <name val="Times New Roman CYR"/>
      <family val="0"/>
    </font>
    <font>
      <b/>
      <sz val="11"/>
      <name val="Times New Roman"/>
      <family val="1"/>
    </font>
    <font>
      <b/>
      <sz val="12"/>
      <color indexed="8"/>
      <name val="Times New Roman Cyr"/>
      <family val="1"/>
    </font>
    <font>
      <sz val="10"/>
      <name val="Helv"/>
      <family val="0"/>
    </font>
    <font>
      <sz val="9"/>
      <name val="Arial Cyr"/>
      <family val="0"/>
    </font>
    <font>
      <b/>
      <sz val="10"/>
      <name val="Arial Cyr"/>
      <family val="0"/>
    </font>
    <font>
      <b/>
      <sz val="15"/>
      <color indexed="62"/>
      <name val="Calibri"/>
      <family val="2"/>
    </font>
    <font>
      <b/>
      <sz val="11"/>
      <color indexed="62"/>
      <name val="Calibri"/>
      <family val="2"/>
    </font>
    <font>
      <b/>
      <sz val="18"/>
      <color indexed="62"/>
      <name val="Cambria"/>
      <family val="2"/>
    </font>
    <font>
      <sz val="10"/>
      <color indexed="10"/>
      <name val="Arial Cyr"/>
      <family val="0"/>
    </font>
    <font>
      <i/>
      <sz val="11"/>
      <name val="Times New Roman"/>
      <family val="1"/>
    </font>
    <font>
      <sz val="10"/>
      <name val="Arial"/>
      <family val="2"/>
    </font>
    <font>
      <b/>
      <sz val="13"/>
      <name val="Times New Roman"/>
      <family val="1"/>
    </font>
    <font>
      <i/>
      <sz val="10"/>
      <name val="Arial"/>
      <family val="2"/>
    </font>
    <font>
      <b/>
      <sz val="12"/>
      <color indexed="8"/>
      <name val="Times New Roman"/>
      <family val="1"/>
    </font>
    <font>
      <sz val="12"/>
      <name val="Arial"/>
      <family val="2"/>
    </font>
    <font>
      <sz val="12"/>
      <color indexed="8"/>
      <name val="Times New Roman"/>
      <family val="1"/>
    </font>
    <font>
      <b/>
      <sz val="10"/>
      <name val="Arial"/>
      <family val="2"/>
    </font>
    <font>
      <b/>
      <sz val="12"/>
      <name val="Arial"/>
      <family val="2"/>
    </font>
    <font>
      <b/>
      <sz val="14"/>
      <color indexed="8"/>
      <name val="Arial"/>
      <family val="2"/>
    </font>
    <font>
      <b/>
      <sz val="8"/>
      <name val="Tahoma"/>
      <family val="0"/>
    </font>
    <font>
      <sz val="8"/>
      <name val="Tahoma"/>
      <family val="0"/>
    </font>
    <font>
      <b/>
      <sz val="16"/>
      <name val="Times New Roman"/>
      <family val="1"/>
    </font>
    <font>
      <b/>
      <sz val="14"/>
      <name val="Times New Roman"/>
      <family val="1"/>
    </font>
    <font>
      <sz val="12"/>
      <name val="Arial Cyr"/>
      <family val="0"/>
    </font>
    <font>
      <sz val="11"/>
      <name val="Arial Cyr"/>
      <family val="0"/>
    </font>
    <font>
      <b/>
      <sz val="14"/>
      <name val="Times New Roman Cyr"/>
      <family val="1"/>
    </font>
    <font>
      <sz val="14"/>
      <name val="Times New Roman Cyr"/>
      <family val="1"/>
    </font>
    <font>
      <sz val="14"/>
      <color indexed="8"/>
      <name val="Times New Roman"/>
      <family val="1"/>
    </font>
    <font>
      <sz val="14"/>
      <name val="Arial Cyr"/>
      <family val="2"/>
    </font>
    <font>
      <sz val="16"/>
      <name val="Arial Cyr"/>
      <family val="2"/>
    </font>
    <font>
      <b/>
      <sz val="7"/>
      <name val="Times New Roman"/>
      <family val="1"/>
    </font>
    <font>
      <b/>
      <sz val="12"/>
      <color indexed="10"/>
      <name val="Times New Roman"/>
      <family val="1"/>
    </font>
    <font>
      <sz val="13"/>
      <name val="Arial Cyr"/>
      <family val="0"/>
    </font>
    <font>
      <sz val="12"/>
      <color indexed="10"/>
      <name val="Times New Roman"/>
      <family val="1"/>
    </font>
    <font>
      <sz val="14"/>
      <color indexed="10"/>
      <name val="Times New Roman"/>
      <family val="1"/>
    </font>
    <font>
      <sz val="18"/>
      <color indexed="8"/>
      <name val="Times New Roman"/>
      <family val="1"/>
    </font>
    <font>
      <sz val="7"/>
      <name val="Times New Roman"/>
      <family val="1"/>
    </font>
    <font>
      <i/>
      <sz val="9"/>
      <name val="Times New Roman"/>
      <family val="1"/>
    </font>
    <font>
      <b/>
      <sz val="11"/>
      <color indexed="8"/>
      <name val="Times New Roman"/>
      <family val="1"/>
    </font>
    <font>
      <sz val="10"/>
      <color indexed="10"/>
      <name val="Times New Roman"/>
      <family val="1"/>
    </font>
    <font>
      <b/>
      <sz val="18"/>
      <color indexed="8"/>
      <name val="Times New Roman"/>
      <family val="1"/>
    </font>
    <font>
      <sz val="30"/>
      <color indexed="8"/>
      <name val="Times New Roman"/>
      <family val="1"/>
    </font>
    <font>
      <sz val="24"/>
      <color indexed="8"/>
      <name val="Times New Roman"/>
      <family val="1"/>
    </font>
    <font>
      <b/>
      <sz val="22"/>
      <name val="Times New Roman"/>
      <family val="1"/>
    </font>
    <font>
      <b/>
      <sz val="20"/>
      <color indexed="8"/>
      <name val="Times New Roman"/>
      <family val="1"/>
    </font>
    <font>
      <sz val="20"/>
      <name val="Times New Roman"/>
      <family val="1"/>
    </font>
    <font>
      <sz val="18"/>
      <name val="Arial Cyr"/>
      <family val="0"/>
    </font>
    <font>
      <b/>
      <sz val="14"/>
      <color indexed="8"/>
      <name val="Times New Roman"/>
      <family val="1"/>
    </font>
    <font>
      <b/>
      <sz val="16"/>
      <color indexed="8"/>
      <name val="Times New Roman"/>
      <family val="1"/>
    </font>
    <font>
      <b/>
      <sz val="21"/>
      <name val="Times New Roman"/>
      <family val="1"/>
    </font>
    <font>
      <sz val="21"/>
      <name val="Times New Roman"/>
      <family val="1"/>
    </font>
    <font>
      <sz val="21"/>
      <name val="Arial Cyr"/>
      <family val="0"/>
    </font>
    <font>
      <b/>
      <sz val="19"/>
      <color indexed="8"/>
      <name val="Times New Roman"/>
      <family val="1"/>
    </font>
    <font>
      <sz val="19"/>
      <color indexed="8"/>
      <name val="Times New Roman"/>
      <family val="1"/>
    </font>
    <font>
      <b/>
      <sz val="19"/>
      <color indexed="9"/>
      <name val="Times New Roman"/>
      <family val="1"/>
    </font>
    <font>
      <b/>
      <sz val="8"/>
      <color indexed="8"/>
      <name val="Times New Roman"/>
      <family val="1"/>
    </font>
    <font>
      <b/>
      <sz val="22"/>
      <color indexed="8"/>
      <name val="Times New Roman"/>
      <family val="1"/>
    </font>
    <font>
      <sz val="22"/>
      <color indexed="8"/>
      <name val="Times New Roman"/>
      <family val="1"/>
    </font>
    <font>
      <sz val="16"/>
      <color indexed="8"/>
      <name val="Times New Roman"/>
      <family val="1"/>
    </font>
    <font>
      <sz val="28"/>
      <color indexed="8"/>
      <name val="Times New Roman"/>
      <family val="1"/>
    </font>
    <font>
      <b/>
      <sz val="24"/>
      <color indexed="8"/>
      <name val="Times New Roman"/>
      <family val="1"/>
    </font>
    <font>
      <sz val="24"/>
      <name val="Times New Roman"/>
      <family val="1"/>
    </font>
    <font>
      <b/>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0"/>
    </font>
    <font>
      <sz val="10"/>
      <color indexed="8"/>
      <name val="Arial Cyr"/>
      <family val="0"/>
    </font>
    <font>
      <sz val="14"/>
      <color indexed="8"/>
      <name val="Arial Cyr"/>
      <family val="0"/>
    </font>
    <font>
      <b/>
      <sz val="17"/>
      <color indexed="8"/>
      <name val="Times New Roman"/>
      <family val="0"/>
    </font>
    <font>
      <b/>
      <sz val="8"/>
      <name val="Arial Cyr"/>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gray0625"/>
    </fill>
    <fill>
      <patternFill patternType="gray0625">
        <bgColor indexed="9"/>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medium"/>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hair"/>
      <bottom>
        <color indexed="63"/>
      </bottom>
    </border>
    <border>
      <left style="hair"/>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2" borderId="0" applyNumberFormat="0" applyBorder="0" applyAlignment="0" applyProtection="0"/>
    <xf numFmtId="0" fontId="93" fillId="5" borderId="0" applyNumberFormat="0" applyBorder="0" applyAlignment="0" applyProtection="0"/>
    <xf numFmtId="0" fontId="93" fillId="3"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6" borderId="0" applyNumberFormat="0" applyBorder="0" applyAlignment="0" applyProtection="0"/>
    <xf numFmtId="0" fontId="93" fillId="9" borderId="0" applyNumberFormat="0" applyBorder="0" applyAlignment="0" applyProtection="0"/>
    <xf numFmtId="0" fontId="93" fillId="3" borderId="0" applyNumberFormat="0" applyBorder="0" applyAlignment="0" applyProtection="0"/>
    <xf numFmtId="0" fontId="94" fillId="10"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6" borderId="0" applyNumberFormat="0" applyBorder="0" applyAlignment="0" applyProtection="0"/>
    <xf numFmtId="0" fontId="94" fillId="10" borderId="0" applyNumberFormat="0" applyBorder="0" applyAlignment="0" applyProtection="0"/>
    <xf numFmtId="0" fontId="94" fillId="3"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4" fillId="10" borderId="0" applyNumberFormat="0" applyBorder="0" applyAlignment="0" applyProtection="0"/>
    <xf numFmtId="0" fontId="94" fillId="14" borderId="0" applyNumberFormat="0" applyBorder="0" applyAlignment="0" applyProtection="0"/>
    <xf numFmtId="0" fontId="95" fillId="3" borderId="1" applyNumberFormat="0" applyAlignment="0" applyProtection="0"/>
    <xf numFmtId="0" fontId="96" fillId="2" borderId="2" applyNumberFormat="0" applyAlignment="0" applyProtection="0"/>
    <xf numFmtId="0" fontId="97"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98"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9" fillId="0" borderId="6" applyNumberFormat="0" applyFill="0" applyAlignment="0" applyProtection="0"/>
    <xf numFmtId="0" fontId="100" fillId="15" borderId="7" applyNumberFormat="0" applyAlignment="0" applyProtection="0"/>
    <xf numFmtId="0" fontId="37" fillId="0" borderId="0" applyNumberFormat="0" applyFill="0" applyBorder="0" applyAlignment="0" applyProtection="0"/>
    <xf numFmtId="0" fontId="101" fillId="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2" fillId="0" borderId="0">
      <alignment/>
      <protection/>
    </xf>
    <xf numFmtId="0" fontId="0" fillId="0" borderId="0">
      <alignment/>
      <protection/>
    </xf>
    <xf numFmtId="0" fontId="21" fillId="0" borderId="0">
      <alignment/>
      <protection/>
    </xf>
    <xf numFmtId="0" fontId="6" fillId="0" borderId="0" applyNumberFormat="0" applyFill="0" applyBorder="0" applyAlignment="0" applyProtection="0"/>
    <xf numFmtId="0" fontId="102" fillId="16" borderId="0" applyNumberFormat="0" applyBorder="0" applyAlignment="0" applyProtection="0"/>
    <xf numFmtId="0" fontId="10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6" fillId="17" borderId="0" applyNumberFormat="0" applyBorder="0" applyAlignment="0" applyProtection="0"/>
  </cellStyleXfs>
  <cellXfs count="541">
    <xf numFmtId="0" fontId="0" fillId="0" borderId="0" xfId="0" applyAlignment="1">
      <alignment/>
    </xf>
    <xf numFmtId="0" fontId="0" fillId="0" borderId="0" xfId="0" applyFill="1" applyBorder="1" applyAlignment="1">
      <alignment/>
    </xf>
    <xf numFmtId="0" fontId="13" fillId="0" borderId="10" xfId="0" applyFont="1" applyBorder="1" applyAlignment="1">
      <alignment horizontal="left" vertical="center" wrapText="1"/>
    </xf>
    <xf numFmtId="0" fontId="2" fillId="0" borderId="10" xfId="0" applyFont="1" applyBorder="1" applyAlignment="1">
      <alignment wrapText="1"/>
    </xf>
    <xf numFmtId="0" fontId="3" fillId="0" borderId="10" xfId="0" applyFont="1" applyBorder="1" applyAlignment="1">
      <alignment/>
    </xf>
    <xf numFmtId="49" fontId="18" fillId="0" borderId="10" xfId="0" applyNumberFormat="1" applyFont="1" applyFill="1" applyBorder="1" applyAlignment="1" applyProtection="1">
      <alignment vertical="top" wrapText="1"/>
      <protection locked="0"/>
    </xf>
    <xf numFmtId="49" fontId="3" fillId="0" borderId="10" xfId="54" applyNumberFormat="1" applyFont="1" applyFill="1" applyBorder="1" applyAlignment="1">
      <alignment wrapText="1"/>
      <protection/>
    </xf>
    <xf numFmtId="49" fontId="3" fillId="0" borderId="10" xfId="0" applyNumberFormat="1" applyFont="1" applyFill="1" applyBorder="1" applyAlignment="1">
      <alignment vertical="top" wrapText="1"/>
    </xf>
    <xf numFmtId="49" fontId="0" fillId="0" borderId="0" xfId="0" applyNumberFormat="1" applyBorder="1" applyAlignment="1" applyProtection="1">
      <alignment vertical="top"/>
      <protection locked="0"/>
    </xf>
    <xf numFmtId="0" fontId="7" fillId="0" borderId="0" xfId="0" applyFont="1" applyAlignment="1">
      <alignment/>
    </xf>
    <xf numFmtId="49" fontId="20" fillId="6" borderId="10" xfId="0" applyNumberFormat="1" applyFont="1" applyFill="1" applyBorder="1" applyAlignment="1" applyProtection="1">
      <alignment vertical="top" wrapText="1"/>
      <protection locked="0"/>
    </xf>
    <xf numFmtId="0" fontId="20" fillId="0" borderId="0" xfId="0" applyFont="1" applyAlignment="1">
      <alignment/>
    </xf>
    <xf numFmtId="0" fontId="20" fillId="0" borderId="0" xfId="0" applyFont="1" applyFill="1" applyAlignment="1">
      <alignment/>
    </xf>
    <xf numFmtId="49" fontId="20" fillId="0" borderId="10" xfId="0" applyNumberFormat="1" applyFont="1" applyFill="1" applyBorder="1" applyAlignment="1" applyProtection="1">
      <alignment vertical="center" wrapText="1"/>
      <protection locked="0"/>
    </xf>
    <xf numFmtId="49" fontId="3" fillId="2" borderId="10" xfId="0" applyNumberFormat="1" applyFont="1" applyFill="1" applyBorder="1" applyAlignment="1">
      <alignment vertical="top" wrapText="1"/>
    </xf>
    <xf numFmtId="0" fontId="20"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left" wrapText="1"/>
    </xf>
    <xf numFmtId="49" fontId="3" fillId="0" borderId="10" xfId="0" applyNumberFormat="1" applyFont="1" applyBorder="1" applyAlignment="1" applyProtection="1">
      <alignment vertical="top" wrapText="1"/>
      <protection locked="0"/>
    </xf>
    <xf numFmtId="49" fontId="20" fillId="6" borderId="10" xfId="0" applyNumberFormat="1" applyFont="1" applyFill="1" applyBorder="1" applyAlignment="1" applyProtection="1">
      <alignment horizontal="left" vertical="top" wrapText="1"/>
      <protection locked="0"/>
    </xf>
    <xf numFmtId="49" fontId="0" fillId="0" borderId="0" xfId="0" applyNumberFormat="1" applyAlignment="1" applyProtection="1">
      <alignment vertical="top"/>
      <protection locked="0"/>
    </xf>
    <xf numFmtId="0" fontId="7"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lignment horizontal="center" vertical="center"/>
    </xf>
    <xf numFmtId="49" fontId="23" fillId="0" borderId="0" xfId="0" applyNumberFormat="1" applyFont="1" applyAlignment="1" applyProtection="1">
      <alignment vertical="top"/>
      <protection locked="0"/>
    </xf>
    <xf numFmtId="0" fontId="23" fillId="0" borderId="0" xfId="0" applyFont="1" applyAlignment="1">
      <alignment/>
    </xf>
    <xf numFmtId="0" fontId="23" fillId="0" borderId="0" xfId="0" applyFont="1" applyAlignment="1">
      <alignment horizontal="left" vertical="center"/>
    </xf>
    <xf numFmtId="0" fontId="14"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8" fillId="0" borderId="10" xfId="0" applyNumberFormat="1" applyFont="1" applyFill="1" applyBorder="1" applyAlignment="1" applyProtection="1">
      <alignment vertical="center" wrapText="1"/>
      <protection locked="0"/>
    </xf>
    <xf numFmtId="49" fontId="3" fillId="0" borderId="10" xfId="53" applyNumberFormat="1" applyFont="1" applyFill="1" applyBorder="1" applyAlignment="1">
      <alignment vertical="top" wrapText="1"/>
      <protection/>
    </xf>
    <xf numFmtId="192" fontId="13" fillId="0" borderId="10" xfId="0" applyNumberFormat="1" applyFont="1" applyBorder="1" applyAlignment="1">
      <alignment horizontal="center" vertical="center"/>
    </xf>
    <xf numFmtId="49" fontId="16"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6" fillId="0" borderId="10" xfId="0" applyNumberFormat="1" applyFont="1" applyFill="1" applyBorder="1" applyAlignment="1">
      <alignment horizontal="center" vertical="top" wrapText="1"/>
    </xf>
    <xf numFmtId="49" fontId="2" fillId="0" borderId="10" xfId="0" applyNumberFormat="1" applyFont="1" applyBorder="1" applyAlignment="1" applyProtection="1">
      <alignment vertical="top" wrapText="1"/>
      <protection locked="0"/>
    </xf>
    <xf numFmtId="49" fontId="2" fillId="0" borderId="10" xfId="0" applyNumberFormat="1" applyFont="1" applyBorder="1" applyAlignment="1" applyProtection="1">
      <alignment horizontal="left" vertical="top" wrapText="1"/>
      <protection locked="0"/>
    </xf>
    <xf numFmtId="49" fontId="16" fillId="2" borderId="1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10" fillId="0" borderId="10"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8" fillId="0" borderId="0" xfId="0" applyFont="1" applyBorder="1" applyAlignment="1">
      <alignment horizontal="center"/>
    </xf>
    <xf numFmtId="49" fontId="26"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27" fillId="6"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16" fillId="0" borderId="10" xfId="54" applyNumberFormat="1" applyFont="1" applyFill="1" applyBorder="1" applyAlignment="1">
      <alignment horizontal="center" wrapText="1"/>
      <protection/>
    </xf>
    <xf numFmtId="2" fontId="3" fillId="0" borderId="10" xfId="54" applyNumberFormat="1" applyFont="1" applyFill="1" applyBorder="1" applyAlignment="1">
      <alignment horizontal="left" vertical="center" wrapText="1"/>
      <protection/>
    </xf>
    <xf numFmtId="49" fontId="19" fillId="0" borderId="10" xfId="0" applyNumberFormat="1" applyFont="1" applyFill="1" applyBorder="1" applyAlignment="1" applyProtection="1">
      <alignment vertical="top" wrapText="1"/>
      <protection locked="0"/>
    </xf>
    <xf numFmtId="49" fontId="31" fillId="6" borderId="10" xfId="0" applyNumberFormat="1" applyFont="1" applyFill="1" applyBorder="1" applyAlignment="1" applyProtection="1">
      <alignment vertical="top" wrapText="1"/>
      <protection locked="0"/>
    </xf>
    <xf numFmtId="49" fontId="22" fillId="0" borderId="10" xfId="0" applyNumberFormat="1" applyFont="1" applyFill="1" applyBorder="1" applyAlignment="1" applyProtection="1">
      <alignment vertical="center" wrapText="1"/>
      <protection locked="0"/>
    </xf>
    <xf numFmtId="49" fontId="27" fillId="6" borderId="10" xfId="0" applyNumberFormat="1" applyFont="1" applyFill="1" applyBorder="1" applyAlignment="1">
      <alignment horizontal="center" vertical="top" wrapText="1"/>
    </xf>
    <xf numFmtId="49" fontId="2" fillId="0" borderId="10" xfId="0" applyNumberFormat="1" applyFont="1" applyBorder="1" applyAlignment="1" applyProtection="1">
      <alignment horizontal="left" vertical="center" wrapText="1"/>
      <protection locked="0"/>
    </xf>
    <xf numFmtId="49" fontId="17" fillId="6" borderId="10" xfId="0" applyNumberFormat="1" applyFont="1" applyFill="1" applyBorder="1" applyAlignment="1" applyProtection="1">
      <alignment horizontal="center" vertical="center" wrapText="1"/>
      <protection locked="0"/>
    </xf>
    <xf numFmtId="49" fontId="16" fillId="0" borderId="10" xfId="53" applyNumberFormat="1" applyFont="1" applyFill="1" applyBorder="1" applyAlignment="1">
      <alignment horizontal="center" vertical="center" wrapText="1"/>
      <protection/>
    </xf>
    <xf numFmtId="1" fontId="2"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0" fontId="39" fillId="0" borderId="0" xfId="55" applyFont="1" applyAlignment="1">
      <alignment/>
      <protection/>
    </xf>
    <xf numFmtId="0" fontId="40" fillId="0" borderId="0" xfId="55" applyFont="1" applyFill="1" applyBorder="1">
      <alignment/>
      <protection/>
    </xf>
    <xf numFmtId="0" fontId="41" fillId="0" borderId="10" xfId="55" applyFont="1" applyFill="1" applyBorder="1" applyAlignment="1">
      <alignment horizontal="center" vertical="center" wrapText="1"/>
      <protection/>
    </xf>
    <xf numFmtId="0" fontId="7" fillId="0" borderId="0" xfId="55" applyFont="1" applyFill="1" applyBorder="1">
      <alignment/>
      <protection/>
    </xf>
    <xf numFmtId="0" fontId="8" fillId="0" borderId="0" xfId="55" applyFont="1" applyFill="1" applyBorder="1" applyAlignment="1">
      <alignment horizontal="center"/>
      <protection/>
    </xf>
    <xf numFmtId="0" fontId="41" fillId="0" borderId="10" xfId="55" applyFont="1" applyFill="1" applyBorder="1" applyAlignment="1">
      <alignment horizontal="center" vertical="center"/>
      <protection/>
    </xf>
    <xf numFmtId="49" fontId="12" fillId="0" borderId="11" xfId="55" applyNumberFormat="1" applyFont="1" applyFill="1" applyBorder="1" applyAlignment="1">
      <alignment horizontal="center" vertical="top" wrapText="1"/>
      <protection/>
    </xf>
    <xf numFmtId="49" fontId="12" fillId="0" borderId="10" xfId="55" applyNumberFormat="1" applyFont="1" applyFill="1" applyBorder="1" applyAlignment="1">
      <alignment horizontal="center" vertical="top" wrapText="1"/>
      <protection/>
    </xf>
    <xf numFmtId="0" fontId="12" fillId="0" borderId="10" xfId="55" applyFont="1" applyFill="1" applyBorder="1" applyAlignment="1">
      <alignment horizontal="center" vertical="center" wrapText="1"/>
      <protection/>
    </xf>
    <xf numFmtId="0" fontId="12" fillId="0" borderId="12" xfId="55" applyFont="1" applyFill="1" applyBorder="1" applyAlignment="1">
      <alignment horizontal="center" vertical="center" wrapText="1"/>
      <protection/>
    </xf>
    <xf numFmtId="0" fontId="42" fillId="0" borderId="0" xfId="55" applyFont="1" applyFill="1" applyBorder="1">
      <alignment/>
      <protection/>
    </xf>
    <xf numFmtId="0" fontId="44" fillId="2" borderId="0" xfId="55" applyFont="1" applyFill="1" applyBorder="1">
      <alignment/>
      <protection/>
    </xf>
    <xf numFmtId="49" fontId="45" fillId="0" borderId="11" xfId="55" applyNumberFormat="1" applyFont="1" applyFill="1" applyBorder="1" applyAlignment="1">
      <alignment horizontal="center" vertical="top" wrapText="1"/>
      <protection/>
    </xf>
    <xf numFmtId="49" fontId="45" fillId="0" borderId="10" xfId="55" applyNumberFormat="1" applyFont="1" applyFill="1" applyBorder="1" applyAlignment="1">
      <alignment horizontal="left" vertical="top" wrapText="1"/>
      <protection/>
    </xf>
    <xf numFmtId="49" fontId="45" fillId="0" borderId="10" xfId="55" applyNumberFormat="1" applyFont="1" applyFill="1" applyBorder="1" applyAlignment="1">
      <alignment vertical="top" wrapText="1"/>
      <protection/>
    </xf>
    <xf numFmtId="0" fontId="40" fillId="2" borderId="0" xfId="55" applyFont="1" applyFill="1" applyBorder="1">
      <alignment/>
      <protection/>
    </xf>
    <xf numFmtId="49" fontId="43" fillId="0" borderId="11" xfId="55" applyNumberFormat="1" applyFont="1" applyFill="1" applyBorder="1" applyAlignment="1">
      <alignment horizontal="center" vertical="top" wrapText="1"/>
      <protection/>
    </xf>
    <xf numFmtId="49" fontId="43" fillId="0" borderId="10" xfId="55" applyNumberFormat="1" applyFont="1" applyFill="1" applyBorder="1" applyAlignment="1">
      <alignment horizontal="left" vertical="top" wrapText="1"/>
      <protection/>
    </xf>
    <xf numFmtId="3" fontId="10" fillId="0" borderId="13" xfId="55" applyNumberFormat="1" applyFont="1" applyFill="1" applyBorder="1" applyAlignment="1">
      <alignment horizontal="center" vertical="top" wrapText="1"/>
      <protection/>
    </xf>
    <xf numFmtId="3" fontId="10" fillId="0" borderId="14" xfId="55" applyNumberFormat="1" applyFont="1" applyFill="1" applyBorder="1" applyAlignment="1">
      <alignment horizontal="left" vertical="top" wrapText="1"/>
      <protection/>
    </xf>
    <xf numFmtId="49" fontId="40" fillId="0" borderId="0" xfId="55" applyNumberFormat="1" applyFont="1" applyFill="1" applyBorder="1" applyAlignment="1">
      <alignment vertical="top" wrapText="1"/>
      <protection/>
    </xf>
    <xf numFmtId="0" fontId="46" fillId="0" borderId="0" xfId="55" applyFont="1" applyFill="1" applyBorder="1">
      <alignment/>
      <protection/>
    </xf>
    <xf numFmtId="0" fontId="47" fillId="0" borderId="0" xfId="55" applyFont="1" applyFill="1" applyBorder="1">
      <alignment/>
      <protection/>
    </xf>
    <xf numFmtId="0" fontId="44" fillId="0" borderId="0" xfId="55" applyFont="1" applyFill="1" applyBorder="1">
      <alignment/>
      <protection/>
    </xf>
    <xf numFmtId="0" fontId="44" fillId="0" borderId="0" xfId="58" applyFont="1" applyFill="1" applyBorder="1" applyAlignment="1" applyProtection="1">
      <alignment vertical="center" wrapText="1"/>
      <protection/>
    </xf>
    <xf numFmtId="180" fontId="46" fillId="0" borderId="0" xfId="55" applyNumberFormat="1" applyFont="1" applyFill="1" applyBorder="1">
      <alignment/>
      <protection/>
    </xf>
    <xf numFmtId="3" fontId="46" fillId="0" borderId="0" xfId="55" applyNumberFormat="1" applyFont="1" applyFill="1" applyBorder="1">
      <alignment/>
      <protection/>
    </xf>
    <xf numFmtId="1" fontId="40" fillId="0" borderId="0" xfId="55" applyNumberFormat="1" applyFont="1" applyFill="1" applyBorder="1" applyAlignment="1">
      <alignment vertical="top" wrapText="1"/>
      <protection/>
    </xf>
    <xf numFmtId="49" fontId="2" fillId="0" borderId="0" xfId="0" applyNumberFormat="1" applyFont="1" applyBorder="1" applyAlignment="1">
      <alignment/>
    </xf>
    <xf numFmtId="0" fontId="7" fillId="0" borderId="0" xfId="0" applyFont="1" applyAlignment="1">
      <alignment/>
    </xf>
    <xf numFmtId="0" fontId="7" fillId="0" borderId="0" xfId="0" applyFont="1" applyBorder="1" applyAlignment="1">
      <alignment horizontal="center"/>
    </xf>
    <xf numFmtId="192" fontId="13" fillId="0" borderId="10" xfId="0" applyNumberFormat="1" applyFont="1" applyBorder="1" applyAlignment="1">
      <alignment horizontal="center" vertical="center"/>
    </xf>
    <xf numFmtId="192" fontId="2" fillId="0" borderId="10" xfId="0" applyNumberFormat="1" applyFont="1" applyBorder="1" applyAlignment="1">
      <alignment wrapText="1"/>
    </xf>
    <xf numFmtId="49" fontId="2" fillId="0" borderId="0" xfId="0" applyNumberFormat="1" applyFont="1" applyAlignment="1">
      <alignment horizontal="center" vertical="center"/>
    </xf>
    <xf numFmtId="0" fontId="7" fillId="0" borderId="0" xfId="0" applyFont="1" applyAlignment="1">
      <alignment horizontal="left" vertical="center"/>
    </xf>
    <xf numFmtId="49" fontId="2" fillId="0" borderId="0" xfId="0" applyNumberFormat="1" applyFont="1" applyAlignment="1">
      <alignment/>
    </xf>
    <xf numFmtId="0" fontId="32" fillId="0" borderId="0" xfId="0" applyFont="1" applyAlignment="1">
      <alignment/>
    </xf>
    <xf numFmtId="0" fontId="10" fillId="0" borderId="10" xfId="0" applyFont="1" applyBorder="1" applyAlignment="1">
      <alignment horizontal="justify" wrapText="1"/>
    </xf>
    <xf numFmtId="0" fontId="15" fillId="0" borderId="0" xfId="57" applyFont="1">
      <alignment/>
      <protection/>
    </xf>
    <xf numFmtId="0" fontId="53" fillId="0" borderId="0" xfId="57" applyFont="1">
      <alignment/>
      <protection/>
    </xf>
    <xf numFmtId="0" fontId="24" fillId="0" borderId="0" xfId="57" applyFont="1">
      <alignment/>
      <protection/>
    </xf>
    <xf numFmtId="0" fontId="51" fillId="0" borderId="0" xfId="57" applyFont="1" applyAlignment="1">
      <alignment horizontal="center"/>
      <protection/>
    </xf>
    <xf numFmtId="0" fontId="8" fillId="0" borderId="15" xfId="57" applyFont="1" applyBorder="1" applyAlignment="1">
      <alignment horizontal="center" vertical="center" wrapText="1"/>
      <protection/>
    </xf>
    <xf numFmtId="0" fontId="8" fillId="0" borderId="16" xfId="57" applyFont="1" applyBorder="1" applyAlignment="1">
      <alignment horizontal="center" vertical="center" wrapText="1"/>
      <protection/>
    </xf>
    <xf numFmtId="0" fontId="53" fillId="0" borderId="0" xfId="57" applyFont="1" applyAlignment="1">
      <alignment horizontal="center" vertical="center" wrapText="1"/>
      <protection/>
    </xf>
    <xf numFmtId="0" fontId="8" fillId="0" borderId="17" xfId="57" applyFont="1" applyBorder="1" applyAlignment="1">
      <alignment horizontal="center" vertical="center" wrapText="1"/>
      <protection/>
    </xf>
    <xf numFmtId="0" fontId="8" fillId="0" borderId="18" xfId="57" applyFont="1" applyBorder="1" applyAlignment="1">
      <alignment horizontal="center" vertical="center" wrapText="1"/>
      <protection/>
    </xf>
    <xf numFmtId="0" fontId="2" fillId="0" borderId="11" xfId="57" applyFont="1" applyBorder="1" applyAlignment="1">
      <alignment horizontal="center" vertical="center" wrapText="1"/>
      <protection/>
    </xf>
    <xf numFmtId="0" fontId="2" fillId="0" borderId="1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2" fillId="0" borderId="12" xfId="57" applyFont="1" applyBorder="1" applyAlignment="1">
      <alignment horizontal="center" vertical="center" wrapText="1"/>
      <protection/>
    </xf>
    <xf numFmtId="49" fontId="55" fillId="6" borderId="17" xfId="57" applyNumberFormat="1" applyFont="1" applyFill="1" applyBorder="1" applyAlignment="1">
      <alignment horizontal="center" vertical="center" wrapText="1"/>
      <protection/>
    </xf>
    <xf numFmtId="49" fontId="20" fillId="6" borderId="10" xfId="57" applyNumberFormat="1" applyFont="1" applyFill="1" applyBorder="1" applyAlignment="1" applyProtection="1">
      <alignment horizontal="left" vertical="top" wrapText="1"/>
      <protection locked="0"/>
    </xf>
    <xf numFmtId="0" fontId="24" fillId="6" borderId="10" xfId="57" applyFont="1" applyFill="1" applyBorder="1" applyAlignment="1">
      <alignment horizontal="center" vertical="center" wrapText="1"/>
      <protection/>
    </xf>
    <xf numFmtId="3" fontId="10" fillId="6" borderId="10" xfId="57" applyNumberFormat="1" applyFont="1" applyFill="1" applyBorder="1" applyAlignment="1">
      <alignment horizontal="center" vertical="center" wrapText="1"/>
      <protection/>
    </xf>
    <xf numFmtId="3" fontId="15" fillId="6" borderId="12" xfId="57" applyNumberFormat="1" applyFont="1" applyFill="1" applyBorder="1" applyAlignment="1">
      <alignment horizontal="center" vertical="center" wrapText="1"/>
      <protection/>
    </xf>
    <xf numFmtId="49" fontId="24" fillId="0" borderId="11" xfId="57" applyNumberFormat="1" applyFont="1" applyBorder="1" applyAlignment="1">
      <alignment horizontal="center" vertical="center" wrapText="1"/>
      <protection/>
    </xf>
    <xf numFmtId="0" fontId="15" fillId="0" borderId="10" xfId="57" applyFont="1" applyBorder="1" applyAlignment="1">
      <alignment vertical="center" wrapText="1"/>
      <protection/>
    </xf>
    <xf numFmtId="3" fontId="15" fillId="0" borderId="10" xfId="57" applyNumberFormat="1" applyFont="1" applyBorder="1" applyAlignment="1">
      <alignment horizontal="center" vertical="center" wrapText="1"/>
      <protection/>
    </xf>
    <xf numFmtId="49" fontId="24" fillId="0" borderId="10" xfId="57" applyNumberFormat="1" applyFont="1" applyBorder="1" applyAlignment="1">
      <alignment horizontal="center" vertical="center" wrapText="1"/>
      <protection/>
    </xf>
    <xf numFmtId="49" fontId="55" fillId="6" borderId="10" xfId="57" applyNumberFormat="1" applyFont="1" applyFill="1" applyBorder="1" applyAlignment="1">
      <alignment horizontal="center" vertical="center" wrapText="1"/>
      <protection/>
    </xf>
    <xf numFmtId="3" fontId="15" fillId="0" borderId="19" xfId="57" applyNumberFormat="1" applyFont="1" applyBorder="1" applyAlignment="1">
      <alignment wrapText="1"/>
      <protection/>
    </xf>
    <xf numFmtId="0" fontId="53" fillId="0" borderId="0" xfId="57" applyFont="1" applyAlignment="1">
      <alignment wrapText="1"/>
      <protection/>
    </xf>
    <xf numFmtId="49" fontId="20" fillId="6" borderId="17" xfId="57" applyNumberFormat="1" applyFont="1" applyFill="1" applyBorder="1" applyAlignment="1">
      <alignment horizontal="center" vertical="center" wrapText="1"/>
      <protection/>
    </xf>
    <xf numFmtId="49" fontId="20" fillId="6" borderId="10" xfId="57" applyNumberFormat="1" applyFont="1" applyFill="1" applyBorder="1" applyAlignment="1" applyProtection="1">
      <alignment horizontal="center" vertical="top" wrapText="1"/>
      <protection locked="0"/>
    </xf>
    <xf numFmtId="3" fontId="20" fillId="6" borderId="10" xfId="57" applyNumberFormat="1" applyFont="1" applyFill="1" applyBorder="1" applyAlignment="1" applyProtection="1">
      <alignment horizontal="center" vertical="top" wrapText="1"/>
      <protection locked="0"/>
    </xf>
    <xf numFmtId="49" fontId="56" fillId="0" borderId="17" xfId="57" applyNumberFormat="1" applyFont="1" applyFill="1" applyBorder="1" applyAlignment="1">
      <alignment horizontal="center" vertical="center" wrapText="1"/>
      <protection/>
    </xf>
    <xf numFmtId="49" fontId="21" fillId="0" borderId="10" xfId="57" applyNumberFormat="1" applyFont="1" applyFill="1" applyBorder="1" applyAlignment="1" applyProtection="1">
      <alignment vertical="top" wrapText="1"/>
      <protection locked="0"/>
    </xf>
    <xf numFmtId="4" fontId="15" fillId="0" borderId="10" xfId="57" applyNumberFormat="1" applyFont="1" applyBorder="1" applyAlignment="1">
      <alignment horizontal="center" vertical="center" wrapText="1"/>
      <protection/>
    </xf>
    <xf numFmtId="49" fontId="21" fillId="0" borderId="10" xfId="57" applyNumberFormat="1" applyFont="1" applyFill="1" applyBorder="1" applyAlignment="1" applyProtection="1">
      <alignment horizontal="left" vertical="top" wrapText="1"/>
      <protection locked="0"/>
    </xf>
    <xf numFmtId="49" fontId="57" fillId="0" borderId="17" xfId="57" applyNumberFormat="1" applyFont="1" applyFill="1" applyBorder="1" applyAlignment="1">
      <alignment horizontal="center" vertical="center" wrapText="1"/>
      <protection/>
    </xf>
    <xf numFmtId="49" fontId="21" fillId="0" borderId="18" xfId="57" applyNumberFormat="1" applyFont="1" applyFill="1" applyBorder="1" applyAlignment="1" applyProtection="1">
      <alignment vertical="top" wrapText="1"/>
      <protection locked="0"/>
    </xf>
    <xf numFmtId="0" fontId="45" fillId="0" borderId="10" xfId="57" applyFont="1" applyBorder="1" applyAlignment="1">
      <alignment wrapText="1"/>
      <protection/>
    </xf>
    <xf numFmtId="49" fontId="20" fillId="6" borderId="20" xfId="57" applyNumberFormat="1" applyFont="1" applyFill="1" applyBorder="1" applyAlignment="1" applyProtection="1">
      <alignment horizontal="left" vertical="top" wrapText="1"/>
      <protection locked="0"/>
    </xf>
    <xf numFmtId="49" fontId="56" fillId="0" borderId="10" xfId="57" applyNumberFormat="1" applyFont="1" applyBorder="1" applyAlignment="1">
      <alignment horizontal="center" vertical="center" wrapText="1"/>
      <protection/>
    </xf>
    <xf numFmtId="49" fontId="15" fillId="0" borderId="10" xfId="57" applyNumberFormat="1" applyFont="1" applyBorder="1" applyAlignment="1" applyProtection="1">
      <alignment vertical="top" wrapText="1"/>
      <protection locked="0"/>
    </xf>
    <xf numFmtId="49" fontId="15" fillId="0" borderId="10" xfId="57" applyNumberFormat="1" applyFont="1" applyBorder="1" applyAlignment="1" applyProtection="1">
      <alignment horizontal="left" vertical="top" wrapText="1"/>
      <protection locked="0"/>
    </xf>
    <xf numFmtId="3" fontId="21" fillId="0" borderId="10" xfId="57" applyNumberFormat="1" applyFont="1" applyFill="1" applyBorder="1" applyAlignment="1">
      <alignment horizontal="center" vertical="center" wrapText="1"/>
      <protection/>
    </xf>
    <xf numFmtId="49" fontId="21" fillId="0" borderId="20" xfId="57" applyNumberFormat="1" applyFont="1" applyFill="1" applyBorder="1" applyAlignment="1" applyProtection="1">
      <alignment vertical="top" wrapText="1"/>
      <protection locked="0"/>
    </xf>
    <xf numFmtId="49" fontId="31" fillId="6" borderId="20" xfId="57" applyNumberFormat="1" applyFont="1" applyFill="1" applyBorder="1" applyAlignment="1" applyProtection="1">
      <alignment horizontal="left" vertical="top" wrapText="1"/>
      <protection locked="0"/>
    </xf>
    <xf numFmtId="49" fontId="56" fillId="0" borderId="11" xfId="57" applyNumberFormat="1" applyFont="1" applyBorder="1" applyAlignment="1">
      <alignment horizontal="center" vertical="center" wrapText="1"/>
      <protection/>
    </xf>
    <xf numFmtId="49" fontId="56" fillId="0" borderId="17" xfId="57" applyNumberFormat="1" applyFont="1" applyBorder="1" applyAlignment="1">
      <alignment horizontal="center" vertical="center" wrapText="1"/>
      <protection/>
    </xf>
    <xf numFmtId="49" fontId="45" fillId="0" borderId="20" xfId="57" applyNumberFormat="1" applyFont="1" applyFill="1" applyBorder="1" applyAlignment="1">
      <alignment vertical="top" wrapText="1"/>
      <protection/>
    </xf>
    <xf numFmtId="49" fontId="20" fillId="6" borderId="11" xfId="57" applyNumberFormat="1" applyFont="1" applyFill="1" applyBorder="1" applyAlignment="1">
      <alignment horizontal="center" vertical="top" wrapText="1"/>
      <protection/>
    </xf>
    <xf numFmtId="49" fontId="55" fillId="6" borderId="11" xfId="57" applyNumberFormat="1" applyFont="1" applyFill="1" applyBorder="1" applyAlignment="1">
      <alignment horizontal="center" vertical="top" wrapText="1"/>
      <protection/>
    </xf>
    <xf numFmtId="49" fontId="55" fillId="6" borderId="10" xfId="57" applyNumberFormat="1" applyFont="1" applyFill="1" applyBorder="1" applyAlignment="1" applyProtection="1">
      <alignment horizontal="center" vertical="top" wrapText="1"/>
      <protection locked="0"/>
    </xf>
    <xf numFmtId="49" fontId="24" fillId="0" borderId="0" xfId="57" applyNumberFormat="1" applyFont="1">
      <alignment/>
      <protection/>
    </xf>
    <xf numFmtId="0" fontId="58" fillId="0" borderId="0" xfId="57" applyFont="1">
      <alignment/>
      <protection/>
    </xf>
    <xf numFmtId="49" fontId="53" fillId="0" borderId="0" xfId="57" applyNumberFormat="1" applyFont="1">
      <alignment/>
      <protection/>
    </xf>
    <xf numFmtId="0" fontId="59" fillId="0" borderId="0" xfId="57" applyFont="1">
      <alignment/>
      <protection/>
    </xf>
    <xf numFmtId="49" fontId="19" fillId="0" borderId="0" xfId="57" applyNumberFormat="1" applyFont="1" applyFill="1" applyBorder="1" applyAlignment="1">
      <alignment horizontal="center" vertical="center" wrapText="1"/>
      <protection/>
    </xf>
    <xf numFmtId="49" fontId="20" fillId="0" borderId="0" xfId="57" applyNumberFormat="1" applyFont="1" applyFill="1" applyBorder="1" applyAlignment="1" applyProtection="1">
      <alignment vertical="top" wrapText="1"/>
      <protection locked="0"/>
    </xf>
    <xf numFmtId="0" fontId="53" fillId="0" borderId="0" xfId="57" applyFont="1" applyBorder="1">
      <alignment/>
      <protection/>
    </xf>
    <xf numFmtId="49" fontId="19" fillId="0" borderId="0" xfId="57" applyNumberFormat="1" applyFont="1" applyFill="1" applyBorder="1" applyAlignment="1" applyProtection="1">
      <alignment vertical="top" wrapText="1"/>
      <protection locked="0"/>
    </xf>
    <xf numFmtId="0" fontId="2" fillId="0" borderId="21" xfId="57" applyFont="1" applyBorder="1" applyAlignment="1">
      <alignment horizontal="center" vertical="center" wrapText="1"/>
      <protection/>
    </xf>
    <xf numFmtId="49" fontId="55" fillId="6" borderId="22" xfId="57" applyNumberFormat="1" applyFont="1" applyFill="1" applyBorder="1" applyAlignment="1">
      <alignment horizontal="center" vertical="center" wrapText="1"/>
      <protection/>
    </xf>
    <xf numFmtId="49" fontId="24" fillId="0" borderId="21" xfId="57" applyNumberFormat="1" applyFont="1" applyBorder="1" applyAlignment="1">
      <alignment horizontal="center" vertical="center" wrapText="1"/>
      <protection/>
    </xf>
    <xf numFmtId="49" fontId="56" fillId="0" borderId="22" xfId="57" applyNumberFormat="1" applyFont="1" applyFill="1" applyBorder="1" applyAlignment="1">
      <alignment horizontal="center" vertical="center" wrapText="1"/>
      <protection/>
    </xf>
    <xf numFmtId="49" fontId="57" fillId="0" borderId="22" xfId="57" applyNumberFormat="1" applyFont="1" applyFill="1" applyBorder="1" applyAlignment="1">
      <alignment horizontal="center" vertical="center" wrapText="1"/>
      <protection/>
    </xf>
    <xf numFmtId="49" fontId="20" fillId="6" borderId="23" xfId="57" applyNumberFormat="1" applyFont="1" applyFill="1" applyBorder="1" applyAlignment="1">
      <alignment horizontal="center" vertical="center" wrapText="1"/>
      <protection/>
    </xf>
    <xf numFmtId="49" fontId="56" fillId="0" borderId="23" xfId="57" applyNumberFormat="1" applyFont="1" applyFill="1" applyBorder="1" applyAlignment="1">
      <alignment horizontal="center" vertical="center" wrapText="1"/>
      <protection/>
    </xf>
    <xf numFmtId="49" fontId="56" fillId="0" borderId="21" xfId="57" applyNumberFormat="1" applyFont="1" applyBorder="1" applyAlignment="1">
      <alignment horizontal="center" vertical="center" wrapText="1"/>
      <protection/>
    </xf>
    <xf numFmtId="49" fontId="56" fillId="0" borderId="23" xfId="57" applyNumberFormat="1" applyFont="1" applyBorder="1" applyAlignment="1">
      <alignment horizontal="center" vertical="center" wrapText="1"/>
      <protection/>
    </xf>
    <xf numFmtId="49" fontId="20" fillId="6" borderId="21" xfId="57" applyNumberFormat="1" applyFont="1" applyFill="1" applyBorder="1" applyAlignment="1">
      <alignment horizontal="center" vertical="top" wrapText="1"/>
      <protection/>
    </xf>
    <xf numFmtId="49" fontId="55" fillId="6" borderId="21" xfId="57" applyNumberFormat="1" applyFont="1" applyFill="1" applyBorder="1" applyAlignment="1">
      <alignment horizontal="center" vertical="top" wrapText="1"/>
      <protection/>
    </xf>
    <xf numFmtId="0" fontId="0" fillId="0" borderId="0" xfId="0" applyFont="1" applyAlignment="1">
      <alignment/>
    </xf>
    <xf numFmtId="0" fontId="52" fillId="0" borderId="0" xfId="0" applyFont="1" applyAlignment="1">
      <alignment horizontal="left"/>
    </xf>
    <xf numFmtId="0" fontId="52" fillId="0" borderId="0" xfId="0" applyFont="1" applyAlignment="1">
      <alignment/>
    </xf>
    <xf numFmtId="0" fontId="34" fillId="0" borderId="0" xfId="0" applyFont="1" applyAlignment="1">
      <alignment/>
    </xf>
    <xf numFmtId="0" fontId="33" fillId="0" borderId="0" xfId="0" applyFont="1" applyAlignment="1">
      <alignment horizontal="center"/>
    </xf>
    <xf numFmtId="0" fontId="60" fillId="0" borderId="10" xfId="0" applyFont="1" applyBorder="1" applyAlignment="1">
      <alignment horizontal="center" wrapText="1"/>
    </xf>
    <xf numFmtId="0" fontId="60" fillId="0" borderId="10" xfId="0" applyFont="1" applyBorder="1" applyAlignment="1">
      <alignment horizontal="center"/>
    </xf>
    <xf numFmtId="49" fontId="10" fillId="0" borderId="10" xfId="0" applyNumberFormat="1" applyFont="1" applyBorder="1" applyAlignment="1">
      <alignment horizontal="center"/>
    </xf>
    <xf numFmtId="0" fontId="10" fillId="0" borderId="10" xfId="0" applyFont="1" applyBorder="1" applyAlignment="1">
      <alignment wrapText="1"/>
    </xf>
    <xf numFmtId="0" fontId="61" fillId="0" borderId="10" xfId="0" applyFont="1" applyBorder="1" applyAlignment="1">
      <alignment/>
    </xf>
    <xf numFmtId="0" fontId="62" fillId="0" borderId="0" xfId="0" applyFont="1" applyAlignment="1">
      <alignment/>
    </xf>
    <xf numFmtId="49" fontId="15" fillId="0" borderId="10" xfId="0" applyNumberFormat="1" applyFont="1" applyBorder="1" applyAlignment="1">
      <alignment horizontal="center"/>
    </xf>
    <xf numFmtId="0" fontId="15" fillId="0" borderId="10" xfId="0" applyFont="1" applyBorder="1" applyAlignment="1">
      <alignment horizontal="justify" wrapText="1"/>
    </xf>
    <xf numFmtId="0" fontId="15" fillId="0" borderId="10" xfId="0" applyFont="1" applyBorder="1" applyAlignment="1">
      <alignment wrapText="1"/>
    </xf>
    <xf numFmtId="0" fontId="15" fillId="0" borderId="10" xfId="0" applyFont="1" applyBorder="1" applyAlignment="1">
      <alignment wrapText="1"/>
    </xf>
    <xf numFmtId="0" fontId="15" fillId="0" borderId="10" xfId="0" applyFont="1" applyFill="1" applyBorder="1" applyAlignment="1">
      <alignment wrapText="1"/>
    </xf>
    <xf numFmtId="0" fontId="15" fillId="0" borderId="10" xfId="0" applyFont="1" applyFill="1" applyBorder="1" applyAlignment="1">
      <alignment wrapText="1"/>
    </xf>
    <xf numFmtId="49" fontId="15" fillId="0" borderId="10" xfId="56" applyNumberFormat="1" applyFont="1" applyBorder="1" applyAlignment="1">
      <alignment horizontal="center"/>
      <protection/>
    </xf>
    <xf numFmtId="0" fontId="15" fillId="0" borderId="10" xfId="56" applyNumberFormat="1" applyFont="1" applyFill="1" applyBorder="1" applyAlignment="1">
      <alignment horizontal="justify" wrapText="1"/>
      <protection/>
    </xf>
    <xf numFmtId="0" fontId="15" fillId="0" borderId="10" xfId="56" applyFont="1" applyFill="1" applyBorder="1" applyAlignment="1">
      <alignment horizontal="justify" wrapText="1"/>
      <protection/>
    </xf>
    <xf numFmtId="0" fontId="15" fillId="0" borderId="10" xfId="0" applyFont="1" applyFill="1" applyBorder="1" applyAlignment="1">
      <alignment horizontal="justify" wrapText="1"/>
    </xf>
    <xf numFmtId="49" fontId="21" fillId="0" borderId="10" xfId="0" applyNumberFormat="1" applyFont="1" applyFill="1" applyBorder="1" applyAlignment="1">
      <alignment horizontal="center" wrapText="1"/>
    </xf>
    <xf numFmtId="49" fontId="21" fillId="0" borderId="10" xfId="0" applyNumberFormat="1" applyFont="1" applyFill="1" applyBorder="1" applyAlignment="1" applyProtection="1">
      <alignment wrapText="1"/>
      <protection locked="0"/>
    </xf>
    <xf numFmtId="49" fontId="15" fillId="0" borderId="10" xfId="0" applyNumberFormat="1" applyFont="1" applyFill="1" applyBorder="1" applyAlignment="1">
      <alignment horizontal="center" wrapText="1"/>
    </xf>
    <xf numFmtId="49" fontId="15" fillId="0" borderId="10" xfId="0" applyNumberFormat="1" applyFont="1" applyFill="1" applyBorder="1" applyAlignment="1">
      <alignment wrapText="1"/>
    </xf>
    <xf numFmtId="49" fontId="10" fillId="0" borderId="10" xfId="0" applyNumberFormat="1" applyFont="1" applyBorder="1" applyAlignment="1">
      <alignment horizontal="center"/>
    </xf>
    <xf numFmtId="49" fontId="20" fillId="0" borderId="10" xfId="0" applyNumberFormat="1" applyFont="1" applyFill="1" applyBorder="1" applyAlignment="1" applyProtection="1">
      <alignment wrapText="1"/>
      <protection locked="0"/>
    </xf>
    <xf numFmtId="0" fontId="10" fillId="0" borderId="10" xfId="0" applyFont="1" applyBorder="1" applyAlignment="1">
      <alignment wrapText="1"/>
    </xf>
    <xf numFmtId="49" fontId="20" fillId="0" borderId="10" xfId="0" applyNumberFormat="1" applyFont="1" applyFill="1" applyBorder="1" applyAlignment="1">
      <alignment horizontal="center" vertical="center" wrapText="1"/>
    </xf>
    <xf numFmtId="0" fontId="53" fillId="0" borderId="10" xfId="0" applyFont="1" applyBorder="1" applyAlignment="1">
      <alignment/>
    </xf>
    <xf numFmtId="0" fontId="64" fillId="0" borderId="0" xfId="0" applyFont="1" applyAlignment="1">
      <alignment/>
    </xf>
    <xf numFmtId="0" fontId="24" fillId="0" borderId="0" xfId="0" applyFont="1" applyAlignment="1">
      <alignment/>
    </xf>
    <xf numFmtId="0" fontId="38" fillId="0" borderId="0" xfId="0" applyFont="1" applyAlignment="1">
      <alignment/>
    </xf>
    <xf numFmtId="49" fontId="17" fillId="0" borderId="24"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3" fillId="0" borderId="0" xfId="0" applyNumberFormat="1" applyFont="1" applyFill="1" applyBorder="1" applyAlignment="1">
      <alignment vertical="top" wrapText="1"/>
    </xf>
    <xf numFmtId="3" fontId="7"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2" fillId="0" borderId="18" xfId="0" applyNumberFormat="1" applyFont="1" applyBorder="1" applyAlignment="1">
      <alignment horizontal="left" vertical="top" wrapText="1"/>
    </xf>
    <xf numFmtId="0" fontId="2" fillId="0" borderId="25" xfId="0" applyFont="1" applyBorder="1" applyAlignment="1">
      <alignment horizontal="left" vertical="top" wrapText="1"/>
    </xf>
    <xf numFmtId="1"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7" fillId="0" borderId="0" xfId="0" applyFont="1" applyFill="1" applyBorder="1" applyAlignment="1">
      <alignment/>
    </xf>
    <xf numFmtId="0" fontId="2" fillId="0" borderId="0" xfId="0" applyFont="1" applyFill="1" applyBorder="1" applyAlignment="1">
      <alignment/>
    </xf>
    <xf numFmtId="0" fontId="32" fillId="0" borderId="0" xfId="0" applyFont="1" applyFill="1" applyBorder="1" applyAlignment="1">
      <alignment/>
    </xf>
    <xf numFmtId="1" fontId="1" fillId="0" borderId="0" xfId="0" applyNumberFormat="1" applyFont="1" applyFill="1" applyBorder="1" applyAlignment="1">
      <alignment horizontal="center" vertical="top"/>
    </xf>
    <xf numFmtId="1" fontId="8" fillId="0" borderId="0" xfId="0" applyNumberFormat="1" applyFont="1" applyFill="1" applyBorder="1" applyAlignment="1">
      <alignment vertical="center" wrapText="1"/>
    </xf>
    <xf numFmtId="0" fontId="8" fillId="0" borderId="0" xfId="0" applyFont="1" applyBorder="1" applyAlignment="1">
      <alignment wrapText="1"/>
    </xf>
    <xf numFmtId="1" fontId="2" fillId="0" borderId="0" xfId="0" applyNumberFormat="1" applyFont="1" applyFill="1" applyBorder="1" applyAlignment="1">
      <alignment horizontal="center"/>
    </xf>
    <xf numFmtId="0" fontId="10"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49" fontId="67" fillId="0" borderId="10"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0" xfId="0" applyFont="1" applyFill="1" applyBorder="1" applyAlignment="1">
      <alignment/>
    </xf>
    <xf numFmtId="49" fontId="68" fillId="18" borderId="10" xfId="0" applyNumberFormat="1" applyFont="1" applyFill="1" applyBorder="1" applyAlignment="1">
      <alignment horizontal="center" vertical="top" wrapText="1"/>
    </xf>
    <xf numFmtId="49" fontId="68" fillId="18" borderId="10" xfId="0" applyNumberFormat="1" applyFont="1" applyFill="1" applyBorder="1" applyAlignment="1">
      <alignment vertical="top" wrapText="1"/>
    </xf>
    <xf numFmtId="0" fontId="15" fillId="0" borderId="0" xfId="0" applyFont="1" applyFill="1" applyBorder="1" applyAlignment="1">
      <alignment/>
    </xf>
    <xf numFmtId="49" fontId="68" fillId="19" borderId="10" xfId="0" applyNumberFormat="1" applyFont="1" applyFill="1" applyBorder="1" applyAlignment="1">
      <alignment horizontal="center" vertical="top" wrapText="1"/>
    </xf>
    <xf numFmtId="49" fontId="68" fillId="19" borderId="10" xfId="0" applyNumberFormat="1" applyFont="1" applyFill="1" applyBorder="1" applyAlignment="1">
      <alignment vertical="top" wrapText="1"/>
    </xf>
    <xf numFmtId="0" fontId="10" fillId="0" borderId="0" xfId="0" applyFont="1" applyFill="1" applyBorder="1" applyAlignment="1">
      <alignment/>
    </xf>
    <xf numFmtId="192" fontId="13" fillId="0" borderId="10" xfId="0" applyNumberFormat="1" applyFont="1" applyBorder="1" applyAlignment="1">
      <alignment horizontal="center" vertical="center"/>
    </xf>
    <xf numFmtId="0" fontId="2" fillId="0" borderId="10" xfId="0" applyFont="1" applyBorder="1" applyAlignment="1">
      <alignment vertical="center" wrapText="1"/>
    </xf>
    <xf numFmtId="49" fontId="16" fillId="0" borderId="10" xfId="0" applyNumberFormat="1" applyFont="1" applyBorder="1" applyAlignment="1" applyProtection="1">
      <alignment vertical="top" wrapText="1"/>
      <protection locked="0"/>
    </xf>
    <xf numFmtId="49" fontId="68" fillId="19"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vertical="top" wrapText="1"/>
      <protection locked="0"/>
    </xf>
    <xf numFmtId="49" fontId="68" fillId="19" borderId="10" xfId="0" applyNumberFormat="1" applyFont="1" applyFill="1" applyBorder="1" applyAlignment="1">
      <alignment horizontal="left" vertical="top" wrapText="1"/>
    </xf>
    <xf numFmtId="49" fontId="22" fillId="19" borderId="10" xfId="0" applyNumberFormat="1" applyFont="1" applyFill="1" applyBorder="1" applyAlignment="1">
      <alignment horizontal="center" vertical="top" wrapText="1"/>
    </xf>
    <xf numFmtId="49" fontId="13" fillId="0" borderId="10" xfId="0" applyNumberFormat="1" applyFont="1" applyBorder="1" applyAlignment="1">
      <alignment horizontal="center" vertical="center" wrapText="1"/>
    </xf>
    <xf numFmtId="49" fontId="22" fillId="19"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43" fillId="19" borderId="10"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68" fillId="18" borderId="10" xfId="0" applyNumberFormat="1" applyFont="1" applyFill="1" applyBorder="1" applyAlignment="1">
      <alignment horizontal="center" vertical="center" wrapText="1"/>
    </xf>
    <xf numFmtId="49" fontId="68" fillId="18" borderId="10" xfId="0" applyNumberFormat="1" applyFont="1" applyFill="1" applyBorder="1" applyAlignment="1">
      <alignment horizontal="left" vertical="center" wrapText="1"/>
    </xf>
    <xf numFmtId="49" fontId="68" fillId="19" borderId="10" xfId="0" applyNumberFormat="1" applyFont="1" applyFill="1" applyBorder="1" applyAlignment="1">
      <alignment horizontal="left" vertical="center" wrapText="1"/>
    </xf>
    <xf numFmtId="0" fontId="3" fillId="0" borderId="10" xfId="0" applyFont="1" applyBorder="1" applyAlignment="1">
      <alignment wrapText="1"/>
    </xf>
    <xf numFmtId="49" fontId="41" fillId="0" borderId="10" xfId="0" applyNumberFormat="1" applyFont="1" applyFill="1" applyBorder="1" applyAlignment="1">
      <alignment vertical="top" wrapText="1"/>
    </xf>
    <xf numFmtId="49" fontId="41" fillId="0" borderId="10" xfId="0" applyNumberFormat="1" applyFont="1" applyFill="1" applyBorder="1" applyAlignment="1">
      <alignment wrapText="1"/>
    </xf>
    <xf numFmtId="49" fontId="23" fillId="0" borderId="0" xfId="0" applyNumberFormat="1" applyFont="1" applyFill="1" applyBorder="1" applyAlignment="1">
      <alignment horizontal="center" vertical="top" wrapText="1"/>
    </xf>
    <xf numFmtId="0" fontId="23" fillId="0" borderId="0" xfId="0" applyFont="1" applyFill="1" applyBorder="1" applyAlignment="1">
      <alignment/>
    </xf>
    <xf numFmtId="0" fontId="24" fillId="0" borderId="0" xfId="0" applyFont="1" applyFill="1" applyBorder="1" applyAlignment="1">
      <alignment/>
    </xf>
    <xf numFmtId="49" fontId="23" fillId="0" borderId="0" xfId="0" applyNumberFormat="1" applyFont="1" applyFill="1" applyBorder="1" applyAlignment="1">
      <alignment horizontal="center" vertical="top"/>
    </xf>
    <xf numFmtId="49" fontId="1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23" fillId="0" borderId="0" xfId="55" applyFont="1" applyFill="1" applyBorder="1" applyAlignment="1">
      <alignment vertical="top"/>
      <protection/>
    </xf>
    <xf numFmtId="1" fontId="13"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1" fontId="16" fillId="0" borderId="10" xfId="0" applyNumberFormat="1" applyFont="1" applyFill="1" applyBorder="1" applyAlignment="1">
      <alignment horizontal="center" vertical="center" wrapText="1"/>
    </xf>
    <xf numFmtId="1" fontId="17" fillId="0" borderId="10" xfId="0" applyNumberFormat="1" applyFont="1" applyBorder="1" applyAlignment="1">
      <alignment horizontal="center" vertical="center" wrapText="1"/>
    </xf>
    <xf numFmtId="1" fontId="16" fillId="0" borderId="10" xfId="54" applyNumberFormat="1" applyFont="1" applyFill="1" applyBorder="1" applyAlignment="1">
      <alignment horizontal="center" wrapText="1"/>
      <protection/>
    </xf>
    <xf numFmtId="49" fontId="7" fillId="0" borderId="10" xfId="0" applyNumberFormat="1" applyFont="1" applyBorder="1" applyAlignment="1">
      <alignment horizontal="center" vertical="center" wrapText="1"/>
    </xf>
    <xf numFmtId="49" fontId="20" fillId="6" borderId="10" xfId="42" applyNumberFormat="1" applyFont="1" applyFill="1" applyBorder="1" applyAlignment="1" applyProtection="1">
      <alignment vertical="center" wrapText="1"/>
      <protection locked="0"/>
    </xf>
    <xf numFmtId="49" fontId="13" fillId="0" borderId="10" xfId="0" applyNumberFormat="1" applyFont="1" applyFill="1" applyBorder="1" applyAlignment="1">
      <alignment horizontal="center" vertical="center" wrapText="1"/>
    </xf>
    <xf numFmtId="49" fontId="13"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3" fillId="0" borderId="0" xfId="0" applyFont="1" applyAlignment="1">
      <alignment/>
    </xf>
    <xf numFmtId="0" fontId="3" fillId="0" borderId="0" xfId="0" applyFont="1" applyBorder="1" applyAlignment="1">
      <alignment horizontal="center"/>
    </xf>
    <xf numFmtId="49" fontId="3" fillId="0" borderId="0" xfId="0" applyNumberFormat="1" applyFont="1" applyBorder="1" applyAlignment="1" applyProtection="1">
      <alignment vertical="top"/>
      <protection locked="0"/>
    </xf>
    <xf numFmtId="0" fontId="3" fillId="0" borderId="0" xfId="0" applyFont="1" applyBorder="1" applyAlignment="1">
      <alignment/>
    </xf>
    <xf numFmtId="0" fontId="73" fillId="0" borderId="10"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22" xfId="0" applyNumberFormat="1"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3" fontId="32" fillId="0" borderId="0" xfId="0" applyNumberFormat="1" applyFont="1" applyAlignment="1">
      <alignment/>
    </xf>
    <xf numFmtId="3" fontId="70" fillId="0" borderId="0" xfId="0" applyNumberFormat="1" applyFont="1" applyBorder="1" applyAlignment="1">
      <alignment horizontal="right" wrapText="1"/>
    </xf>
    <xf numFmtId="0" fontId="23" fillId="0" borderId="0" xfId="0" applyFont="1" applyBorder="1" applyAlignment="1">
      <alignment horizontal="center"/>
    </xf>
    <xf numFmtId="0" fontId="23" fillId="0" borderId="0" xfId="0" applyNumberFormat="1" applyFont="1" applyBorder="1" applyAlignment="1" applyProtection="1">
      <alignment horizontal="left" vertical="center" wrapText="1"/>
      <protection/>
    </xf>
    <xf numFmtId="180" fontId="65" fillId="0" borderId="0" xfId="0" applyNumberFormat="1" applyFont="1" applyBorder="1" applyAlignment="1">
      <alignment horizontal="right" wrapText="1"/>
    </xf>
    <xf numFmtId="0" fontId="65" fillId="0" borderId="0" xfId="0" applyFont="1" applyFill="1" applyBorder="1" applyAlignment="1">
      <alignment horizontal="center" vertical="top" wrapText="1"/>
    </xf>
    <xf numFmtId="49" fontId="70" fillId="0" borderId="0" xfId="0" applyNumberFormat="1" applyFont="1" applyFill="1" applyBorder="1" applyAlignment="1" applyProtection="1">
      <alignment wrapText="1"/>
      <protection locked="0"/>
    </xf>
    <xf numFmtId="180" fontId="70" fillId="0" borderId="0" xfId="0" applyNumberFormat="1" applyFont="1" applyFill="1" applyBorder="1" applyAlignment="1">
      <alignment horizontal="right" wrapText="1"/>
    </xf>
    <xf numFmtId="0" fontId="76" fillId="0" borderId="0" xfId="0" applyFont="1" applyAlignment="1">
      <alignment/>
    </xf>
    <xf numFmtId="0" fontId="65" fillId="0" borderId="0" xfId="0" applyFont="1" applyBorder="1" applyAlignment="1" applyProtection="1">
      <alignment horizontal="center" vertical="top" wrapText="1"/>
      <protection/>
    </xf>
    <xf numFmtId="0" fontId="65" fillId="0" borderId="0" xfId="0" applyFont="1" applyBorder="1" applyAlignment="1" applyProtection="1">
      <alignment vertical="top" wrapText="1"/>
      <protection/>
    </xf>
    <xf numFmtId="3" fontId="2" fillId="0" borderId="25" xfId="0" applyNumberFormat="1" applyFont="1" applyFill="1" applyBorder="1" applyAlignment="1" applyProtection="1">
      <alignment horizontal="left" vertical="center" wrapText="1"/>
      <protection locked="0"/>
    </xf>
    <xf numFmtId="3" fontId="2" fillId="0" borderId="18" xfId="0" applyNumberFormat="1" applyFont="1" applyFill="1" applyBorder="1" applyAlignment="1" applyProtection="1">
      <alignment horizontal="left" vertical="center" wrapText="1"/>
      <protection locked="0"/>
    </xf>
    <xf numFmtId="0" fontId="2" fillId="0" borderId="10" xfId="0" applyFont="1" applyBorder="1" applyAlignment="1">
      <alignment horizontal="left" vertical="center" wrapText="1"/>
    </xf>
    <xf numFmtId="0" fontId="2" fillId="0" borderId="10" xfId="0" applyFont="1" applyBorder="1" applyAlignment="1">
      <alignment horizontal="left" wrapText="1"/>
    </xf>
    <xf numFmtId="0" fontId="2" fillId="0" borderId="10" xfId="0" applyNumberFormat="1" applyFont="1" applyBorder="1" applyAlignment="1">
      <alignment horizontal="left" wrapText="1"/>
    </xf>
    <xf numFmtId="2" fontId="44" fillId="0" borderId="0" xfId="55" applyNumberFormat="1" applyFont="1" applyFill="1" applyBorder="1">
      <alignment/>
      <protection/>
    </xf>
    <xf numFmtId="2" fontId="40" fillId="0" borderId="0" xfId="55" applyNumberFormat="1" applyFont="1" applyFill="1" applyBorder="1">
      <alignment/>
      <protection/>
    </xf>
    <xf numFmtId="49" fontId="3" fillId="2" borderId="10" xfId="0" applyNumberFormat="1" applyFont="1" applyFill="1" applyBorder="1" applyAlignment="1">
      <alignment vertical="center" wrapText="1"/>
    </xf>
    <xf numFmtId="49" fontId="57" fillId="0" borderId="10" xfId="54" applyNumberFormat="1" applyFont="1" applyFill="1" applyBorder="1" applyAlignment="1">
      <alignment horizontal="center" vertical="center" wrapText="1"/>
      <protection/>
    </xf>
    <xf numFmtId="49" fontId="45" fillId="0" borderId="10" xfId="54" applyNumberFormat="1" applyFont="1" applyFill="1" applyBorder="1" applyAlignment="1">
      <alignment horizontal="left" vertical="center" wrapText="1"/>
      <protection/>
    </xf>
    <xf numFmtId="3" fontId="10" fillId="0" borderId="10" xfId="0" applyNumberFormat="1" applyFont="1" applyBorder="1" applyAlignment="1">
      <alignment horizontal="center"/>
    </xf>
    <xf numFmtId="3" fontId="15" fillId="0" borderId="10" xfId="0" applyNumberFormat="1" applyFont="1" applyBorder="1" applyAlignment="1">
      <alignment horizontal="center"/>
    </xf>
    <xf numFmtId="3" fontId="15" fillId="0" borderId="10" xfId="0" applyNumberFormat="1" applyFont="1" applyBorder="1" applyAlignment="1">
      <alignment horizontal="center"/>
    </xf>
    <xf numFmtId="3" fontId="10" fillId="0" borderId="10" xfId="0" applyNumberFormat="1" applyFont="1" applyBorder="1" applyAlignment="1">
      <alignment horizontal="center"/>
    </xf>
    <xf numFmtId="3" fontId="63" fillId="0" borderId="10" xfId="0" applyNumberFormat="1" applyFont="1" applyBorder="1" applyAlignment="1">
      <alignment horizontal="center"/>
    </xf>
    <xf numFmtId="3" fontId="63" fillId="0" borderId="10" xfId="0" applyNumberFormat="1" applyFont="1" applyBorder="1" applyAlignment="1">
      <alignment horizontal="center"/>
    </xf>
    <xf numFmtId="4" fontId="15" fillId="0" borderId="10" xfId="0" applyNumberFormat="1" applyFont="1" applyBorder="1" applyAlignment="1">
      <alignment horizontal="center"/>
    </xf>
    <xf numFmtId="4" fontId="10" fillId="0" borderId="10" xfId="0" applyNumberFormat="1" applyFont="1" applyBorder="1" applyAlignment="1">
      <alignment horizontal="center"/>
    </xf>
    <xf numFmtId="3" fontId="41" fillId="0" borderId="10" xfId="0" applyNumberFormat="1" applyFont="1" applyBorder="1" applyAlignment="1">
      <alignment horizontal="center"/>
    </xf>
    <xf numFmtId="3" fontId="10" fillId="19"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69" fillId="0" borderId="10" xfId="0" applyNumberFormat="1" applyFont="1" applyBorder="1" applyAlignment="1">
      <alignment horizontal="center" vertical="center" wrapText="1"/>
    </xf>
    <xf numFmtId="3" fontId="10" fillId="18" borderId="10" xfId="0" applyNumberFormat="1" applyFont="1" applyFill="1" applyBorder="1" applyAlignment="1">
      <alignment horizontal="center" vertical="top" wrapText="1"/>
    </xf>
    <xf numFmtId="3" fontId="28" fillId="0" borderId="10" xfId="0" applyNumberFormat="1" applyFont="1" applyFill="1" applyBorder="1" applyAlignment="1">
      <alignment horizontal="center" vertical="top" wrapText="1"/>
    </xf>
    <xf numFmtId="3" fontId="18" fillId="0" borderId="10" xfId="0" applyNumberFormat="1" applyFont="1" applyFill="1" applyBorder="1" applyAlignment="1">
      <alignment horizontal="center" vertical="top" wrapText="1"/>
    </xf>
    <xf numFmtId="3" fontId="20" fillId="0" borderId="10" xfId="0" applyNumberFormat="1" applyFont="1" applyFill="1" applyBorder="1" applyAlignment="1">
      <alignment horizontal="center" vertical="top" wrapText="1"/>
    </xf>
    <xf numFmtId="3" fontId="29" fillId="0" borderId="10" xfId="0" applyNumberFormat="1" applyFont="1" applyFill="1" applyBorder="1" applyAlignment="1">
      <alignment horizontal="center" vertical="top" wrapText="1"/>
    </xf>
    <xf numFmtId="3" fontId="7" fillId="0" borderId="10" xfId="0" applyNumberFormat="1" applyFont="1" applyBorder="1" applyAlignment="1">
      <alignment horizontal="center" vertical="top" wrapText="1"/>
    </xf>
    <xf numFmtId="3" fontId="2" fillId="0" borderId="1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protection locked="0"/>
    </xf>
    <xf numFmtId="3" fontId="10" fillId="19" borderId="10" xfId="0" applyNumberFormat="1" applyFont="1" applyFill="1" applyBorder="1" applyAlignment="1" applyProtection="1">
      <alignment horizontal="center" vertical="top"/>
      <protection locked="0"/>
    </xf>
    <xf numFmtId="3" fontId="10" fillId="19"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vertical="center" wrapText="1"/>
    </xf>
    <xf numFmtId="3" fontId="10" fillId="19" borderId="10" xfId="0" applyNumberFormat="1" applyFont="1" applyFill="1" applyBorder="1" applyAlignment="1">
      <alignment horizontal="center" vertical="top"/>
    </xf>
    <xf numFmtId="3" fontId="7" fillId="0" borderId="10"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3" fontId="10" fillId="19" borderId="10" xfId="0" applyNumberFormat="1" applyFont="1" applyFill="1" applyBorder="1" applyAlignment="1">
      <alignment horizontal="center" vertical="center"/>
    </xf>
    <xf numFmtId="3" fontId="7" fillId="19"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7" fillId="0" borderId="10" xfId="0" applyNumberFormat="1" applyFont="1" applyFill="1" applyBorder="1" applyAlignment="1" applyProtection="1">
      <alignment horizontal="center" vertical="center"/>
      <protection locked="0"/>
    </xf>
    <xf numFmtId="3" fontId="10" fillId="0" borderId="10" xfId="0" applyNumberFormat="1" applyFont="1" applyFill="1" applyBorder="1" applyAlignment="1">
      <alignment horizontal="center"/>
    </xf>
    <xf numFmtId="3" fontId="20" fillId="6" borderId="10"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top" wrapText="1"/>
    </xf>
    <xf numFmtId="3" fontId="2" fillId="0" borderId="10" xfId="0" applyNumberFormat="1" applyFont="1" applyFill="1" applyBorder="1" applyAlignment="1" applyProtection="1">
      <alignment horizontal="center" vertical="center"/>
      <protection locked="0"/>
    </xf>
    <xf numFmtId="3" fontId="2" fillId="0" borderId="1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wrapText="1"/>
    </xf>
    <xf numFmtId="3" fontId="30" fillId="6" borderId="10" xfId="0" applyNumberFormat="1" applyFont="1" applyFill="1" applyBorder="1" applyAlignment="1">
      <alignment horizontal="center" vertical="top" wrapText="1"/>
    </xf>
    <xf numFmtId="3" fontId="7" fillId="0" borderId="10" xfId="0" applyNumberFormat="1" applyFont="1" applyFill="1" applyBorder="1" applyAlignment="1">
      <alignment horizontal="center" vertical="top" wrapText="1"/>
    </xf>
    <xf numFmtId="3" fontId="30" fillId="6" borderId="10" xfId="0" applyNumberFormat="1" applyFont="1" applyFill="1" applyBorder="1" applyAlignment="1">
      <alignment horizontal="center" vertical="center" wrapText="1"/>
    </xf>
    <xf numFmtId="3" fontId="10" fillId="6"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top" wrapText="1"/>
    </xf>
    <xf numFmtId="3" fontId="12" fillId="0" borderId="10" xfId="0" applyNumberFormat="1" applyFont="1" applyBorder="1" applyAlignment="1">
      <alignment horizontal="center" vertical="center" wrapText="1"/>
    </xf>
    <xf numFmtId="3" fontId="15" fillId="0" borderId="12" xfId="55" applyNumberFormat="1" applyFont="1" applyFill="1" applyBorder="1" applyAlignment="1">
      <alignment horizontal="center" vertical="top" wrapText="1"/>
      <protection/>
    </xf>
    <xf numFmtId="3" fontId="45" fillId="0" borderId="10" xfId="55" applyNumberFormat="1" applyFont="1" applyFill="1" applyBorder="1" applyAlignment="1">
      <alignment horizontal="center" vertical="top" wrapText="1"/>
      <protection/>
    </xf>
    <xf numFmtId="3" fontId="15" fillId="0" borderId="10" xfId="55" applyNumberFormat="1" applyFont="1" applyFill="1" applyBorder="1" applyAlignment="1">
      <alignment horizontal="center" vertical="top" wrapText="1"/>
      <protection/>
    </xf>
    <xf numFmtId="3" fontId="15" fillId="0" borderId="10" xfId="55" applyNumberFormat="1" applyFont="1" applyFill="1" applyBorder="1" applyAlignment="1">
      <alignment horizontal="center" vertical="top"/>
      <protection/>
    </xf>
    <xf numFmtId="3" fontId="10" fillId="0" borderId="12" xfId="55" applyNumberFormat="1" applyFont="1" applyFill="1" applyBorder="1" applyAlignment="1">
      <alignment horizontal="center" vertical="top" wrapText="1"/>
      <protection/>
    </xf>
    <xf numFmtId="3" fontId="43" fillId="0" borderId="10" xfId="55" applyNumberFormat="1" applyFont="1" applyFill="1" applyBorder="1" applyAlignment="1">
      <alignment horizontal="center" vertical="top" wrapText="1"/>
      <protection/>
    </xf>
    <xf numFmtId="3" fontId="10" fillId="0" borderId="10" xfId="55" applyNumberFormat="1" applyFont="1" applyFill="1" applyBorder="1" applyAlignment="1">
      <alignment horizontal="center" vertical="top" wrapText="1"/>
      <protection/>
    </xf>
    <xf numFmtId="3" fontId="10" fillId="0" borderId="26" xfId="55" applyNumberFormat="1" applyFont="1" applyFill="1" applyBorder="1" applyAlignment="1">
      <alignment horizontal="center" vertical="top" wrapText="1"/>
      <protection/>
    </xf>
    <xf numFmtId="3" fontId="10" fillId="0" borderId="14" xfId="55" applyNumberFormat="1" applyFont="1" applyFill="1" applyBorder="1" applyAlignment="1">
      <alignment horizontal="center" vertical="top" wrapText="1"/>
      <protection/>
    </xf>
    <xf numFmtId="3" fontId="15" fillId="0" borderId="22" xfId="57" applyNumberFormat="1" applyFont="1" applyBorder="1" applyAlignment="1">
      <alignment horizontal="center" vertical="center" wrapText="1"/>
      <protection/>
    </xf>
    <xf numFmtId="3" fontId="15" fillId="0" borderId="22" xfId="57" applyNumberFormat="1" applyFont="1" applyFill="1" applyBorder="1" applyAlignment="1" applyProtection="1">
      <alignment horizontal="center" vertical="center" wrapText="1"/>
      <protection locked="0"/>
    </xf>
    <xf numFmtId="3" fontId="21" fillId="0" borderId="22" xfId="57" applyNumberFormat="1" applyFont="1" applyFill="1" applyBorder="1" applyAlignment="1">
      <alignment horizontal="center" vertical="center" wrapText="1"/>
      <protection/>
    </xf>
    <xf numFmtId="49" fontId="43" fillId="0" borderId="10" xfId="55" applyNumberFormat="1" applyFont="1" applyFill="1" applyBorder="1" applyAlignment="1">
      <alignment vertical="top" wrapText="1"/>
      <protection/>
    </xf>
    <xf numFmtId="0" fontId="75" fillId="0" borderId="0" xfId="0" applyFont="1" applyAlignment="1">
      <alignment/>
    </xf>
    <xf numFmtId="0" fontId="75" fillId="0" borderId="0" xfId="0" applyFont="1" applyAlignment="1">
      <alignment/>
    </xf>
    <xf numFmtId="49" fontId="78" fillId="0" borderId="0" xfId="0" applyNumberFormat="1" applyFont="1" applyBorder="1" applyAlignment="1" applyProtection="1">
      <alignment horizontal="center" vertical="top"/>
      <protection locked="0"/>
    </xf>
    <xf numFmtId="0" fontId="51" fillId="0" borderId="21" xfId="0" applyFont="1" applyBorder="1" applyAlignment="1">
      <alignment horizontal="center" vertical="center" wrapText="1"/>
    </xf>
    <xf numFmtId="3" fontId="70" fillId="0" borderId="27" xfId="0" applyNumberFormat="1" applyFont="1" applyBorder="1" applyAlignment="1">
      <alignment horizontal="right" wrapText="1"/>
    </xf>
    <xf numFmtId="3" fontId="70" fillId="0" borderId="28" xfId="0" applyNumberFormat="1" applyFont="1" applyBorder="1" applyAlignment="1">
      <alignment horizontal="right" wrapText="1"/>
    </xf>
    <xf numFmtId="0" fontId="77" fillId="0" borderId="29" xfId="0" applyFont="1" applyBorder="1" applyAlignment="1">
      <alignment horizontal="left" wrapText="1"/>
    </xf>
    <xf numFmtId="4" fontId="65" fillId="0" borderId="30" xfId="0" applyNumberFormat="1" applyFont="1" applyBorder="1" applyAlignment="1">
      <alignment horizontal="center" wrapText="1"/>
    </xf>
    <xf numFmtId="4" fontId="65" fillId="0" borderId="31" xfId="0" applyNumberFormat="1" applyFont="1" applyBorder="1" applyAlignment="1">
      <alignment horizontal="center" wrapText="1"/>
    </xf>
    <xf numFmtId="0" fontId="57" fillId="0" borderId="29" xfId="0" applyFont="1" applyBorder="1" applyAlignment="1">
      <alignment horizontal="left" wrapText="1"/>
    </xf>
    <xf numFmtId="3" fontId="83" fillId="0" borderId="30" xfId="0" applyNumberFormat="1" applyFont="1" applyBorder="1" applyAlignment="1">
      <alignment horizontal="right" wrapText="1"/>
    </xf>
    <xf numFmtId="4" fontId="83" fillId="0" borderId="30" xfId="0" applyNumberFormat="1" applyFont="1" applyBorder="1" applyAlignment="1">
      <alignment horizontal="center" wrapText="1"/>
    </xf>
    <xf numFmtId="3" fontId="82" fillId="0" borderId="30" xfId="0" applyNumberFormat="1" applyFont="1" applyBorder="1" applyAlignment="1">
      <alignment horizontal="right" wrapText="1"/>
    </xf>
    <xf numFmtId="3" fontId="65" fillId="0" borderId="31" xfId="0" applyNumberFormat="1" applyFont="1" applyBorder="1" applyAlignment="1">
      <alignment horizontal="center" wrapText="1"/>
    </xf>
    <xf numFmtId="3" fontId="70" fillId="0" borderId="31" xfId="0" applyNumberFormat="1" applyFont="1" applyBorder="1" applyAlignment="1">
      <alignment horizontal="right" wrapText="1"/>
    </xf>
    <xf numFmtId="3" fontId="65" fillId="0" borderId="31" xfId="0" applyNumberFormat="1" applyFont="1" applyBorder="1" applyAlignment="1">
      <alignment horizontal="right" wrapText="1"/>
    </xf>
    <xf numFmtId="0" fontId="83" fillId="0" borderId="30" xfId="0" applyFont="1" applyBorder="1" applyAlignment="1">
      <alignment horizontal="center" wrapText="1"/>
    </xf>
    <xf numFmtId="3" fontId="83" fillId="0" borderId="30" xfId="0" applyNumberFormat="1" applyFont="1" applyFill="1" applyBorder="1" applyAlignment="1">
      <alignment horizontal="right" wrapText="1"/>
    </xf>
    <xf numFmtId="3" fontId="65" fillId="0" borderId="31" xfId="0" applyNumberFormat="1" applyFont="1" applyFill="1" applyBorder="1" applyAlignment="1">
      <alignment horizontal="center" wrapText="1"/>
    </xf>
    <xf numFmtId="3" fontId="85" fillId="0" borderId="0" xfId="0" applyNumberFormat="1" applyFont="1" applyBorder="1" applyAlignment="1">
      <alignment horizontal="justify" wrapText="1"/>
    </xf>
    <xf numFmtId="3" fontId="82" fillId="0" borderId="30" xfId="0" applyNumberFormat="1" applyFont="1" applyBorder="1" applyAlignment="1">
      <alignment horizontal="right" vertical="center" wrapText="1"/>
    </xf>
    <xf numFmtId="3" fontId="65" fillId="0" borderId="31" xfId="0" applyNumberFormat="1" applyFont="1" applyBorder="1" applyAlignment="1">
      <alignment horizontal="center" vertical="center" wrapText="1"/>
    </xf>
    <xf numFmtId="0" fontId="24" fillId="0" borderId="29" xfId="0" applyFont="1" applyBorder="1" applyAlignment="1">
      <alignment horizontal="left"/>
    </xf>
    <xf numFmtId="0" fontId="65" fillId="0" borderId="31" xfId="0" applyFont="1" applyBorder="1" applyAlignment="1">
      <alignment horizontal="center" wrapText="1"/>
    </xf>
    <xf numFmtId="0" fontId="24" fillId="0" borderId="32" xfId="0" applyFont="1" applyBorder="1" applyAlignment="1">
      <alignment horizontal="left"/>
    </xf>
    <xf numFmtId="0" fontId="58" fillId="0" borderId="33" xfId="0" applyFont="1" applyBorder="1" applyAlignment="1">
      <alignment horizontal="left"/>
    </xf>
    <xf numFmtId="3" fontId="84" fillId="0" borderId="34" xfId="0" applyNumberFormat="1" applyFont="1" applyBorder="1" applyAlignment="1">
      <alignment horizontal="right" wrapText="1"/>
    </xf>
    <xf numFmtId="3" fontId="70" fillId="0" borderId="35" xfId="0" applyNumberFormat="1" applyFont="1" applyBorder="1" applyAlignment="1">
      <alignment horizontal="right" wrapText="1"/>
    </xf>
    <xf numFmtId="0" fontId="58" fillId="0" borderId="0" xfId="0" applyFont="1" applyBorder="1" applyAlignment="1">
      <alignment horizontal="left"/>
    </xf>
    <xf numFmtId="0" fontId="74" fillId="0" borderId="0" xfId="0" applyFont="1" applyBorder="1" applyAlignment="1">
      <alignment horizontal="left" wrapText="1"/>
    </xf>
    <xf numFmtId="0" fontId="82" fillId="0" borderId="0" xfId="0" applyFont="1" applyBorder="1" applyAlignment="1">
      <alignment horizontal="justify" wrapText="1"/>
    </xf>
    <xf numFmtId="3" fontId="82" fillId="0" borderId="0" xfId="0" applyNumberFormat="1" applyFont="1" applyBorder="1" applyAlignment="1">
      <alignment horizontal="right" wrapText="1"/>
    </xf>
    <xf numFmtId="0" fontId="86" fillId="0" borderId="36" xfId="0" applyFont="1" applyBorder="1" applyAlignment="1">
      <alignment horizontal="right" wrapText="1"/>
    </xf>
    <xf numFmtId="0" fontId="86" fillId="0" borderId="29" xfId="0" applyFont="1" applyBorder="1" applyAlignment="1">
      <alignment horizontal="right" wrapText="1"/>
    </xf>
    <xf numFmtId="0" fontId="87" fillId="0" borderId="29" xfId="0" applyFont="1" applyBorder="1" applyAlignment="1">
      <alignment horizontal="right" wrapText="1"/>
    </xf>
    <xf numFmtId="0" fontId="88" fillId="0" borderId="0" xfId="0" applyFont="1" applyBorder="1" applyAlignment="1">
      <alignment/>
    </xf>
    <xf numFmtId="49" fontId="90" fillId="0" borderId="27" xfId="0" applyNumberFormat="1" applyFont="1" applyBorder="1" applyAlignment="1" applyProtection="1">
      <alignment horizontal="left" wrapText="1"/>
      <protection locked="0"/>
    </xf>
    <xf numFmtId="49" fontId="90" fillId="0" borderId="30" xfId="0" applyNumberFormat="1" applyFont="1" applyBorder="1" applyAlignment="1" applyProtection="1">
      <alignment horizontal="left" wrapText="1"/>
      <protection locked="0"/>
    </xf>
    <xf numFmtId="0" fontId="91" fillId="0" borderId="30" xfId="0" applyFont="1" applyBorder="1" applyAlignment="1">
      <alignment horizontal="left" wrapText="1"/>
    </xf>
    <xf numFmtId="0" fontId="91" fillId="0" borderId="0" xfId="0" applyFont="1" applyBorder="1" applyAlignment="1">
      <alignment wrapText="1"/>
    </xf>
    <xf numFmtId="0" fontId="92" fillId="0" borderId="30" xfId="0" applyFont="1" applyBorder="1" applyAlignment="1">
      <alignment horizontal="left" wrapText="1"/>
    </xf>
    <xf numFmtId="0" fontId="91" fillId="0" borderId="0" xfId="0" applyFont="1" applyBorder="1" applyAlignment="1">
      <alignment horizontal="left" wrapText="1"/>
    </xf>
    <xf numFmtId="49" fontId="72" fillId="0" borderId="30" xfId="0" applyNumberFormat="1" applyFont="1" applyBorder="1" applyAlignment="1" applyProtection="1">
      <alignment horizontal="left" wrapText="1"/>
      <protection locked="0"/>
    </xf>
    <xf numFmtId="0" fontId="90" fillId="0" borderId="34" xfId="0" applyFont="1" applyBorder="1" applyAlignment="1">
      <alignment horizontal="left" wrapText="1"/>
    </xf>
    <xf numFmtId="3" fontId="90" fillId="0" borderId="30" xfId="0" applyNumberFormat="1" applyFont="1" applyBorder="1" applyAlignment="1" applyProtection="1">
      <alignment wrapText="1"/>
      <protection locked="0"/>
    </xf>
    <xf numFmtId="3" fontId="90" fillId="0" borderId="27" xfId="0" applyNumberFormat="1" applyFont="1" applyBorder="1" applyAlignment="1">
      <alignment wrapText="1"/>
    </xf>
    <xf numFmtId="3" fontId="90" fillId="0" borderId="30" xfId="0" applyNumberFormat="1" applyFont="1" applyBorder="1" applyAlignment="1">
      <alignment wrapText="1"/>
    </xf>
    <xf numFmtId="3" fontId="91" fillId="0" borderId="30" xfId="0" applyNumberFormat="1" applyFont="1" applyBorder="1" applyAlignment="1">
      <alignment horizontal="right" wrapText="1"/>
    </xf>
    <xf numFmtId="3" fontId="72" fillId="0" borderId="30" xfId="0" applyNumberFormat="1" applyFont="1" applyBorder="1" applyAlignment="1">
      <alignment horizontal="right" wrapText="1"/>
    </xf>
    <xf numFmtId="3" fontId="90" fillId="0" borderId="30" xfId="0" applyNumberFormat="1" applyFont="1" applyBorder="1" applyAlignment="1" applyProtection="1">
      <alignment horizontal="right" wrapText="1"/>
      <protection locked="0"/>
    </xf>
    <xf numFmtId="3" fontId="90" fillId="0" borderId="30" xfId="0" applyNumberFormat="1" applyFont="1" applyBorder="1" applyAlignment="1">
      <alignment horizontal="right" wrapText="1"/>
    </xf>
    <xf numFmtId="3" fontId="92" fillId="0" borderId="30" xfId="0" applyNumberFormat="1" applyFont="1" applyBorder="1" applyAlignment="1">
      <alignment horizontal="right" wrapText="1"/>
    </xf>
    <xf numFmtId="3" fontId="72" fillId="0" borderId="30" xfId="0" applyNumberFormat="1" applyFont="1" applyBorder="1" applyAlignment="1">
      <alignment horizontal="center" wrapText="1"/>
    </xf>
    <xf numFmtId="0" fontId="72" fillId="0" borderId="30" xfId="0" applyFont="1" applyBorder="1" applyAlignment="1">
      <alignment horizontal="center" wrapText="1"/>
    </xf>
    <xf numFmtId="0" fontId="72" fillId="0" borderId="30" xfId="0" applyFont="1" applyBorder="1" applyAlignment="1">
      <alignment horizontal="right" wrapText="1"/>
    </xf>
    <xf numFmtId="3" fontId="90" fillId="0" borderId="30" xfId="0" applyNumberFormat="1" applyFont="1" applyBorder="1" applyAlignment="1">
      <alignment horizontal="right" vertical="center" wrapText="1"/>
    </xf>
    <xf numFmtId="3" fontId="90" fillId="0" borderId="34" xfId="0" applyNumberFormat="1" applyFont="1" applyBorder="1" applyAlignment="1">
      <alignment horizontal="right" wrapText="1"/>
    </xf>
    <xf numFmtId="1" fontId="13" fillId="0" borderId="25" xfId="0" applyNumberFormat="1" applyFont="1" applyBorder="1" applyAlignment="1">
      <alignment horizontal="center" vertical="center"/>
    </xf>
    <xf numFmtId="1" fontId="13" fillId="0" borderId="18" xfId="0" applyNumberFormat="1" applyFont="1" applyBorder="1" applyAlignment="1">
      <alignment horizontal="center" vertical="center"/>
    </xf>
    <xf numFmtId="3" fontId="2" fillId="0" borderId="25"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192" fontId="13" fillId="0" borderId="25" xfId="0" applyNumberFormat="1" applyFont="1" applyBorder="1" applyAlignment="1">
      <alignment horizontal="center" vertical="center"/>
    </xf>
    <xf numFmtId="192" fontId="13" fillId="0" borderId="18" xfId="0" applyNumberFormat="1" applyFont="1" applyBorder="1" applyAlignment="1">
      <alignment horizontal="center" vertical="center"/>
    </xf>
    <xf numFmtId="0" fontId="23" fillId="0" borderId="0" xfId="0" applyFont="1" applyAlignment="1">
      <alignment/>
    </xf>
    <xf numFmtId="0" fontId="23" fillId="0" borderId="0" xfId="0" applyFont="1" applyFill="1" applyBorder="1" applyAlignment="1">
      <alignment horizontal="center" vertical="top"/>
    </xf>
    <xf numFmtId="3" fontId="7" fillId="0" borderId="25" xfId="0" applyNumberFormat="1" applyFont="1" applyFill="1" applyBorder="1" applyAlignment="1" applyProtection="1">
      <alignment horizontal="center" vertical="center" wrapText="1"/>
      <protection locked="0"/>
    </xf>
    <xf numFmtId="3" fontId="7" fillId="0" borderId="18" xfId="0" applyNumberFormat="1" applyFont="1" applyFill="1" applyBorder="1" applyAlignment="1" applyProtection="1">
      <alignment horizontal="center" vertical="center" wrapText="1"/>
      <protection locked="0"/>
    </xf>
    <xf numFmtId="49" fontId="89" fillId="0" borderId="0" xfId="0" applyNumberFormat="1" applyFont="1" applyBorder="1" applyAlignment="1" applyProtection="1">
      <alignment horizontal="left"/>
      <protection locked="0"/>
    </xf>
    <xf numFmtId="0" fontId="57" fillId="0" borderId="29" xfId="0" applyFont="1" applyBorder="1" applyAlignment="1">
      <alignment horizontal="left" wrapText="1"/>
    </xf>
    <xf numFmtId="0" fontId="58" fillId="0" borderId="29" xfId="0" applyFont="1" applyBorder="1" applyAlignment="1">
      <alignment horizontal="left" wrapText="1"/>
    </xf>
    <xf numFmtId="0" fontId="91" fillId="0" borderId="30" xfId="0" applyFont="1" applyBorder="1" applyAlignment="1">
      <alignment horizontal="left" wrapText="1"/>
    </xf>
    <xf numFmtId="3" fontId="91" fillId="0" borderId="37" xfId="0" applyNumberFormat="1" applyFont="1" applyBorder="1" applyAlignment="1">
      <alignment wrapText="1"/>
    </xf>
    <xf numFmtId="3" fontId="91" fillId="0" borderId="38" xfId="0" applyNumberFormat="1" applyFont="1" applyBorder="1" applyAlignment="1">
      <alignment wrapText="1"/>
    </xf>
    <xf numFmtId="3" fontId="72" fillId="0" borderId="30" xfId="0" applyNumberFormat="1" applyFont="1" applyBorder="1" applyAlignment="1">
      <alignment horizontal="right" wrapText="1"/>
    </xf>
    <xf numFmtId="3" fontId="83" fillId="0" borderId="30" xfId="0" applyNumberFormat="1" applyFont="1" applyBorder="1" applyAlignment="1">
      <alignment horizontal="center" wrapText="1"/>
    </xf>
    <xf numFmtId="3" fontId="65" fillId="0" borderId="31" xfId="0" applyNumberFormat="1" applyFont="1" applyBorder="1" applyAlignment="1">
      <alignment horizontal="center" wrapText="1"/>
    </xf>
    <xf numFmtId="49" fontId="79" fillId="0" borderId="25" xfId="0" applyNumberFormat="1" applyFont="1" applyBorder="1" applyAlignment="1">
      <alignment horizontal="center" vertical="center"/>
    </xf>
    <xf numFmtId="0" fontId="80" fillId="0" borderId="18" xfId="0" applyFont="1" applyBorder="1" applyAlignment="1">
      <alignment horizontal="center" vertical="center"/>
    </xf>
    <xf numFmtId="49" fontId="79" fillId="0" borderId="25" xfId="0" applyNumberFormat="1" applyFont="1" applyBorder="1" applyAlignment="1">
      <alignment horizontal="center" vertical="center" wrapText="1"/>
    </xf>
    <xf numFmtId="0" fontId="80" fillId="0" borderId="18" xfId="0" applyFont="1" applyBorder="1" applyAlignment="1">
      <alignment horizontal="center" vertical="center" wrapText="1"/>
    </xf>
    <xf numFmtId="0" fontId="81" fillId="0" borderId="18" xfId="0" applyFont="1" applyBorder="1" applyAlignment="1">
      <alignment horizontal="center" vertical="center" wrapText="1"/>
    </xf>
    <xf numFmtId="0" fontId="23" fillId="0" borderId="0" xfId="0" applyFont="1" applyAlignment="1">
      <alignment/>
    </xf>
    <xf numFmtId="0" fontId="76" fillId="0" borderId="0" xfId="0" applyFont="1" applyAlignment="1">
      <alignment/>
    </xf>
    <xf numFmtId="49" fontId="71" fillId="0" borderId="0" xfId="0" applyNumberFormat="1" applyFont="1" applyBorder="1" applyAlignment="1" applyProtection="1">
      <alignment horizontal="center"/>
      <protection locked="0"/>
    </xf>
    <xf numFmtId="49" fontId="71" fillId="0" borderId="0" xfId="0" applyNumberFormat="1" applyFont="1" applyBorder="1" applyAlignment="1" applyProtection="1">
      <alignment horizontal="center" vertical="top"/>
      <protection locked="0"/>
    </xf>
    <xf numFmtId="49" fontId="79" fillId="0" borderId="39" xfId="0" applyNumberFormat="1" applyFont="1" applyBorder="1" applyAlignment="1">
      <alignment horizontal="center" vertical="center" wrapText="1"/>
    </xf>
    <xf numFmtId="0" fontId="80" fillId="0" borderId="40" xfId="0" applyFont="1" applyBorder="1" applyAlignment="1">
      <alignment horizontal="center" vertical="center" wrapText="1"/>
    </xf>
    <xf numFmtId="3" fontId="7" fillId="0" borderId="25"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0" fontId="10" fillId="0" borderId="10" xfId="0" applyFont="1" applyFill="1" applyBorder="1" applyAlignment="1">
      <alignment horizontal="center" vertical="center" textRotation="255"/>
    </xf>
    <xf numFmtId="0" fontId="7" fillId="0" borderId="10" xfId="0" applyFont="1" applyFill="1" applyBorder="1" applyAlignment="1">
      <alignment textRotation="255"/>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top"/>
    </xf>
    <xf numFmtId="0" fontId="32" fillId="0" borderId="10" xfId="0" applyFont="1" applyBorder="1" applyAlignment="1">
      <alignment horizontal="center"/>
    </xf>
    <xf numFmtId="0" fontId="9" fillId="0" borderId="10" xfId="0" applyFont="1" applyBorder="1" applyAlignment="1">
      <alignment horizontal="center" vertical="center" wrapText="1"/>
    </xf>
    <xf numFmtId="0" fontId="2" fillId="0" borderId="10" xfId="0" applyFont="1" applyBorder="1" applyAlignment="1">
      <alignment wrapText="1"/>
    </xf>
    <xf numFmtId="0" fontId="32" fillId="0" borderId="10" xfId="0" applyFont="1" applyBorder="1" applyAlignment="1">
      <alignment/>
    </xf>
    <xf numFmtId="0" fontId="2" fillId="0" borderId="10" xfId="0" applyFont="1" applyBorder="1" applyAlignment="1">
      <alignment horizontal="center" vertical="center"/>
    </xf>
    <xf numFmtId="0" fontId="32" fillId="0" borderId="10" xfId="0" applyFont="1" applyBorder="1" applyAlignment="1">
      <alignment horizontal="center" vertical="center"/>
    </xf>
    <xf numFmtId="3" fontId="2" fillId="0" borderId="25" xfId="0" applyNumberFormat="1" applyFont="1" applyFill="1" applyBorder="1" applyAlignment="1" applyProtection="1">
      <alignment horizontal="center" vertical="center" wrapText="1"/>
      <protection locked="0"/>
    </xf>
    <xf numFmtId="3" fontId="2" fillId="0" borderId="18"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21" xfId="0" applyBorder="1" applyAlignment="1">
      <alignment horizontal="center" vertical="center"/>
    </xf>
    <xf numFmtId="0" fontId="10" fillId="0" borderId="25" xfId="0" applyFont="1" applyBorder="1" applyAlignment="1">
      <alignment horizontal="center" vertical="center"/>
    </xf>
    <xf numFmtId="0" fontId="10" fillId="0" borderId="43"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18" xfId="0" applyFont="1" applyBorder="1" applyAlignment="1">
      <alignment horizontal="center" vertical="center" textRotation="255"/>
    </xf>
    <xf numFmtId="49" fontId="7" fillId="0" borderId="25" xfId="0" applyNumberFormat="1" applyFont="1" applyBorder="1" applyAlignment="1">
      <alignment horizontal="center" vertical="center" wrapText="1"/>
    </xf>
    <xf numFmtId="49" fontId="7" fillId="0" borderId="43"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10" fillId="0" borderId="41" xfId="0" applyFont="1" applyBorder="1" applyAlignment="1">
      <alignment horizontal="center" vertical="center"/>
    </xf>
    <xf numFmtId="0" fontId="10" fillId="0" borderId="21" xfId="0" applyFont="1" applyBorder="1" applyAlignment="1">
      <alignment horizontal="center" vertical="center"/>
    </xf>
    <xf numFmtId="0" fontId="10" fillId="0" borderId="42" xfId="0" applyFont="1" applyBorder="1" applyAlignment="1">
      <alignment horizontal="center" vertical="center"/>
    </xf>
    <xf numFmtId="0" fontId="25" fillId="0" borderId="25" xfId="0" applyFont="1" applyBorder="1" applyAlignment="1">
      <alignment horizontal="center" vertical="center" wrapText="1"/>
    </xf>
    <xf numFmtId="0" fontId="25"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1" xfId="0" applyFont="1" applyBorder="1" applyAlignment="1">
      <alignment horizontal="center" vertical="center" wrapText="1"/>
    </xf>
    <xf numFmtId="192" fontId="13" fillId="0" borderId="25" xfId="0" applyNumberFormat="1" applyFont="1" applyBorder="1" applyAlignment="1">
      <alignment horizontal="center" vertical="center"/>
    </xf>
    <xf numFmtId="192" fontId="13" fillId="0" borderId="18" xfId="0" applyNumberFormat="1" applyFont="1" applyBorder="1" applyAlignment="1">
      <alignment horizontal="center" vertical="center"/>
    </xf>
    <xf numFmtId="0" fontId="25" fillId="0" borderId="25" xfId="0" applyFont="1" applyBorder="1" applyAlignment="1">
      <alignment horizontal="center" vertical="center" wrapText="1"/>
    </xf>
    <xf numFmtId="0" fontId="4" fillId="0" borderId="43" xfId="0" applyFont="1" applyBorder="1" applyAlignment="1">
      <alignment horizontal="center" wrapText="1"/>
    </xf>
    <xf numFmtId="0" fontId="4" fillId="0" borderId="18" xfId="0" applyFont="1" applyBorder="1" applyAlignment="1">
      <alignment horizontal="center" wrapText="1"/>
    </xf>
    <xf numFmtId="3" fontId="7" fillId="0" borderId="25" xfId="0" applyNumberFormat="1" applyFont="1" applyBorder="1" applyAlignment="1">
      <alignment horizontal="center" vertical="center" wrapText="1"/>
    </xf>
    <xf numFmtId="3" fontId="0" fillId="0" borderId="18" xfId="0" applyNumberFormat="1" applyBorder="1" applyAlignment="1">
      <alignment horizontal="center" vertical="center" wrapText="1"/>
    </xf>
    <xf numFmtId="49" fontId="17" fillId="0" borderId="25" xfId="0" applyNumberFormat="1" applyFont="1" applyBorder="1" applyAlignment="1">
      <alignment horizontal="center" vertical="center" wrapText="1"/>
    </xf>
    <xf numFmtId="0" fontId="0" fillId="0" borderId="18" xfId="0" applyBorder="1" applyAlignment="1">
      <alignment horizontal="center" vertical="center" wrapText="1"/>
    </xf>
    <xf numFmtId="3" fontId="2" fillId="0" borderId="2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18" fillId="0" borderId="25" xfId="0" applyNumberFormat="1"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25" fillId="0" borderId="43" xfId="0" applyFont="1" applyBorder="1" applyAlignment="1">
      <alignment horizontal="center" wrapText="1"/>
    </xf>
    <xf numFmtId="0" fontId="4" fillId="0" borderId="18" xfId="0" applyFont="1" applyBorder="1" applyAlignment="1">
      <alignment/>
    </xf>
    <xf numFmtId="0" fontId="4" fillId="0" borderId="43" xfId="0" applyFont="1" applyBorder="1" applyAlignment="1">
      <alignment/>
    </xf>
    <xf numFmtId="3" fontId="7" fillId="0" borderId="25"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19" fillId="0" borderId="25"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3" fontId="20" fillId="0" borderId="18" xfId="0" applyNumberFormat="1" applyFont="1" applyFill="1" applyBorder="1" applyAlignment="1">
      <alignment horizontal="center" vertical="center" wrapText="1"/>
    </xf>
    <xf numFmtId="0" fontId="24" fillId="0" borderId="0" xfId="55" applyFont="1" applyAlignment="1">
      <alignment horizontal="center"/>
      <protection/>
    </xf>
    <xf numFmtId="0" fontId="24" fillId="0" borderId="0" xfId="55" applyFont="1" applyAlignment="1">
      <alignment horizontal="right"/>
      <protection/>
    </xf>
    <xf numFmtId="1" fontId="1" fillId="0" borderId="0" xfId="55" applyNumberFormat="1" applyFont="1" applyFill="1" applyBorder="1" applyAlignment="1">
      <alignment horizontal="center" vertical="top" wrapText="1"/>
      <protection/>
    </xf>
    <xf numFmtId="0" fontId="41" fillId="0" borderId="16" xfId="55" applyFont="1" applyFill="1" applyBorder="1" applyAlignment="1">
      <alignment horizontal="center" vertical="center"/>
      <protection/>
    </xf>
    <xf numFmtId="49" fontId="65" fillId="0" borderId="0" xfId="55" applyNumberFormat="1" applyFont="1" applyFill="1" applyBorder="1" applyAlignment="1" applyProtection="1">
      <alignment horizontal="left" vertical="top" wrapText="1"/>
      <protection locked="0"/>
    </xf>
    <xf numFmtId="49" fontId="48" fillId="0" borderId="0" xfId="55" applyNumberFormat="1" applyFont="1" applyFill="1" applyBorder="1" applyAlignment="1" applyProtection="1">
      <alignment horizontal="left" vertical="top" wrapText="1"/>
      <protection locked="0"/>
    </xf>
    <xf numFmtId="0" fontId="10" fillId="0" borderId="15" xfId="55" applyFont="1" applyFill="1" applyBorder="1" applyAlignment="1">
      <alignment horizontal="center" vertical="center" wrapText="1"/>
      <protection/>
    </xf>
    <xf numFmtId="0" fontId="10" fillId="0" borderId="11" xfId="55" applyFont="1" applyFill="1" applyBorder="1" applyAlignment="1">
      <alignment horizontal="center" vertical="center" wrapText="1"/>
      <protection/>
    </xf>
    <xf numFmtId="49" fontId="41" fillId="0" borderId="16" xfId="55" applyNumberFormat="1" applyFont="1" applyFill="1" applyBorder="1" applyAlignment="1">
      <alignment horizontal="center" vertical="center" wrapText="1"/>
      <protection/>
    </xf>
    <xf numFmtId="49" fontId="41" fillId="0" borderId="10" xfId="55" applyNumberFormat="1" applyFont="1" applyFill="1" applyBorder="1" applyAlignment="1">
      <alignment horizontal="center" vertical="center" wrapText="1"/>
      <protection/>
    </xf>
    <xf numFmtId="0" fontId="41" fillId="0" borderId="44" xfId="55" applyFont="1" applyFill="1" applyBorder="1" applyAlignment="1">
      <alignment horizontal="center" vertical="center"/>
      <protection/>
    </xf>
    <xf numFmtId="0" fontId="41" fillId="0" borderId="12" xfId="55" applyFont="1" applyFill="1" applyBorder="1" applyAlignment="1">
      <alignment horizontal="center" vertical="center"/>
      <protection/>
    </xf>
    <xf numFmtId="0" fontId="41" fillId="0" borderId="16" xfId="55" applyFont="1" applyFill="1" applyBorder="1" applyAlignment="1">
      <alignment horizontal="center" vertical="center" wrapText="1"/>
      <protection/>
    </xf>
    <xf numFmtId="0" fontId="41" fillId="0" borderId="10" xfId="55" applyFont="1" applyFill="1" applyBorder="1" applyAlignment="1">
      <alignment horizontal="center" vertical="center" wrapText="1"/>
      <protection/>
    </xf>
    <xf numFmtId="0" fontId="51" fillId="0" borderId="0" xfId="57" applyFont="1" applyAlignment="1">
      <alignment horizontal="center"/>
      <protection/>
    </xf>
    <xf numFmtId="0" fontId="8" fillId="0" borderId="45" xfId="57" applyFont="1" applyBorder="1" applyAlignment="1">
      <alignment horizontal="center" vertical="center" wrapText="1"/>
      <protection/>
    </xf>
    <xf numFmtId="0" fontId="54" fillId="0" borderId="18" xfId="57" applyFont="1" applyBorder="1" applyAlignment="1">
      <alignment horizontal="center" vertical="center" wrapText="1"/>
      <protection/>
    </xf>
    <xf numFmtId="0" fontId="8" fillId="0" borderId="46" xfId="57" applyFont="1" applyBorder="1" applyAlignment="1">
      <alignment horizontal="center" vertical="center" wrapText="1"/>
      <protection/>
    </xf>
    <xf numFmtId="0" fontId="0" fillId="0" borderId="47" xfId="57" applyBorder="1" applyAlignment="1">
      <alignment horizontal="center" vertical="center" wrapText="1"/>
      <protection/>
    </xf>
    <xf numFmtId="0" fontId="52" fillId="0" borderId="0" xfId="0" applyFont="1" applyAlignment="1">
      <alignment horizontal="center"/>
    </xf>
    <xf numFmtId="0" fontId="52" fillId="0" borderId="0" xfId="0" applyFont="1" applyAlignment="1">
      <alignment horizontal="left"/>
    </xf>
    <xf numFmtId="0" fontId="10" fillId="0" borderId="25" xfId="0" applyFont="1" applyBorder="1" applyAlignment="1">
      <alignment horizontal="center" vertical="center" wrapText="1"/>
    </xf>
    <xf numFmtId="0" fontId="53" fillId="0" borderId="18" xfId="0" applyFont="1" applyBorder="1" applyAlignment="1">
      <alignment horizontal="center" vertical="center" wrapText="1"/>
    </xf>
    <xf numFmtId="0" fontId="41" fillId="0" borderId="10" xfId="0" applyFont="1" applyBorder="1" applyAlignment="1">
      <alignment wrapText="1"/>
    </xf>
    <xf numFmtId="0" fontId="62" fillId="0" borderId="10" xfId="0" applyFont="1" applyBorder="1" applyAlignment="1">
      <alignment wrapText="1"/>
    </xf>
    <xf numFmtId="0" fontId="33" fillId="0" borderId="18" xfId="0" applyFont="1" applyBorder="1" applyAlignment="1">
      <alignment horizontal="center" vertical="center" wrapText="1"/>
    </xf>
    <xf numFmtId="0" fontId="7" fillId="0" borderId="25"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1" xfId="53"/>
    <cellStyle name="Обычный_Dod2" xfId="54"/>
    <cellStyle name="Обычный_Dod5" xfId="55"/>
    <cellStyle name="Обычный_Dod5 " xfId="56"/>
    <cellStyle name="Обычный_Dod6" xfId="57"/>
    <cellStyle name="Обычный_ZV1PIV98"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47625</xdr:rowOff>
    </xdr:from>
    <xdr:to>
      <xdr:col>6</xdr:col>
      <xdr:colOff>133350</xdr:colOff>
      <xdr:row>3</xdr:row>
      <xdr:rowOff>0</xdr:rowOff>
    </xdr:to>
    <xdr:sp fLocksText="0">
      <xdr:nvSpPr>
        <xdr:cNvPr id="1" name="Text Box 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 name="Text Box 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 name="Text Box 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 name="Text Box 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 name="Text Box 1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 name="Text Box 1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 name="Text Box 1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8" name="Text Box 1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9" name="Text Box 1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0" name="Text Box 2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1" name="Text Box 2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2" name="Text Box 2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3" name="Text Box 2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4" name="Text Box 2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5" name="Text Box 3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6" name="Text Box 3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7" name="Text Box 3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8" name="Text Box 3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19" name="Text Box 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0" name="Text Box 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1" name="Text Box 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2" name="Text Box 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3" name="Text Box 1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4" name="Text Box 1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5" name="Text Box 1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6" name="Text Box 1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7" name="Text Box 1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28" name="Text Box 1"/>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29" name="Text Box 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30" name="Text Box 3"/>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1" name="Text Box 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32" name="Text Box 5"/>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3" name="Text Box 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34" name="Text Box 7"/>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5" name="Text Box 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36" name="Text Box 9"/>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7" name="Text Box 1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38" name="Text Box 11"/>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39" name="Text Box 1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40" name="Text Box 13"/>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1" name="Text Box 1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42" name="Text Box 15"/>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3" name="Text Box 1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44" name="Text Box 17"/>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5" name="Text Box 1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46" name="Text Box 19"/>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7" name="Text Box 2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48" name="Text Box 21"/>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49" name="Text Box 2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50" name="Text Box 23"/>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1" name="Text Box 2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52" name="Text Box 25"/>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3" name="Text Box 2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54" name="Text Box 27"/>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5" name="Text Box 2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56" name="Text Box 29"/>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7" name="Text Box 3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58" name="Text Box 31"/>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59" name="Text Box 3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60" name="Text Box 33"/>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1" name="Text Box 3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62" name="Text Box 35"/>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3" name="Text Box 3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64" name="Text Box 1"/>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5" name="Text Box 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66" name="Text Box 3"/>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7" name="Text Box 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68" name="Text Box 5"/>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69" name="Text Box 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70" name="Text Box 7"/>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1" name="Text Box 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72" name="Text Box 9"/>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3" name="Text Box 10"/>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74" name="Text Box 11"/>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5" name="Text Box 12"/>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76" name="Text Box 13"/>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7" name="Text Box 14"/>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78" name="Text Box 15"/>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79" name="Text Box 16"/>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9</xdr:row>
      <xdr:rowOff>390525</xdr:rowOff>
    </xdr:from>
    <xdr:to>
      <xdr:col>6</xdr:col>
      <xdr:colOff>0</xdr:colOff>
      <xdr:row>9</xdr:row>
      <xdr:rowOff>438150</xdr:rowOff>
    </xdr:to>
    <xdr:sp>
      <xdr:nvSpPr>
        <xdr:cNvPr id="80" name="Text Box 17"/>
        <xdr:cNvSpPr txBox="1">
          <a:spLocks noChangeArrowheads="1"/>
        </xdr:cNvSpPr>
      </xdr:nvSpPr>
      <xdr:spPr>
        <a:xfrm>
          <a:off x="1733550" y="3190875"/>
          <a:ext cx="11487150" cy="47625"/>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fLocksText="0">
      <xdr:nvSpPr>
        <xdr:cNvPr id="81" name="Text Box 18"/>
        <xdr:cNvSpPr txBox="1">
          <a:spLocks noChangeArrowheads="1"/>
        </xdr:cNvSpPr>
      </xdr:nvSpPr>
      <xdr:spPr>
        <a:xfrm>
          <a:off x="11477625" y="47625"/>
          <a:ext cx="1876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82" name="Text Box 1"/>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3" name="Text Box 2"/>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84" name="Text Box 3"/>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5" name="Text Box 4"/>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86" name="Text Box 5"/>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7" name="Text Box 6"/>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88" name="Text Box 7"/>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89" name="Text Box 8"/>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90" name="Text Box 9"/>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1" name="Text Box 10"/>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92" name="Text Box 11"/>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3" name="Text Box 12"/>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94" name="Text Box 13"/>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5" name="Text Box 14"/>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96" name="Text Box 15"/>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7" name="Text Box 16"/>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98" name="Text Box 17"/>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99" name="Text Box 18"/>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00" name="Text Box 19"/>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1" name="Text Box 20"/>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02" name="Text Box 21"/>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3" name="Text Box 22"/>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04" name="Text Box 23"/>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5" name="Text Box 24"/>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06" name="Text Box 25"/>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7" name="Text Box 26"/>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08" name="Text Box 27"/>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09" name="Text Box 28"/>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10" name="Text Box 29"/>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1" name="Text Box 30"/>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12" name="Text Box 31"/>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3" name="Text Box 32"/>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14" name="Text Box 33"/>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5" name="Text Box 34"/>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9</xdr:row>
      <xdr:rowOff>381000</xdr:rowOff>
    </xdr:from>
    <xdr:to>
      <xdr:col>5</xdr:col>
      <xdr:colOff>1114425</xdr:colOff>
      <xdr:row>9</xdr:row>
      <xdr:rowOff>438150</xdr:rowOff>
    </xdr:to>
    <xdr:sp>
      <xdr:nvSpPr>
        <xdr:cNvPr id="116" name="Text Box 35"/>
        <xdr:cNvSpPr txBox="1">
          <a:spLocks noChangeArrowheads="1"/>
        </xdr:cNvSpPr>
      </xdr:nvSpPr>
      <xdr:spPr>
        <a:xfrm>
          <a:off x="1743075" y="3181350"/>
          <a:ext cx="11477625" cy="571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fLocksText="0">
      <xdr:nvSpPr>
        <xdr:cNvPr id="117" name="Text Box 36"/>
        <xdr:cNvSpPr txBox="1">
          <a:spLocks noChangeArrowheads="1"/>
        </xdr:cNvSpPr>
      </xdr:nvSpPr>
      <xdr:spPr>
        <a:xfrm>
          <a:off x="13754100" y="47625"/>
          <a:ext cx="1371600"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342900</xdr:colOff>
      <xdr:row>3</xdr:row>
      <xdr:rowOff>0</xdr:rowOff>
    </xdr:from>
    <xdr:to>
      <xdr:col>15</xdr:col>
      <xdr:colOff>476250</xdr:colOff>
      <xdr:row>4</xdr:row>
      <xdr:rowOff>38100</xdr:rowOff>
    </xdr:to>
    <xdr:sp fLocksText="0">
      <xdr:nvSpPr>
        <xdr:cNvPr id="1" name="Text Box 1"/>
        <xdr:cNvSpPr txBox="1">
          <a:spLocks noChangeArrowheads="1"/>
        </xdr:cNvSpPr>
      </xdr:nvSpPr>
      <xdr:spPr>
        <a:xfrm flipH="1">
          <a:off x="16287750" y="485775"/>
          <a:ext cx="133350" cy="323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504825</xdr:colOff>
      <xdr:row>5</xdr:row>
      <xdr:rowOff>0</xdr:rowOff>
    </xdr:from>
    <xdr:to>
      <xdr:col>13</xdr:col>
      <xdr:colOff>352425</xdr:colOff>
      <xdr:row>5</xdr:row>
      <xdr:rowOff>0</xdr:rowOff>
    </xdr:to>
    <xdr:sp>
      <xdr:nvSpPr>
        <xdr:cNvPr id="2" name="Text Box 2"/>
        <xdr:cNvSpPr txBox="1">
          <a:spLocks noChangeArrowheads="1"/>
        </xdr:cNvSpPr>
      </xdr:nvSpPr>
      <xdr:spPr>
        <a:xfrm>
          <a:off x="1952625" y="1371600"/>
          <a:ext cx="12411075"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rPr>
            <a:t>Видатки обласного бюджету на 2002 рік за функціональною структурою</a:t>
          </a:r>
        </a:p>
      </xdr:txBody>
    </xdr:sp>
    <xdr:clientData/>
  </xdr:twoCellAnchor>
  <xdr:oneCellAnchor>
    <xdr:from>
      <xdr:col>12</xdr:col>
      <xdr:colOff>276225</xdr:colOff>
      <xdr:row>0</xdr:row>
      <xdr:rowOff>38100</xdr:rowOff>
    </xdr:from>
    <xdr:ext cx="3733800" cy="838200"/>
    <xdr:sp>
      <xdr:nvSpPr>
        <xdr:cNvPr id="3" name="Text Box 3"/>
        <xdr:cNvSpPr txBox="1">
          <a:spLocks noChangeArrowheads="1"/>
        </xdr:cNvSpPr>
      </xdr:nvSpPr>
      <xdr:spPr>
        <a:xfrm>
          <a:off x="13296900" y="38100"/>
          <a:ext cx="3733800" cy="8382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Додаток 2 
   до рішення міської ради 
   14 серпня 2015 року  №2058</a:t>
          </a:r>
          <a:r>
            <a:rPr lang="en-US" cap="none" sz="1600" b="1" i="0" u="none" baseline="0">
              <a:solidFill>
                <a:srgbClr val="000000"/>
              </a:solidFill>
              <a:latin typeface="Times New Roman"/>
              <a:ea typeface="Times New Roman"/>
              <a:cs typeface="Times New Roman"/>
            </a:rPr>
            <a:t>
</a:t>
          </a:r>
        </a:p>
      </xdr:txBody>
    </xdr:sp>
    <xdr:clientData/>
  </xdr:oneCellAnchor>
  <xdr:twoCellAnchor>
    <xdr:from>
      <xdr:col>2</xdr:col>
      <xdr:colOff>104775</xdr:colOff>
      <xdr:row>3</xdr:row>
      <xdr:rowOff>76200</xdr:rowOff>
    </xdr:from>
    <xdr:to>
      <xdr:col>11</xdr:col>
      <xdr:colOff>657225</xdr:colOff>
      <xdr:row>4</xdr:row>
      <xdr:rowOff>457200</xdr:rowOff>
    </xdr:to>
    <xdr:sp>
      <xdr:nvSpPr>
        <xdr:cNvPr id="4" name="Rectangle 4"/>
        <xdr:cNvSpPr>
          <a:spLocks/>
        </xdr:cNvSpPr>
      </xdr:nvSpPr>
      <xdr:spPr>
        <a:xfrm>
          <a:off x="1552575" y="561975"/>
          <a:ext cx="11458575" cy="66675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Зміни до видатків  міського бюджету на 2015 рік за тимчасовою
           класифікацією видатків та кредитування місцевих бюджетів</a:t>
          </a:r>
        </a:p>
      </xdr:txBody>
    </xdr:sp>
    <xdr:clientData/>
  </xdr:twoCellAnchor>
  <xdr:twoCellAnchor>
    <xdr:from>
      <xdr:col>2</xdr:col>
      <xdr:colOff>1866900</xdr:colOff>
      <xdr:row>121</xdr:row>
      <xdr:rowOff>0</xdr:rowOff>
    </xdr:from>
    <xdr:to>
      <xdr:col>12</xdr:col>
      <xdr:colOff>180975</xdr:colOff>
      <xdr:row>122</xdr:row>
      <xdr:rowOff>9525</xdr:rowOff>
    </xdr:to>
    <xdr:sp>
      <xdr:nvSpPr>
        <xdr:cNvPr id="5" name="Rectangle 5"/>
        <xdr:cNvSpPr>
          <a:spLocks/>
        </xdr:cNvSpPr>
      </xdr:nvSpPr>
      <xdr:spPr>
        <a:xfrm>
          <a:off x="3314700" y="6962775"/>
          <a:ext cx="9886950" cy="352425"/>
        </a:xfrm>
        <a:prstGeom prst="rect">
          <a:avLst/>
        </a:prstGeom>
        <a:solidFill>
          <a:srgbClr val="FFFFFF"/>
        </a:solidFill>
        <a:ln w="9525" cmpd="sng">
          <a:noFill/>
        </a:ln>
      </xdr:spPr>
      <xdr:txBody>
        <a:bodyPr vertOverflow="clip" wrap="square" lIns="27432" tIns="27432" rIns="0" bIns="0"/>
        <a:p>
          <a:pPr algn="l">
            <a:defRPr/>
          </a:pPr>
          <a:r>
            <a:rPr lang="en-US" cap="none" sz="1800" b="0" i="0" u="none" baseline="0">
              <a:solidFill>
                <a:srgbClr val="000000"/>
              </a:solidFill>
            </a:rPr>
            <a:t>Секретар міської ради                                                   І.Куц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0</xdr:row>
      <xdr:rowOff>57150</xdr:rowOff>
    </xdr:from>
    <xdr:ext cx="3600450" cy="790575"/>
    <xdr:sp>
      <xdr:nvSpPr>
        <xdr:cNvPr id="1" name="Text Box 1"/>
        <xdr:cNvSpPr txBox="1">
          <a:spLocks noChangeArrowheads="1"/>
        </xdr:cNvSpPr>
      </xdr:nvSpPr>
      <xdr:spPr>
        <a:xfrm>
          <a:off x="14706600" y="57150"/>
          <a:ext cx="3600450"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3
     до рішення міської ради 
      14 серпня 2015 року  №2058</a:t>
          </a:r>
          <a:r>
            <a:rPr lang="en-US" cap="none" sz="1600" b="0" i="0" u="none" baseline="0">
              <a:solidFill>
                <a:srgbClr val="000000"/>
              </a:solidFill>
              <a:latin typeface="Times New Roman"/>
              <a:ea typeface="Times New Roman"/>
              <a:cs typeface="Times New Roman"/>
            </a:rPr>
            <a:t>
</a:t>
          </a:r>
        </a:p>
      </xdr:txBody>
    </xdr:sp>
    <xdr:clientData/>
  </xdr:oneCellAnchor>
  <xdr:twoCellAnchor>
    <xdr:from>
      <xdr:col>2</xdr:col>
      <xdr:colOff>933450</xdr:colOff>
      <xdr:row>0</xdr:row>
      <xdr:rowOff>161925</xdr:rowOff>
    </xdr:from>
    <xdr:to>
      <xdr:col>11</xdr:col>
      <xdr:colOff>314325</xdr:colOff>
      <xdr:row>0</xdr:row>
      <xdr:rowOff>161925</xdr:rowOff>
    </xdr:to>
    <xdr:sp>
      <xdr:nvSpPr>
        <xdr:cNvPr id="2" name="Text Box 2"/>
        <xdr:cNvSpPr txBox="1">
          <a:spLocks noChangeArrowheads="1"/>
        </xdr:cNvSpPr>
      </xdr:nvSpPr>
      <xdr:spPr>
        <a:xfrm>
          <a:off x="2628900" y="161925"/>
          <a:ext cx="10467975"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2</xdr:col>
      <xdr:colOff>333375</xdr:colOff>
      <xdr:row>3</xdr:row>
      <xdr:rowOff>9525</xdr:rowOff>
    </xdr:from>
    <xdr:to>
      <xdr:col>10</xdr:col>
      <xdr:colOff>47625</xdr:colOff>
      <xdr:row>4</xdr:row>
      <xdr:rowOff>390525</xdr:rowOff>
    </xdr:to>
    <xdr:sp>
      <xdr:nvSpPr>
        <xdr:cNvPr id="3" name="Text Box 3"/>
        <xdr:cNvSpPr txBox="1">
          <a:spLocks noChangeArrowheads="1"/>
        </xdr:cNvSpPr>
      </xdr:nvSpPr>
      <xdr:spPr>
        <a:xfrm>
          <a:off x="2028825" y="495300"/>
          <a:ext cx="10086975" cy="64770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Зміни до розподілу видатків міського бюджету на 2015 рік
</a:t>
          </a:r>
          <a:r>
            <a:rPr lang="en-US" cap="none" sz="1800" b="1" i="0" u="none" baseline="0">
              <a:solidFill>
                <a:srgbClr val="000000"/>
              </a:solidFill>
              <a:latin typeface="Times New Roman"/>
              <a:ea typeface="Times New Roman"/>
              <a:cs typeface="Times New Roman"/>
            </a:rPr>
            <a:t>за головними розпорядниками коштів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2038350</xdr:colOff>
      <xdr:row>122</xdr:row>
      <xdr:rowOff>76200</xdr:rowOff>
    </xdr:from>
    <xdr:to>
      <xdr:col>11</xdr:col>
      <xdr:colOff>381000</xdr:colOff>
      <xdr:row>125</xdr:row>
      <xdr:rowOff>123825</xdr:rowOff>
    </xdr:to>
    <xdr:sp>
      <xdr:nvSpPr>
        <xdr:cNvPr id="4" name="Rectangle 4"/>
        <xdr:cNvSpPr>
          <a:spLocks/>
        </xdr:cNvSpPr>
      </xdr:nvSpPr>
      <xdr:spPr>
        <a:xfrm>
          <a:off x="3733800" y="7343775"/>
          <a:ext cx="9429750" cy="771525"/>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a:t>
          </a:r>
          <a:r>
            <a:rPr lang="en-US" cap="none" sz="1800" b="1" i="0" u="none" baseline="0">
              <a:solidFill>
                <a:srgbClr val="000000"/>
              </a:solidFill>
            </a:rPr>
            <a:t>Секретар міської ради                                             І.Куц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428625</xdr:colOff>
      <xdr:row>0</xdr:row>
      <xdr:rowOff>85725</xdr:rowOff>
    </xdr:from>
    <xdr:ext cx="3181350" cy="971550"/>
    <xdr:sp>
      <xdr:nvSpPr>
        <xdr:cNvPr id="1" name="Text Box 1"/>
        <xdr:cNvSpPr txBox="1">
          <a:spLocks noChangeArrowheads="1"/>
        </xdr:cNvSpPr>
      </xdr:nvSpPr>
      <xdr:spPr>
        <a:xfrm>
          <a:off x="5953125" y="85725"/>
          <a:ext cx="3181350" cy="971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3
     до рішення міської ради 
     14 серпня 2015 року  №2058</a:t>
          </a:r>
          <a:r>
            <a:rPr lang="en-US" cap="none" sz="1600" b="0" i="0" u="none" baseline="0">
              <a:solidFill>
                <a:srgbClr val="000000"/>
              </a:solidFill>
              <a:latin typeface="Times New Roman"/>
              <a:ea typeface="Times New Roman"/>
              <a:cs typeface="Times New Roman"/>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28575</xdr:rowOff>
    </xdr:from>
    <xdr:to>
      <xdr:col>7</xdr:col>
      <xdr:colOff>1466850</xdr:colOff>
      <xdr:row>5</xdr:row>
      <xdr:rowOff>152400</xdr:rowOff>
    </xdr:to>
    <xdr:sp>
      <xdr:nvSpPr>
        <xdr:cNvPr id="1" name="Rectangle 1"/>
        <xdr:cNvSpPr>
          <a:spLocks/>
        </xdr:cNvSpPr>
      </xdr:nvSpPr>
      <xdr:spPr>
        <a:xfrm>
          <a:off x="16468725" y="28575"/>
          <a:ext cx="3838575" cy="12287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800" b="0" i="0" u="none" baseline="0">
              <a:solidFill>
                <a:srgbClr val="000000"/>
              </a:solidFill>
            </a:rPr>
            <a:t>Додаток 5
      до рішення міської ради
    14 серпня 2015 року  №2058</a:t>
          </a:r>
        </a:p>
      </xdr:txBody>
    </xdr:sp>
    <xdr:clientData/>
  </xdr:twoCellAnchor>
  <xdr:twoCellAnchor>
    <xdr:from>
      <xdr:col>0</xdr:col>
      <xdr:colOff>314325</xdr:colOff>
      <xdr:row>7</xdr:row>
      <xdr:rowOff>66675</xdr:rowOff>
    </xdr:from>
    <xdr:to>
      <xdr:col>5</xdr:col>
      <xdr:colOff>904875</xdr:colOff>
      <xdr:row>8</xdr:row>
      <xdr:rowOff>638175</xdr:rowOff>
    </xdr:to>
    <xdr:sp>
      <xdr:nvSpPr>
        <xdr:cNvPr id="2" name="Rectangle 2"/>
        <xdr:cNvSpPr>
          <a:spLocks/>
        </xdr:cNvSpPr>
      </xdr:nvSpPr>
      <xdr:spPr>
        <a:xfrm>
          <a:off x="314325" y="1495425"/>
          <a:ext cx="16725900" cy="676275"/>
        </a:xfrm>
        <a:prstGeom prst="rect">
          <a:avLst/>
        </a:prstGeom>
        <a:solidFill>
          <a:srgbClr val="FFFFFF"/>
        </a:solidFill>
        <a:ln w="9525" cmpd="sng">
          <a:noFill/>
        </a:ln>
      </xdr:spPr>
      <xdr:txBody>
        <a:bodyPr vertOverflow="clip" wrap="square" lIns="36576" tIns="32004" rIns="36576" bIns="0"/>
        <a:p>
          <a:pPr algn="ctr">
            <a:defRPr/>
          </a:pPr>
          <a:r>
            <a:rPr lang="en-US" cap="none" sz="1800" b="1" i="0" u="none" baseline="0">
              <a:solidFill>
                <a:srgbClr val="000000"/>
              </a:solidFill>
            </a:rPr>
            <a:t>Зміни до переліку об'єктів, видатки на які у 2015 році будуть проводитися за рахунок коштів бюджету розвитку</a:t>
          </a:r>
        </a:p>
      </xdr:txBody>
    </xdr:sp>
    <xdr:clientData/>
  </xdr:twoCellAnchor>
  <xdr:twoCellAnchor>
    <xdr:from>
      <xdr:col>2</xdr:col>
      <xdr:colOff>419100</xdr:colOff>
      <xdr:row>63</xdr:row>
      <xdr:rowOff>180975</xdr:rowOff>
    </xdr:from>
    <xdr:to>
      <xdr:col>6</xdr:col>
      <xdr:colOff>0</xdr:colOff>
      <xdr:row>68</xdr:row>
      <xdr:rowOff>9525</xdr:rowOff>
    </xdr:to>
    <xdr:sp>
      <xdr:nvSpPr>
        <xdr:cNvPr id="3" name="Rectangle 3"/>
        <xdr:cNvSpPr>
          <a:spLocks/>
        </xdr:cNvSpPr>
      </xdr:nvSpPr>
      <xdr:spPr>
        <a:xfrm>
          <a:off x="4352925" y="6962775"/>
          <a:ext cx="13087350" cy="7715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rPr>
            <a:t>
</a:t>
          </a:r>
          <a:r>
            <a:rPr lang="en-US" cap="none" sz="1800" b="1" i="0" u="none" baseline="0">
              <a:solidFill>
                <a:srgbClr val="000000"/>
              </a:solidFill>
            </a:rPr>
            <a:t>Секретар міської ради                                                                 І.Куц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0</xdr:rowOff>
    </xdr:from>
    <xdr:to>
      <xdr:col>7</xdr:col>
      <xdr:colOff>0</xdr:colOff>
      <xdr:row>4</xdr:row>
      <xdr:rowOff>0</xdr:rowOff>
    </xdr:to>
    <xdr:sp>
      <xdr:nvSpPr>
        <xdr:cNvPr id="1" name="Rectangle 1"/>
        <xdr:cNvSpPr>
          <a:spLocks/>
        </xdr:cNvSpPr>
      </xdr:nvSpPr>
      <xdr:spPr>
        <a:xfrm>
          <a:off x="7467600" y="0"/>
          <a:ext cx="3333750" cy="1257300"/>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Додаток 6
      до  рішення  міської ради                                          
     14 серпня 2015 року  №2058</a:t>
          </a:r>
        </a:p>
      </xdr:txBody>
    </xdr:sp>
    <xdr:clientData/>
  </xdr:twoCellAnchor>
  <xdr:twoCellAnchor>
    <xdr:from>
      <xdr:col>0</xdr:col>
      <xdr:colOff>647700</xdr:colOff>
      <xdr:row>4</xdr:row>
      <xdr:rowOff>38100</xdr:rowOff>
    </xdr:from>
    <xdr:to>
      <xdr:col>5</xdr:col>
      <xdr:colOff>314325</xdr:colOff>
      <xdr:row>7</xdr:row>
      <xdr:rowOff>209550</xdr:rowOff>
    </xdr:to>
    <xdr:sp>
      <xdr:nvSpPr>
        <xdr:cNvPr id="2" name="Rectangle 2"/>
        <xdr:cNvSpPr>
          <a:spLocks/>
        </xdr:cNvSpPr>
      </xdr:nvSpPr>
      <xdr:spPr>
        <a:xfrm>
          <a:off x="647700" y="1295400"/>
          <a:ext cx="8058150" cy="952500"/>
        </a:xfrm>
        <a:prstGeom prst="rect">
          <a:avLst/>
        </a:prstGeom>
        <a:solidFill>
          <a:srgbClr val="FFFFFF"/>
        </a:solidFill>
        <a:ln w="9525" cmpd="sng">
          <a:noFill/>
        </a:ln>
      </xdr:spPr>
      <xdr:txBody>
        <a:bodyPr vertOverflow="clip" wrap="square" lIns="36576" tIns="32004" rIns="36576" bIns="0"/>
        <a:p>
          <a:pPr algn="ctr">
            <a:defRPr/>
          </a:pPr>
          <a:r>
            <a:rPr lang="en-US" cap="none" sz="1700" b="1" i="0" u="none" baseline="0">
              <a:solidFill>
                <a:srgbClr val="000000"/>
              </a:solidFill>
            </a:rPr>
            <a:t>Зміни до переліку
</a:t>
          </a:r>
          <a:r>
            <a:rPr lang="en-US" cap="none" sz="1700" b="1" i="0" u="none" baseline="0">
              <a:solidFill>
                <a:srgbClr val="000000"/>
              </a:solidFill>
            </a:rPr>
            <a:t>    місцевих (регіональних) програм, які фінансуватимуться за рахунок коштів бюджету  м.Кузнецовськ у 2015 році</a:t>
          </a:r>
        </a:p>
      </xdr:txBody>
    </xdr:sp>
    <xdr:clientData/>
  </xdr:twoCellAnchor>
  <xdr:twoCellAnchor>
    <xdr:from>
      <xdr:col>0</xdr:col>
      <xdr:colOff>695325</xdr:colOff>
      <xdr:row>65</xdr:row>
      <xdr:rowOff>142875</xdr:rowOff>
    </xdr:from>
    <xdr:to>
      <xdr:col>6</xdr:col>
      <xdr:colOff>371475</xdr:colOff>
      <xdr:row>67</xdr:row>
      <xdr:rowOff>66675</xdr:rowOff>
    </xdr:to>
    <xdr:sp>
      <xdr:nvSpPr>
        <xdr:cNvPr id="3" name="Rectangle 3"/>
        <xdr:cNvSpPr>
          <a:spLocks/>
        </xdr:cNvSpPr>
      </xdr:nvSpPr>
      <xdr:spPr>
        <a:xfrm>
          <a:off x="695325" y="8467725"/>
          <a:ext cx="9258300" cy="400050"/>
        </a:xfrm>
        <a:prstGeom prst="rect">
          <a:avLst/>
        </a:prstGeom>
        <a:solidFill>
          <a:srgbClr val="FFFFFF"/>
        </a:solidFill>
        <a:ln w="9525" cmpd="sng">
          <a:noFill/>
        </a:ln>
      </xdr:spPr>
      <xdr:txBody>
        <a:bodyPr vertOverflow="clip" wrap="square" lIns="27432" tIns="27432" rIns="0" bIns="0"/>
        <a:p>
          <a:pPr algn="l">
            <a:defRPr/>
          </a:pPr>
          <a:r>
            <a:rPr lang="en-US" cap="none" sz="1800" b="0" i="0" u="none" baseline="0">
              <a:solidFill>
                <a:srgbClr val="000000"/>
              </a:solidFill>
            </a:rPr>
            <a:t>                  Секретар міської ради                                               І.Куц</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87"/>
  <sheetViews>
    <sheetView tabSelected="1" view="pageBreakPreview" zoomScaleSheetLayoutView="100" workbookViewId="0" topLeftCell="A1">
      <selection activeCell="A8" sqref="A8:F8"/>
    </sheetView>
  </sheetViews>
  <sheetFormatPr defaultColWidth="9.00390625" defaultRowHeight="12.75"/>
  <cols>
    <col min="1" max="1" width="18.875" style="97" customWidth="1"/>
    <col min="2" max="2" width="84.875" style="97" customWidth="1"/>
    <col min="3" max="3" width="20.125" style="97" customWidth="1"/>
    <col min="4" max="4" width="19.75390625" style="97" customWidth="1"/>
    <col min="5" max="5" width="15.25390625" style="97" customWidth="1"/>
    <col min="6" max="6" width="14.625" style="97" customWidth="1"/>
    <col min="7" max="7" width="14.125" style="97" customWidth="1"/>
    <col min="8" max="16384" width="9.125" style="97" customWidth="1"/>
  </cols>
  <sheetData>
    <row r="1" spans="1:6" ht="26.25">
      <c r="A1" s="268"/>
      <c r="B1" s="363"/>
      <c r="C1" s="444" t="s">
        <v>137</v>
      </c>
      <c r="D1" s="445"/>
      <c r="E1" s="445"/>
      <c r="F1" s="445"/>
    </row>
    <row r="2" spans="1:6" ht="26.25">
      <c r="A2" s="268"/>
      <c r="B2" s="363"/>
      <c r="C2" s="444" t="s">
        <v>138</v>
      </c>
      <c r="D2" s="445"/>
      <c r="E2" s="445"/>
      <c r="F2" s="445"/>
    </row>
    <row r="3" spans="1:6" ht="26.25">
      <c r="A3" s="268"/>
      <c r="B3" s="364"/>
      <c r="C3" s="426"/>
      <c r="D3" s="444" t="s">
        <v>396</v>
      </c>
      <c r="E3" s="444"/>
      <c r="F3" s="444"/>
    </row>
    <row r="4" spans="1:6" ht="18" customHeight="1">
      <c r="A4" s="268"/>
      <c r="B4" s="268"/>
      <c r="C4" s="268"/>
      <c r="D4" s="268"/>
      <c r="E4" s="268"/>
      <c r="F4" s="268"/>
    </row>
    <row r="5" spans="1:6" ht="8.25" customHeight="1">
      <c r="A5" s="268"/>
      <c r="B5" s="268"/>
      <c r="C5" s="268"/>
      <c r="D5" s="268"/>
      <c r="E5" s="268"/>
      <c r="F5" s="268"/>
    </row>
    <row r="6" spans="1:6" ht="21.75" customHeight="1">
      <c r="A6" s="268"/>
      <c r="B6" s="268"/>
      <c r="C6" s="268"/>
      <c r="D6" s="268"/>
      <c r="E6" s="268"/>
      <c r="F6" s="268"/>
    </row>
    <row r="7" spans="1:6" ht="32.25" customHeight="1">
      <c r="A7" s="446" t="s">
        <v>109</v>
      </c>
      <c r="B7" s="446"/>
      <c r="C7" s="446"/>
      <c r="D7" s="446"/>
      <c r="E7" s="446"/>
      <c r="F7" s="446"/>
    </row>
    <row r="8" spans="1:6" ht="61.5" customHeight="1">
      <c r="A8" s="447" t="s">
        <v>110</v>
      </c>
      <c r="B8" s="447"/>
      <c r="C8" s="447"/>
      <c r="D8" s="447"/>
      <c r="E8" s="447"/>
      <c r="F8" s="447"/>
    </row>
    <row r="9" spans="1:6" ht="27.75" customHeight="1" hidden="1">
      <c r="A9" s="365"/>
      <c r="B9" s="365"/>
      <c r="C9" s="365"/>
      <c r="D9" s="365"/>
      <c r="E9" s="365"/>
      <c r="F9" s="365"/>
    </row>
    <row r="10" spans="1:6" ht="34.5" customHeight="1">
      <c r="A10" s="269"/>
      <c r="B10" s="270"/>
      <c r="C10" s="270"/>
      <c r="D10" s="271"/>
      <c r="E10" s="271"/>
      <c r="F10" s="398" t="s">
        <v>9</v>
      </c>
    </row>
    <row r="11" spans="1:6" ht="56.25" customHeight="1">
      <c r="A11" s="439" t="s">
        <v>111</v>
      </c>
      <c r="B11" s="441" t="s">
        <v>139</v>
      </c>
      <c r="C11" s="441" t="s">
        <v>284</v>
      </c>
      <c r="D11" s="441" t="s">
        <v>235</v>
      </c>
      <c r="E11" s="448" t="s">
        <v>236</v>
      </c>
      <c r="F11" s="449"/>
    </row>
    <row r="12" spans="1:6" ht="63.75" customHeight="1">
      <c r="A12" s="440"/>
      <c r="B12" s="442"/>
      <c r="C12" s="443"/>
      <c r="D12" s="442"/>
      <c r="E12" s="272" t="s">
        <v>284</v>
      </c>
      <c r="F12" s="366" t="s">
        <v>140</v>
      </c>
    </row>
    <row r="13" spans="1:6" ht="21.75" customHeight="1">
      <c r="A13" s="273">
        <v>1</v>
      </c>
      <c r="B13" s="274">
        <v>2</v>
      </c>
      <c r="C13" s="274" t="s">
        <v>90</v>
      </c>
      <c r="D13" s="275">
        <v>4</v>
      </c>
      <c r="E13" s="276">
        <v>5</v>
      </c>
      <c r="F13" s="273">
        <v>6</v>
      </c>
    </row>
    <row r="14" spans="1:6" ht="42.75" customHeight="1">
      <c r="A14" s="395">
        <v>10000000</v>
      </c>
      <c r="B14" s="399" t="s">
        <v>141</v>
      </c>
      <c r="C14" s="407">
        <f aca="true" t="shared" si="0" ref="C14:C21">SUM(D14)</f>
        <v>143170</v>
      </c>
      <c r="D14" s="408">
        <f>SUM(D22)</f>
        <v>143170</v>
      </c>
      <c r="E14" s="367"/>
      <c r="F14" s="368"/>
    </row>
    <row r="15" spans="1:6" ht="48" customHeight="1" hidden="1">
      <c r="A15" s="396">
        <v>11000000</v>
      </c>
      <c r="B15" s="400" t="s">
        <v>142</v>
      </c>
      <c r="C15" s="407">
        <f t="shared" si="0"/>
        <v>105000</v>
      </c>
      <c r="D15" s="409">
        <f>SUM(D16)</f>
        <v>105000</v>
      </c>
      <c r="E15" s="370"/>
      <c r="F15" s="371"/>
    </row>
    <row r="16" spans="1:6" ht="30" customHeight="1" hidden="1">
      <c r="A16" s="396">
        <v>11010000</v>
      </c>
      <c r="B16" s="400" t="s">
        <v>143</v>
      </c>
      <c r="C16" s="407">
        <f t="shared" si="0"/>
        <v>105000</v>
      </c>
      <c r="D16" s="409">
        <f>SUM(D17:D21)</f>
        <v>105000</v>
      </c>
      <c r="E16" s="370"/>
      <c r="F16" s="371"/>
    </row>
    <row r="17" spans="1:6" ht="73.5" customHeight="1" hidden="1">
      <c r="A17" s="397">
        <v>11010100</v>
      </c>
      <c r="B17" s="401" t="s">
        <v>144</v>
      </c>
      <c r="C17" s="410">
        <f t="shared" si="0"/>
        <v>-1075000</v>
      </c>
      <c r="D17" s="411">
        <v>-1075000</v>
      </c>
      <c r="E17" s="374"/>
      <c r="F17" s="371"/>
    </row>
    <row r="18" spans="1:6" ht="126.75" customHeight="1" hidden="1">
      <c r="A18" s="397">
        <v>11010200</v>
      </c>
      <c r="B18" s="401" t="s">
        <v>145</v>
      </c>
      <c r="C18" s="410">
        <f t="shared" si="0"/>
        <v>0</v>
      </c>
      <c r="D18" s="411"/>
      <c r="E18" s="374"/>
      <c r="F18" s="371"/>
    </row>
    <row r="19" spans="1:6" ht="75.75" customHeight="1" hidden="1">
      <c r="A19" s="397">
        <v>11010400</v>
      </c>
      <c r="B19" s="401" t="s">
        <v>146</v>
      </c>
      <c r="C19" s="410">
        <f t="shared" si="0"/>
        <v>0</v>
      </c>
      <c r="D19" s="411"/>
      <c r="E19" s="374"/>
      <c r="F19" s="371"/>
    </row>
    <row r="20" spans="1:6" ht="74.25" customHeight="1" hidden="1">
      <c r="A20" s="397">
        <v>11010500</v>
      </c>
      <c r="B20" s="401" t="s">
        <v>147</v>
      </c>
      <c r="C20" s="410">
        <f t="shared" si="0"/>
        <v>-120000</v>
      </c>
      <c r="D20" s="411">
        <v>-120000</v>
      </c>
      <c r="E20" s="374"/>
      <c r="F20" s="371"/>
    </row>
    <row r="21" spans="1:7" ht="132.75" customHeight="1" hidden="1">
      <c r="A21" s="397">
        <v>11010900</v>
      </c>
      <c r="B21" s="402" t="s">
        <v>148</v>
      </c>
      <c r="C21" s="410">
        <f t="shared" si="0"/>
        <v>1300000</v>
      </c>
      <c r="D21" s="411">
        <v>1300000</v>
      </c>
      <c r="E21" s="374"/>
      <c r="F21" s="371"/>
      <c r="G21" s="277"/>
    </row>
    <row r="22" spans="1:6" ht="60.75" customHeight="1">
      <c r="A22" s="396">
        <v>14000000</v>
      </c>
      <c r="B22" s="403" t="s">
        <v>149</v>
      </c>
      <c r="C22" s="412">
        <f>SUM(D22)</f>
        <v>143170</v>
      </c>
      <c r="D22" s="413">
        <f>SUM(D23)</f>
        <v>143170</v>
      </c>
      <c r="E22" s="373"/>
      <c r="F22" s="376"/>
    </row>
    <row r="23" spans="1:7" ht="101.25" customHeight="1">
      <c r="A23" s="397">
        <v>14040000</v>
      </c>
      <c r="B23" s="404" t="s">
        <v>150</v>
      </c>
      <c r="C23" s="410">
        <f>SUM(D23)</f>
        <v>143170</v>
      </c>
      <c r="D23" s="411">
        <v>143170</v>
      </c>
      <c r="E23" s="373"/>
      <c r="F23" s="376"/>
      <c r="G23" s="277"/>
    </row>
    <row r="24" spans="1:6" ht="60.75" hidden="1">
      <c r="A24" s="369">
        <v>25000000</v>
      </c>
      <c r="B24" s="400" t="s">
        <v>151</v>
      </c>
      <c r="C24" s="414">
        <f>SUM(E24)</f>
        <v>0</v>
      </c>
      <c r="D24" s="415"/>
      <c r="E24" s="375">
        <f>SUM(E25)</f>
        <v>0</v>
      </c>
      <c r="F24" s="376"/>
    </row>
    <row r="25" spans="1:6" ht="72" customHeight="1" hidden="1">
      <c r="A25" s="369">
        <v>25010000</v>
      </c>
      <c r="B25" s="400" t="s">
        <v>152</v>
      </c>
      <c r="C25" s="414">
        <f>SUM(E25)</f>
        <v>0</v>
      </c>
      <c r="D25" s="416"/>
      <c r="E25" s="375">
        <f>SUM(E26:E27)</f>
        <v>0</v>
      </c>
      <c r="F25" s="376"/>
    </row>
    <row r="26" spans="1:6" ht="51" customHeight="1" hidden="1">
      <c r="A26" s="372">
        <v>25010100</v>
      </c>
      <c r="B26" s="405" t="s">
        <v>153</v>
      </c>
      <c r="C26" s="410">
        <f>SUM(E26)</f>
        <v>0</v>
      </c>
      <c r="D26" s="416"/>
      <c r="E26" s="380"/>
      <c r="F26" s="381"/>
    </row>
    <row r="27" spans="1:6" ht="27" customHeight="1" hidden="1">
      <c r="A27" s="372">
        <v>25010300</v>
      </c>
      <c r="B27" s="405" t="s">
        <v>154</v>
      </c>
      <c r="C27" s="410">
        <f>SUM(E27)</f>
        <v>0</v>
      </c>
      <c r="D27" s="416"/>
      <c r="E27" s="380"/>
      <c r="F27" s="381"/>
    </row>
    <row r="28" spans="1:6" ht="37.5" customHeight="1" hidden="1">
      <c r="A28" s="372">
        <v>31000000</v>
      </c>
      <c r="B28" s="405" t="s">
        <v>155</v>
      </c>
      <c r="C28" s="405"/>
      <c r="D28" s="417"/>
      <c r="E28" s="373"/>
      <c r="F28" s="378"/>
    </row>
    <row r="29" spans="1:7" ht="30" customHeight="1" hidden="1">
      <c r="A29" s="372"/>
      <c r="B29" s="400" t="s">
        <v>156</v>
      </c>
      <c r="C29" s="413" t="e">
        <f>SUM(C14,#REF!)</f>
        <v>#REF!</v>
      </c>
      <c r="D29" s="413" t="e">
        <f>SUM(D14,#REF!)</f>
        <v>#REF!</v>
      </c>
      <c r="E29" s="375" t="e">
        <f>SUM(E14,#REF!)</f>
        <v>#REF!</v>
      </c>
      <c r="F29" s="377"/>
      <c r="G29" s="382"/>
    </row>
    <row r="30" spans="1:6" ht="30" customHeight="1" hidden="1">
      <c r="A30" s="369">
        <v>40000000</v>
      </c>
      <c r="B30" s="400" t="s">
        <v>112</v>
      </c>
      <c r="C30" s="412">
        <f>SUM(D30)</f>
        <v>0</v>
      </c>
      <c r="D30" s="418">
        <f>SUM(D31)</f>
        <v>0</v>
      </c>
      <c r="E30" s="383"/>
      <c r="F30" s="384"/>
    </row>
    <row r="31" spans="1:6" ht="30" customHeight="1" hidden="1">
      <c r="A31" s="369">
        <v>41000000</v>
      </c>
      <c r="B31" s="400" t="s">
        <v>113</v>
      </c>
      <c r="C31" s="412">
        <f>SUM(D31)</f>
        <v>0</v>
      </c>
      <c r="D31" s="418">
        <f>SUM(D32)</f>
        <v>0</v>
      </c>
      <c r="E31" s="383"/>
      <c r="F31" s="384"/>
    </row>
    <row r="32" spans="1:6" ht="30" customHeight="1" hidden="1">
      <c r="A32" s="369">
        <v>41030000</v>
      </c>
      <c r="B32" s="400" t="s">
        <v>114</v>
      </c>
      <c r="C32" s="412">
        <f>SUM(D32)</f>
        <v>0</v>
      </c>
      <c r="D32" s="418">
        <f>SUM(D33:D40)</f>
        <v>0</v>
      </c>
      <c r="E32" s="383"/>
      <c r="F32" s="384"/>
    </row>
    <row r="33" spans="1:6" ht="46.5" customHeight="1" hidden="1">
      <c r="A33" s="431">
        <v>41030600</v>
      </c>
      <c r="B33" s="433" t="s">
        <v>157</v>
      </c>
      <c r="C33" s="434"/>
      <c r="D33" s="436"/>
      <c r="E33" s="437"/>
      <c r="F33" s="438"/>
    </row>
    <row r="34" spans="1:6" ht="111" customHeight="1" hidden="1">
      <c r="A34" s="432"/>
      <c r="B34" s="433"/>
      <c r="C34" s="435"/>
      <c r="D34" s="436"/>
      <c r="E34" s="437"/>
      <c r="F34" s="438"/>
    </row>
    <row r="35" spans="1:6" ht="189" customHeight="1" hidden="1">
      <c r="A35" s="385">
        <v>41030800</v>
      </c>
      <c r="B35" s="401" t="s">
        <v>158</v>
      </c>
      <c r="C35" s="410"/>
      <c r="D35" s="411"/>
      <c r="E35" s="379"/>
      <c r="F35" s="386"/>
    </row>
    <row r="36" spans="1:6" ht="409.5" customHeight="1" hidden="1">
      <c r="A36" s="385">
        <v>41030900</v>
      </c>
      <c r="B36" s="401" t="s">
        <v>159</v>
      </c>
      <c r="C36" s="410"/>
      <c r="D36" s="411"/>
      <c r="E36" s="379"/>
      <c r="F36" s="386"/>
    </row>
    <row r="37" spans="1:6" ht="106.5" customHeight="1" hidden="1">
      <c r="A37" s="385">
        <v>41031000</v>
      </c>
      <c r="B37" s="401" t="s">
        <v>160</v>
      </c>
      <c r="C37" s="410"/>
      <c r="D37" s="411"/>
      <c r="E37" s="379"/>
      <c r="F37" s="386"/>
    </row>
    <row r="38" spans="1:6" ht="48.75" customHeight="1" hidden="1">
      <c r="A38" s="387">
        <v>41033900</v>
      </c>
      <c r="B38" s="401" t="s">
        <v>161</v>
      </c>
      <c r="C38" s="410"/>
      <c r="D38" s="411"/>
      <c r="E38" s="379"/>
      <c r="F38" s="386"/>
    </row>
    <row r="39" spans="1:6" ht="51.75" customHeight="1" hidden="1">
      <c r="A39" s="387">
        <v>41034200</v>
      </c>
      <c r="B39" s="401" t="s">
        <v>162</v>
      </c>
      <c r="C39" s="410"/>
      <c r="D39" s="411"/>
      <c r="E39" s="379"/>
      <c r="F39" s="386"/>
    </row>
    <row r="40" spans="1:6" ht="30" customHeight="1" hidden="1">
      <c r="A40" s="387">
        <v>41035000</v>
      </c>
      <c r="B40" s="401" t="s">
        <v>8</v>
      </c>
      <c r="C40" s="410"/>
      <c r="D40" s="411"/>
      <c r="E40" s="373"/>
      <c r="F40" s="386"/>
    </row>
    <row r="41" spans="1:7" ht="51.75" customHeight="1">
      <c r="A41" s="388"/>
      <c r="B41" s="406" t="s">
        <v>156</v>
      </c>
      <c r="C41" s="419">
        <f>SUM(C14)</f>
        <v>143170</v>
      </c>
      <c r="D41" s="419">
        <f>SUM(D14)</f>
        <v>143170</v>
      </c>
      <c r="E41" s="389" t="e">
        <f>SUM(E29:E30)</f>
        <v>#REF!</v>
      </c>
      <c r="F41" s="390"/>
      <c r="G41" s="277"/>
    </row>
    <row r="42" spans="1:7" ht="68.25" customHeight="1">
      <c r="A42" s="391"/>
      <c r="B42" s="392"/>
      <c r="C42" s="393"/>
      <c r="D42" s="394"/>
      <c r="E42" s="394"/>
      <c r="F42" s="278"/>
      <c r="G42" s="277"/>
    </row>
    <row r="43" spans="1:7" ht="64.5" customHeight="1">
      <c r="A43" s="430" t="s">
        <v>163</v>
      </c>
      <c r="B43" s="430"/>
      <c r="C43" s="430"/>
      <c r="D43" s="430"/>
      <c r="E43" s="430"/>
      <c r="F43" s="430"/>
      <c r="G43" s="277"/>
    </row>
    <row r="44" spans="1:6" ht="33.75" customHeight="1">
      <c r="A44" s="279"/>
      <c r="B44" s="280"/>
      <c r="C44" s="280"/>
      <c r="D44" s="281"/>
      <c r="E44" s="281"/>
      <c r="F44" s="281"/>
    </row>
    <row r="45" spans="1:6" ht="24.75" customHeight="1">
      <c r="A45" s="282"/>
      <c r="B45" s="283"/>
      <c r="C45" s="283"/>
      <c r="D45" s="284"/>
      <c r="E45" s="284"/>
      <c r="F45" s="284"/>
    </row>
    <row r="46" spans="1:6" ht="23.25">
      <c r="A46" s="285"/>
      <c r="B46" s="285"/>
      <c r="C46" s="285"/>
      <c r="D46" s="285"/>
      <c r="E46" s="285"/>
      <c r="F46" s="285"/>
    </row>
    <row r="47" spans="1:6" ht="23.25">
      <c r="A47" s="286"/>
      <c r="B47" s="287"/>
      <c r="C47" s="287"/>
      <c r="D47" s="281"/>
      <c r="E47" s="281"/>
      <c r="F47" s="281"/>
    </row>
    <row r="48" spans="1:6" ht="21.75" customHeight="1">
      <c r="A48" s="285"/>
      <c r="B48" s="285"/>
      <c r="C48" s="285"/>
      <c r="D48" s="285"/>
      <c r="E48" s="285"/>
      <c r="F48" s="285"/>
    </row>
    <row r="49" spans="1:6" ht="23.25">
      <c r="A49" s="268"/>
      <c r="B49" s="268"/>
      <c r="C49" s="268"/>
      <c r="D49" s="268"/>
      <c r="E49" s="268"/>
      <c r="F49" s="268"/>
    </row>
    <row r="50" spans="1:6" ht="23.25">
      <c r="A50" s="285"/>
      <c r="B50" s="285"/>
      <c r="C50" s="285"/>
      <c r="D50" s="285"/>
      <c r="E50" s="285"/>
      <c r="F50" s="285"/>
    </row>
    <row r="51" spans="1:6" ht="23.25">
      <c r="A51" s="268"/>
      <c r="B51" s="268"/>
      <c r="C51" s="268"/>
      <c r="D51" s="268"/>
      <c r="E51" s="268"/>
      <c r="F51" s="268"/>
    </row>
    <row r="52" spans="1:6" ht="23.25">
      <c r="A52" s="268"/>
      <c r="B52" s="268"/>
      <c r="C52" s="268"/>
      <c r="D52" s="268"/>
      <c r="E52" s="268"/>
      <c r="F52" s="268"/>
    </row>
    <row r="53" spans="1:6" ht="23.25">
      <c r="A53" s="268"/>
      <c r="B53" s="268"/>
      <c r="C53" s="268"/>
      <c r="D53" s="268"/>
      <c r="E53" s="268"/>
      <c r="F53" s="268"/>
    </row>
    <row r="54" spans="1:6" ht="23.25">
      <c r="A54" s="268"/>
      <c r="B54" s="268"/>
      <c r="C54" s="268"/>
      <c r="D54" s="268"/>
      <c r="E54" s="268"/>
      <c r="F54" s="268"/>
    </row>
    <row r="55" spans="1:6" ht="23.25">
      <c r="A55" s="268"/>
      <c r="B55" s="268"/>
      <c r="C55" s="268"/>
      <c r="D55" s="268"/>
      <c r="E55" s="268"/>
      <c r="F55" s="268"/>
    </row>
    <row r="56" spans="1:6" ht="23.25">
      <c r="A56" s="268"/>
      <c r="B56" s="268"/>
      <c r="C56" s="268"/>
      <c r="D56" s="268"/>
      <c r="E56" s="268"/>
      <c r="F56" s="268"/>
    </row>
    <row r="57" spans="1:6" ht="23.25">
      <c r="A57" s="268"/>
      <c r="B57" s="268"/>
      <c r="C57" s="268"/>
      <c r="D57" s="268"/>
      <c r="E57" s="268"/>
      <c r="F57" s="268"/>
    </row>
    <row r="58" spans="1:6" ht="23.25">
      <c r="A58" s="268"/>
      <c r="B58" s="268"/>
      <c r="C58" s="268"/>
      <c r="D58" s="268"/>
      <c r="E58" s="268"/>
      <c r="F58" s="268"/>
    </row>
    <row r="59" spans="1:6" ht="23.25">
      <c r="A59" s="268"/>
      <c r="B59" s="268"/>
      <c r="C59" s="268"/>
      <c r="D59" s="268"/>
      <c r="E59" s="268"/>
      <c r="F59" s="268"/>
    </row>
    <row r="60" spans="1:6" ht="23.25">
      <c r="A60" s="268"/>
      <c r="B60" s="268"/>
      <c r="C60" s="268"/>
      <c r="D60" s="268"/>
      <c r="E60" s="268"/>
      <c r="F60" s="268"/>
    </row>
    <row r="61" spans="1:6" ht="23.25">
      <c r="A61" s="268"/>
      <c r="B61" s="268"/>
      <c r="C61" s="268"/>
      <c r="D61" s="268"/>
      <c r="E61" s="268"/>
      <c r="F61" s="268"/>
    </row>
    <row r="62" spans="1:6" ht="23.25">
      <c r="A62" s="285"/>
      <c r="B62" s="285"/>
      <c r="C62" s="285"/>
      <c r="D62" s="285"/>
      <c r="E62" s="285"/>
      <c r="F62" s="285"/>
    </row>
    <row r="63" spans="1:6" ht="23.25">
      <c r="A63" s="285"/>
      <c r="B63" s="285"/>
      <c r="C63" s="285"/>
      <c r="D63" s="285"/>
      <c r="E63" s="285"/>
      <c r="F63" s="285"/>
    </row>
    <row r="64" spans="1:6" ht="23.25">
      <c r="A64" s="285"/>
      <c r="B64" s="285"/>
      <c r="C64" s="285"/>
      <c r="D64" s="285"/>
      <c r="E64" s="285"/>
      <c r="F64" s="285"/>
    </row>
    <row r="65" spans="1:6" ht="23.25">
      <c r="A65" s="285"/>
      <c r="B65" s="285"/>
      <c r="C65" s="285"/>
      <c r="D65" s="285"/>
      <c r="E65" s="285"/>
      <c r="F65" s="285"/>
    </row>
    <row r="66" spans="1:6" ht="23.25">
      <c r="A66" s="285"/>
      <c r="B66" s="285"/>
      <c r="C66" s="285"/>
      <c r="D66" s="285"/>
      <c r="E66" s="285"/>
      <c r="F66" s="285"/>
    </row>
    <row r="67" spans="1:6" ht="23.25">
      <c r="A67" s="285"/>
      <c r="B67" s="285"/>
      <c r="C67" s="285"/>
      <c r="D67" s="285"/>
      <c r="E67" s="285"/>
      <c r="F67" s="285"/>
    </row>
    <row r="68" spans="1:6" ht="23.25">
      <c r="A68" s="285"/>
      <c r="B68" s="285"/>
      <c r="C68" s="285"/>
      <c r="D68" s="285"/>
      <c r="E68" s="285"/>
      <c r="F68" s="285"/>
    </row>
    <row r="69" spans="1:6" ht="23.25">
      <c r="A69" s="285"/>
      <c r="B69" s="285"/>
      <c r="C69" s="285"/>
      <c r="D69" s="285"/>
      <c r="E69" s="285"/>
      <c r="F69" s="285"/>
    </row>
    <row r="70" spans="1:6" ht="23.25">
      <c r="A70" s="285"/>
      <c r="B70" s="285"/>
      <c r="C70" s="285"/>
      <c r="D70" s="285"/>
      <c r="E70" s="285"/>
      <c r="F70" s="285"/>
    </row>
    <row r="71" spans="1:6" ht="23.25">
      <c r="A71" s="285"/>
      <c r="B71" s="285"/>
      <c r="C71" s="285"/>
      <c r="D71" s="285"/>
      <c r="E71" s="285"/>
      <c r="F71" s="285"/>
    </row>
    <row r="72" spans="1:6" ht="23.25">
      <c r="A72" s="285"/>
      <c r="B72" s="285"/>
      <c r="C72" s="285"/>
      <c r="D72" s="285"/>
      <c r="E72" s="285"/>
      <c r="F72" s="285"/>
    </row>
    <row r="73" spans="1:6" ht="23.25">
      <c r="A73" s="285"/>
      <c r="B73" s="285"/>
      <c r="C73" s="285"/>
      <c r="D73" s="285"/>
      <c r="E73" s="285"/>
      <c r="F73" s="285"/>
    </row>
    <row r="74" spans="1:6" ht="23.25">
      <c r="A74" s="285"/>
      <c r="B74" s="285"/>
      <c r="C74" s="285"/>
      <c r="D74" s="285"/>
      <c r="E74" s="285"/>
      <c r="F74" s="285"/>
    </row>
    <row r="75" spans="1:6" ht="23.25">
      <c r="A75" s="285"/>
      <c r="B75" s="285"/>
      <c r="C75" s="285"/>
      <c r="D75" s="285"/>
      <c r="E75" s="285"/>
      <c r="F75" s="285"/>
    </row>
    <row r="76" spans="1:6" ht="23.25">
      <c r="A76" s="285"/>
      <c r="B76" s="285"/>
      <c r="C76" s="285"/>
      <c r="D76" s="285"/>
      <c r="E76" s="285"/>
      <c r="F76" s="285"/>
    </row>
    <row r="77" spans="1:6" ht="23.25">
      <c r="A77" s="285"/>
      <c r="B77" s="285"/>
      <c r="C77" s="285"/>
      <c r="D77" s="285"/>
      <c r="E77" s="285"/>
      <c r="F77" s="285"/>
    </row>
    <row r="78" spans="1:6" ht="23.25">
      <c r="A78" s="285"/>
      <c r="B78" s="285"/>
      <c r="C78" s="285"/>
      <c r="D78" s="285"/>
      <c r="E78" s="285"/>
      <c r="F78" s="285"/>
    </row>
    <row r="79" spans="1:6" ht="23.25">
      <c r="A79" s="285"/>
      <c r="B79" s="285"/>
      <c r="C79" s="285"/>
      <c r="D79" s="285"/>
      <c r="E79" s="285"/>
      <c r="F79" s="285"/>
    </row>
    <row r="80" spans="1:6" ht="23.25">
      <c r="A80" s="285"/>
      <c r="B80" s="285"/>
      <c r="C80" s="285"/>
      <c r="D80" s="285"/>
      <c r="E80" s="285"/>
      <c r="F80" s="285"/>
    </row>
    <row r="81" spans="1:6" ht="23.25">
      <c r="A81" s="285"/>
      <c r="B81" s="285"/>
      <c r="C81" s="285"/>
      <c r="D81" s="285"/>
      <c r="E81" s="285"/>
      <c r="F81" s="285"/>
    </row>
    <row r="82" spans="1:6" ht="23.25">
      <c r="A82" s="285"/>
      <c r="B82" s="285"/>
      <c r="C82" s="285"/>
      <c r="D82" s="285"/>
      <c r="E82" s="285"/>
      <c r="F82" s="285"/>
    </row>
    <row r="83" spans="1:6" ht="23.25">
      <c r="A83" s="285"/>
      <c r="B83" s="285"/>
      <c r="C83" s="285"/>
      <c r="D83" s="285"/>
      <c r="E83" s="285"/>
      <c r="F83" s="285"/>
    </row>
    <row r="84" spans="1:6" ht="23.25">
      <c r="A84" s="285"/>
      <c r="B84" s="285"/>
      <c r="C84" s="285"/>
      <c r="D84" s="285"/>
      <c r="E84" s="285"/>
      <c r="F84" s="285"/>
    </row>
    <row r="85" spans="1:6" ht="23.25">
      <c r="A85" s="285"/>
      <c r="B85" s="285"/>
      <c r="C85" s="285"/>
      <c r="D85" s="285"/>
      <c r="E85" s="285"/>
      <c r="F85" s="285"/>
    </row>
    <row r="86" spans="1:6" ht="23.25">
      <c r="A86" s="285"/>
      <c r="B86" s="285"/>
      <c r="C86" s="285"/>
      <c r="D86" s="285"/>
      <c r="E86" s="285"/>
      <c r="F86" s="285"/>
    </row>
    <row r="87" spans="1:6" ht="23.25">
      <c r="A87" s="285"/>
      <c r="B87" s="285"/>
      <c r="C87" s="285"/>
      <c r="D87" s="285"/>
      <c r="E87" s="285"/>
      <c r="F87" s="285"/>
    </row>
  </sheetData>
  <sheetProtection/>
  <mergeCells count="17">
    <mergeCell ref="A11:A12"/>
    <mergeCell ref="B11:B12"/>
    <mergeCell ref="C11:C12"/>
    <mergeCell ref="C1:F1"/>
    <mergeCell ref="C2:F2"/>
    <mergeCell ref="D3:F3"/>
    <mergeCell ref="A7:F7"/>
    <mergeCell ref="A8:F8"/>
    <mergeCell ref="D11:D12"/>
    <mergeCell ref="E11:F11"/>
    <mergeCell ref="A43:F43"/>
    <mergeCell ref="A33:A34"/>
    <mergeCell ref="B33:B34"/>
    <mergeCell ref="C33:C34"/>
    <mergeCell ref="D33:D34"/>
    <mergeCell ref="E33:E34"/>
    <mergeCell ref="F33:F34"/>
  </mergeCells>
  <printOptions/>
  <pageMargins left="1.1811023622047245" right="0.3937007874015748" top="0.5118110236220472" bottom="0.4724409448818898" header="0.2362204724409449" footer="0.5118110236220472"/>
  <pageSetup horizontalDpi="600" verticalDpi="600" orientation="portrait" paperSize="9" scale="50" r:id="rId2"/>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P127"/>
  <sheetViews>
    <sheetView zoomScaleSheetLayoutView="75" zoomScalePageLayoutView="0" workbookViewId="0" topLeftCell="D1">
      <selection activeCell="M8" sqref="M8:M10"/>
    </sheetView>
  </sheetViews>
  <sheetFormatPr defaultColWidth="9.00390625" defaultRowHeight="12.75"/>
  <cols>
    <col min="1" max="1" width="9.875" style="210" customWidth="1"/>
    <col min="2" max="2" width="9.125" style="210" customWidth="1"/>
    <col min="3" max="3" width="48.75390625" style="211" customWidth="1"/>
    <col min="4" max="5" width="14.375" style="212" customWidth="1"/>
    <col min="6" max="6" width="11.00390625" style="214" customWidth="1"/>
    <col min="7" max="8" width="10.875" style="214" customWidth="1"/>
    <col min="9" max="9" width="12.875" style="212" customWidth="1"/>
    <col min="10" max="10" width="11.375" style="214" customWidth="1"/>
    <col min="11" max="11" width="8.625" style="214" customWidth="1"/>
    <col min="12" max="12" width="8.75390625" style="214" customWidth="1"/>
    <col min="13" max="14" width="13.00390625" style="214" customWidth="1"/>
    <col min="15" max="15" width="12.375" style="214" customWidth="1"/>
    <col min="16" max="16" width="14.375" style="212" customWidth="1"/>
    <col min="17" max="16384" width="9.125" style="214" customWidth="1"/>
  </cols>
  <sheetData>
    <row r="1" spans="6:15" ht="12.75">
      <c r="F1" s="213"/>
      <c r="G1" s="213"/>
      <c r="H1" s="213"/>
      <c r="J1" s="213"/>
      <c r="K1" s="213"/>
      <c r="L1" s="213"/>
      <c r="M1" s="213"/>
      <c r="N1" s="213"/>
      <c r="O1" s="213"/>
    </row>
    <row r="2" spans="6:15" ht="12.75">
      <c r="F2" s="213"/>
      <c r="G2" s="213"/>
      <c r="H2" s="213"/>
      <c r="J2" s="213"/>
      <c r="K2" s="213"/>
      <c r="L2" s="213"/>
      <c r="M2" s="213"/>
      <c r="N2" s="213"/>
      <c r="O2" s="213"/>
    </row>
    <row r="3" spans="6:15" ht="12.75">
      <c r="F3" s="213"/>
      <c r="G3" s="213"/>
      <c r="H3" s="213"/>
      <c r="J3" s="213"/>
      <c r="K3" s="213"/>
      <c r="L3" s="213"/>
      <c r="M3" s="213"/>
      <c r="N3" s="213"/>
      <c r="O3" s="213"/>
    </row>
    <row r="4" spans="1:16" ht="22.5">
      <c r="A4" s="215"/>
      <c r="B4" s="215"/>
      <c r="C4" s="215"/>
      <c r="D4" s="215"/>
      <c r="E4" s="215"/>
      <c r="F4" s="215"/>
      <c r="G4" s="215"/>
      <c r="H4" s="215"/>
      <c r="I4" s="215"/>
      <c r="J4" s="215"/>
      <c r="K4" s="215"/>
      <c r="L4" s="215"/>
      <c r="M4" s="215"/>
      <c r="N4" s="215"/>
      <c r="O4" s="215"/>
      <c r="P4" s="215"/>
    </row>
    <row r="5" spans="1:16" ht="47.25" customHeight="1">
      <c r="A5" s="215"/>
      <c r="B5" s="215"/>
      <c r="C5" s="215"/>
      <c r="D5" s="215"/>
      <c r="E5" s="215"/>
      <c r="F5" s="215"/>
      <c r="G5" s="215"/>
      <c r="H5" s="215"/>
      <c r="I5" s="215"/>
      <c r="J5" s="215"/>
      <c r="K5" s="215"/>
      <c r="L5" s="215"/>
      <c r="M5" s="216"/>
      <c r="N5" s="217"/>
      <c r="O5" s="217"/>
      <c r="P5" s="218" t="s">
        <v>187</v>
      </c>
    </row>
    <row r="6" spans="1:16" ht="22.5" customHeight="1">
      <c r="A6" s="464" t="s">
        <v>231</v>
      </c>
      <c r="B6" s="464" t="s">
        <v>230</v>
      </c>
      <c r="C6" s="465" t="s">
        <v>232</v>
      </c>
      <c r="D6" s="471" t="s">
        <v>235</v>
      </c>
      <c r="E6" s="472"/>
      <c r="F6" s="472"/>
      <c r="G6" s="472"/>
      <c r="H6" s="473"/>
      <c r="I6" s="454" t="s">
        <v>236</v>
      </c>
      <c r="J6" s="454"/>
      <c r="K6" s="454"/>
      <c r="L6" s="454"/>
      <c r="M6" s="454"/>
      <c r="N6" s="454"/>
      <c r="O6" s="461"/>
      <c r="P6" s="452" t="s">
        <v>283</v>
      </c>
    </row>
    <row r="7" spans="1:16" ht="16.5" customHeight="1" hidden="1">
      <c r="A7" s="464"/>
      <c r="B7" s="464"/>
      <c r="C7" s="465"/>
      <c r="D7" s="219"/>
      <c r="E7" s="219"/>
      <c r="F7" s="454"/>
      <c r="G7" s="454"/>
      <c r="H7" s="219"/>
      <c r="I7" s="219"/>
      <c r="J7" s="454" t="s">
        <v>188</v>
      </c>
      <c r="K7" s="454"/>
      <c r="L7" s="454"/>
      <c r="M7" s="454"/>
      <c r="N7" s="219"/>
      <c r="O7" s="219"/>
      <c r="P7" s="452"/>
    </row>
    <row r="8" spans="1:16" ht="17.25" customHeight="1">
      <c r="A8" s="464"/>
      <c r="B8" s="464"/>
      <c r="C8" s="465"/>
      <c r="D8" s="474" t="s">
        <v>284</v>
      </c>
      <c r="E8" s="457" t="s">
        <v>334</v>
      </c>
      <c r="F8" s="454" t="s">
        <v>285</v>
      </c>
      <c r="G8" s="454"/>
      <c r="H8" s="457" t="s">
        <v>335</v>
      </c>
      <c r="I8" s="455" t="s">
        <v>284</v>
      </c>
      <c r="J8" s="457" t="s">
        <v>334</v>
      </c>
      <c r="K8" s="454" t="s">
        <v>285</v>
      </c>
      <c r="L8" s="459"/>
      <c r="M8" s="457" t="s">
        <v>335</v>
      </c>
      <c r="N8" s="454" t="s">
        <v>285</v>
      </c>
      <c r="O8" s="461"/>
      <c r="P8" s="452"/>
    </row>
    <row r="9" spans="1:16" ht="13.5" customHeight="1">
      <c r="A9" s="464"/>
      <c r="B9" s="464"/>
      <c r="C9" s="466"/>
      <c r="D9" s="475"/>
      <c r="E9" s="458"/>
      <c r="F9" s="467" t="s">
        <v>190</v>
      </c>
      <c r="G9" s="468" t="s">
        <v>191</v>
      </c>
      <c r="H9" s="460"/>
      <c r="I9" s="456"/>
      <c r="J9" s="458"/>
      <c r="K9" s="467" t="s">
        <v>192</v>
      </c>
      <c r="L9" s="468" t="s">
        <v>191</v>
      </c>
      <c r="M9" s="460"/>
      <c r="N9" s="469" t="s">
        <v>286</v>
      </c>
      <c r="O9" s="220" t="s">
        <v>285</v>
      </c>
      <c r="P9" s="452"/>
    </row>
    <row r="10" spans="1:16" ht="78" customHeight="1">
      <c r="A10" s="464"/>
      <c r="B10" s="464"/>
      <c r="C10" s="466"/>
      <c r="D10" s="476"/>
      <c r="E10" s="458"/>
      <c r="F10" s="460"/>
      <c r="G10" s="460"/>
      <c r="H10" s="460"/>
      <c r="I10" s="456"/>
      <c r="J10" s="458"/>
      <c r="K10" s="460"/>
      <c r="L10" s="460"/>
      <c r="M10" s="460"/>
      <c r="N10" s="470"/>
      <c r="O10" s="221" t="s">
        <v>287</v>
      </c>
      <c r="P10" s="453"/>
    </row>
    <row r="11" spans="1:16" s="226" customFormat="1" ht="19.5" customHeight="1">
      <c r="A11" s="222">
        <v>1</v>
      </c>
      <c r="B11" s="222" t="s">
        <v>233</v>
      </c>
      <c r="C11" s="223" t="s">
        <v>90</v>
      </c>
      <c r="D11" s="224">
        <v>4</v>
      </c>
      <c r="E11" s="224">
        <v>5</v>
      </c>
      <c r="F11" s="224">
        <v>6</v>
      </c>
      <c r="G11" s="224">
        <v>7</v>
      </c>
      <c r="H11" s="224">
        <v>8</v>
      </c>
      <c r="I11" s="224">
        <v>9</v>
      </c>
      <c r="J11" s="207">
        <v>10</v>
      </c>
      <c r="K11" s="224">
        <v>11</v>
      </c>
      <c r="L11" s="224">
        <v>12</v>
      </c>
      <c r="M11" s="207">
        <v>13</v>
      </c>
      <c r="N11" s="224">
        <v>14</v>
      </c>
      <c r="O11" s="224">
        <v>15</v>
      </c>
      <c r="P11" s="225" t="s">
        <v>234</v>
      </c>
    </row>
    <row r="12" spans="1:16" s="229" customFormat="1" ht="25.5" customHeight="1" hidden="1">
      <c r="A12" s="227" t="s">
        <v>288</v>
      </c>
      <c r="B12" s="227"/>
      <c r="C12" s="228" t="s">
        <v>193</v>
      </c>
      <c r="D12" s="313">
        <f aca="true" t="shared" si="0" ref="D12:P12">SUM(D13)</f>
        <v>0</v>
      </c>
      <c r="E12" s="313">
        <f t="shared" si="0"/>
        <v>0</v>
      </c>
      <c r="F12" s="313">
        <f t="shared" si="0"/>
        <v>0</v>
      </c>
      <c r="G12" s="313">
        <f t="shared" si="0"/>
        <v>0</v>
      </c>
      <c r="H12" s="313">
        <f t="shared" si="0"/>
        <v>0</v>
      </c>
      <c r="I12" s="313">
        <f t="shared" si="0"/>
        <v>0</v>
      </c>
      <c r="J12" s="313">
        <f t="shared" si="0"/>
        <v>0</v>
      </c>
      <c r="K12" s="313">
        <f t="shared" si="0"/>
        <v>0</v>
      </c>
      <c r="L12" s="313">
        <f t="shared" si="0"/>
        <v>0</v>
      </c>
      <c r="M12" s="313">
        <f t="shared" si="0"/>
        <v>0</v>
      </c>
      <c r="N12" s="313">
        <f t="shared" si="0"/>
        <v>0</v>
      </c>
      <c r="O12" s="313">
        <f t="shared" si="0"/>
        <v>0</v>
      </c>
      <c r="P12" s="313">
        <f t="shared" si="0"/>
        <v>0</v>
      </c>
    </row>
    <row r="13" spans="1:16" ht="26.25" customHeight="1" hidden="1">
      <c r="A13" s="35" t="s">
        <v>289</v>
      </c>
      <c r="B13" s="35" t="s">
        <v>61</v>
      </c>
      <c r="C13" s="7" t="s">
        <v>194</v>
      </c>
      <c r="D13" s="308">
        <f>SUM(E13,H13)</f>
        <v>0</v>
      </c>
      <c r="E13" s="308"/>
      <c r="F13" s="308"/>
      <c r="G13" s="308"/>
      <c r="H13" s="314"/>
      <c r="I13" s="308">
        <f>SUM(J13,M13)</f>
        <v>0</v>
      </c>
      <c r="J13" s="308"/>
      <c r="K13" s="308"/>
      <c r="L13" s="308"/>
      <c r="M13" s="308"/>
      <c r="N13" s="308"/>
      <c r="O13" s="308"/>
      <c r="P13" s="311">
        <f>SUM(D13,I13)</f>
        <v>0</v>
      </c>
    </row>
    <row r="14" spans="1:16" s="232" customFormat="1" ht="24.75" customHeight="1">
      <c r="A14" s="230" t="s">
        <v>290</v>
      </c>
      <c r="B14" s="230"/>
      <c r="C14" s="231" t="s">
        <v>195</v>
      </c>
      <c r="D14" s="307">
        <f>SUM(D15:D25)</f>
        <v>-73195</v>
      </c>
      <c r="E14" s="307">
        <f>SUM(E15:E25)</f>
        <v>-73195</v>
      </c>
      <c r="F14" s="307">
        <f>SUM(F15:F25)</f>
        <v>0</v>
      </c>
      <c r="G14" s="307">
        <f>SUM(G15:G25)</f>
        <v>0</v>
      </c>
      <c r="H14" s="307">
        <f>SUM(H15:H25)</f>
        <v>0</v>
      </c>
      <c r="I14" s="307">
        <f>SUM(M14,J14)</f>
        <v>95600</v>
      </c>
      <c r="J14" s="307">
        <f aca="true" t="shared" si="1" ref="J14:P14">SUM(J15:J25)</f>
        <v>0</v>
      </c>
      <c r="K14" s="307">
        <f t="shared" si="1"/>
        <v>0</v>
      </c>
      <c r="L14" s="307">
        <f t="shared" si="1"/>
        <v>0</v>
      </c>
      <c r="M14" s="307">
        <f t="shared" si="1"/>
        <v>95600</v>
      </c>
      <c r="N14" s="307">
        <f t="shared" si="1"/>
        <v>95600</v>
      </c>
      <c r="O14" s="307">
        <f t="shared" si="1"/>
        <v>95600</v>
      </c>
      <c r="P14" s="307">
        <f t="shared" si="1"/>
        <v>22405</v>
      </c>
    </row>
    <row r="15" spans="1:16" s="232" customFormat="1" ht="27.75" customHeight="1">
      <c r="A15" s="28" t="s">
        <v>291</v>
      </c>
      <c r="B15" s="28" t="s">
        <v>62</v>
      </c>
      <c r="C15" s="36" t="s">
        <v>292</v>
      </c>
      <c r="D15" s="308">
        <f aca="true" t="shared" si="2" ref="D15:D25">SUM(E15,H15)</f>
        <v>-83100</v>
      </c>
      <c r="E15" s="309">
        <v>-83100</v>
      </c>
      <c r="F15" s="310"/>
      <c r="G15" s="310"/>
      <c r="H15" s="310"/>
      <c r="I15" s="309">
        <f>SUM(J15,M15)</f>
        <v>83100</v>
      </c>
      <c r="J15" s="310"/>
      <c r="K15" s="310"/>
      <c r="L15" s="310"/>
      <c r="M15" s="310">
        <v>83100</v>
      </c>
      <c r="N15" s="310">
        <v>83100</v>
      </c>
      <c r="O15" s="310">
        <v>83100</v>
      </c>
      <c r="P15" s="311">
        <f>SUM(D15,I15)</f>
        <v>0</v>
      </c>
    </row>
    <row r="16" spans="1:16" s="232" customFormat="1" ht="32.25" customHeight="1">
      <c r="A16" s="28" t="s">
        <v>293</v>
      </c>
      <c r="B16" s="28" t="s">
        <v>63</v>
      </c>
      <c r="C16" s="36" t="s">
        <v>294</v>
      </c>
      <c r="D16" s="308">
        <f>SUM(E16,H16)</f>
        <v>9905</v>
      </c>
      <c r="E16" s="309">
        <v>9905</v>
      </c>
      <c r="F16" s="310"/>
      <c r="G16" s="310"/>
      <c r="H16" s="310"/>
      <c r="I16" s="309">
        <f>SUM(J16,M16)</f>
        <v>12500</v>
      </c>
      <c r="J16" s="310"/>
      <c r="K16" s="310"/>
      <c r="L16" s="310"/>
      <c r="M16" s="310">
        <v>12500</v>
      </c>
      <c r="N16" s="310">
        <v>12500</v>
      </c>
      <c r="O16" s="310">
        <v>12500</v>
      </c>
      <c r="P16" s="311">
        <f>SUM(D16,I16)</f>
        <v>22405</v>
      </c>
    </row>
    <row r="17" spans="1:16" s="232" customFormat="1" ht="42" customHeight="1" hidden="1">
      <c r="A17" s="28" t="s">
        <v>295</v>
      </c>
      <c r="B17" s="28" t="s">
        <v>64</v>
      </c>
      <c r="C17" s="36" t="s">
        <v>296</v>
      </c>
      <c r="D17" s="308">
        <f t="shared" si="2"/>
        <v>0</v>
      </c>
      <c r="E17" s="310"/>
      <c r="F17" s="310"/>
      <c r="G17" s="310"/>
      <c r="H17" s="310"/>
      <c r="I17" s="309">
        <f aca="true" t="shared" si="3" ref="I17:I23">SUM(J17,M17)</f>
        <v>0</v>
      </c>
      <c r="J17" s="310"/>
      <c r="K17" s="310"/>
      <c r="L17" s="310"/>
      <c r="M17" s="310"/>
      <c r="N17" s="310"/>
      <c r="O17" s="310"/>
      <c r="P17" s="311">
        <f aca="true" t="shared" si="4" ref="P17:P25">SUM(D17,I17)</f>
        <v>0</v>
      </c>
    </row>
    <row r="18" spans="1:16" s="232" customFormat="1" ht="32.25" customHeight="1" hidden="1">
      <c r="A18" s="28" t="s">
        <v>297</v>
      </c>
      <c r="B18" s="28" t="s">
        <v>65</v>
      </c>
      <c r="C18" s="36" t="s">
        <v>298</v>
      </c>
      <c r="D18" s="308">
        <f t="shared" si="2"/>
        <v>0</v>
      </c>
      <c r="E18" s="310"/>
      <c r="F18" s="310"/>
      <c r="G18" s="310"/>
      <c r="H18" s="310"/>
      <c r="I18" s="309">
        <f t="shared" si="3"/>
        <v>0</v>
      </c>
      <c r="J18" s="310"/>
      <c r="K18" s="310"/>
      <c r="L18" s="310"/>
      <c r="M18" s="310"/>
      <c r="N18" s="310"/>
      <c r="O18" s="310"/>
      <c r="P18" s="311">
        <f t="shared" si="4"/>
        <v>0</v>
      </c>
    </row>
    <row r="19" spans="1:16" s="232" customFormat="1" ht="24" customHeight="1" hidden="1">
      <c r="A19" s="28" t="s">
        <v>299</v>
      </c>
      <c r="B19" s="28" t="s">
        <v>66</v>
      </c>
      <c r="C19" s="36" t="s">
        <v>300</v>
      </c>
      <c r="D19" s="308">
        <f t="shared" si="2"/>
        <v>0</v>
      </c>
      <c r="E19" s="310"/>
      <c r="F19" s="310"/>
      <c r="G19" s="310"/>
      <c r="H19" s="310"/>
      <c r="I19" s="309">
        <f t="shared" si="3"/>
        <v>0</v>
      </c>
      <c r="J19" s="310"/>
      <c r="K19" s="310"/>
      <c r="L19" s="310"/>
      <c r="M19" s="310"/>
      <c r="N19" s="310"/>
      <c r="O19" s="310"/>
      <c r="P19" s="311">
        <f t="shared" si="4"/>
        <v>0</v>
      </c>
    </row>
    <row r="20" spans="1:16" s="232" customFormat="1" ht="18" customHeight="1" hidden="1">
      <c r="A20" s="28" t="s">
        <v>301</v>
      </c>
      <c r="B20" s="28" t="s">
        <v>67</v>
      </c>
      <c r="C20" s="36" t="s">
        <v>302</v>
      </c>
      <c r="D20" s="308">
        <f t="shared" si="2"/>
        <v>0</v>
      </c>
      <c r="E20" s="310"/>
      <c r="F20" s="310"/>
      <c r="G20" s="310"/>
      <c r="H20" s="310"/>
      <c r="I20" s="309">
        <f t="shared" si="3"/>
        <v>0</v>
      </c>
      <c r="J20" s="310"/>
      <c r="K20" s="310"/>
      <c r="L20" s="310"/>
      <c r="M20" s="310"/>
      <c r="N20" s="310"/>
      <c r="O20" s="310"/>
      <c r="P20" s="311">
        <f t="shared" si="4"/>
        <v>0</v>
      </c>
    </row>
    <row r="21" spans="1:16" s="232" customFormat="1" ht="25.5" customHeight="1" hidden="1">
      <c r="A21" s="28" t="s">
        <v>303</v>
      </c>
      <c r="B21" s="28" t="s">
        <v>68</v>
      </c>
      <c r="C21" s="36" t="s">
        <v>304</v>
      </c>
      <c r="D21" s="308">
        <f t="shared" si="2"/>
        <v>0</v>
      </c>
      <c r="E21" s="310"/>
      <c r="F21" s="310"/>
      <c r="G21" s="310"/>
      <c r="H21" s="310"/>
      <c r="I21" s="309">
        <f t="shared" si="3"/>
        <v>0</v>
      </c>
      <c r="J21" s="310"/>
      <c r="K21" s="310"/>
      <c r="L21" s="310"/>
      <c r="M21" s="310"/>
      <c r="N21" s="310"/>
      <c r="O21" s="310"/>
      <c r="P21" s="311">
        <f t="shared" si="4"/>
        <v>0</v>
      </c>
    </row>
    <row r="22" spans="1:16" s="232" customFormat="1" ht="33" customHeight="1" hidden="1">
      <c r="A22" s="28" t="s">
        <v>305</v>
      </c>
      <c r="B22" s="28" t="s">
        <v>68</v>
      </c>
      <c r="C22" s="36" t="s">
        <v>306</v>
      </c>
      <c r="D22" s="308">
        <f t="shared" si="2"/>
        <v>0</v>
      </c>
      <c r="E22" s="310"/>
      <c r="F22" s="310"/>
      <c r="G22" s="310"/>
      <c r="H22" s="310"/>
      <c r="I22" s="309">
        <f t="shared" si="3"/>
        <v>0</v>
      </c>
      <c r="J22" s="310"/>
      <c r="K22" s="310"/>
      <c r="L22" s="310"/>
      <c r="M22" s="310"/>
      <c r="N22" s="310"/>
      <c r="O22" s="310"/>
      <c r="P22" s="311">
        <f t="shared" si="4"/>
        <v>0</v>
      </c>
    </row>
    <row r="23" spans="1:16" s="232" customFormat="1" ht="25.5" customHeight="1" hidden="1">
      <c r="A23" s="28" t="s">
        <v>307</v>
      </c>
      <c r="B23" s="28" t="s">
        <v>68</v>
      </c>
      <c r="C23" s="36" t="s">
        <v>308</v>
      </c>
      <c r="D23" s="308">
        <f t="shared" si="2"/>
        <v>0</v>
      </c>
      <c r="E23" s="310"/>
      <c r="F23" s="310"/>
      <c r="G23" s="310"/>
      <c r="H23" s="310"/>
      <c r="I23" s="309">
        <f t="shared" si="3"/>
        <v>0</v>
      </c>
      <c r="J23" s="310"/>
      <c r="K23" s="310"/>
      <c r="L23" s="310"/>
      <c r="M23" s="310"/>
      <c r="N23" s="310"/>
      <c r="O23" s="310"/>
      <c r="P23" s="311">
        <f t="shared" si="4"/>
        <v>0</v>
      </c>
    </row>
    <row r="24" spans="1:16" s="232" customFormat="1" ht="18" customHeight="1" hidden="1">
      <c r="A24" s="28" t="s">
        <v>309</v>
      </c>
      <c r="B24" s="28" t="s">
        <v>309</v>
      </c>
      <c r="C24" s="36" t="s">
        <v>310</v>
      </c>
      <c r="D24" s="308">
        <f t="shared" si="2"/>
        <v>0</v>
      </c>
      <c r="E24" s="310"/>
      <c r="F24" s="310"/>
      <c r="G24" s="310"/>
      <c r="H24" s="310"/>
      <c r="I24" s="309"/>
      <c r="J24" s="310"/>
      <c r="K24" s="310"/>
      <c r="L24" s="310"/>
      <c r="M24" s="310"/>
      <c r="N24" s="310"/>
      <c r="O24" s="310"/>
      <c r="P24" s="311">
        <f t="shared" si="4"/>
        <v>0</v>
      </c>
    </row>
    <row r="25" spans="1:16" s="232" customFormat="1" ht="27" customHeight="1" hidden="1">
      <c r="A25" s="28" t="s">
        <v>311</v>
      </c>
      <c r="B25" s="28" t="s">
        <v>68</v>
      </c>
      <c r="C25" s="36" t="s">
        <v>312</v>
      </c>
      <c r="D25" s="308">
        <f t="shared" si="2"/>
        <v>0</v>
      </c>
      <c r="E25" s="310"/>
      <c r="F25" s="312"/>
      <c r="G25" s="310"/>
      <c r="H25" s="310"/>
      <c r="I25" s="309">
        <f aca="true" t="shared" si="5" ref="I25:I32">SUM(J25,M25)</f>
        <v>0</v>
      </c>
      <c r="J25" s="310"/>
      <c r="K25" s="310"/>
      <c r="L25" s="310"/>
      <c r="M25" s="310"/>
      <c r="N25" s="310"/>
      <c r="O25" s="310"/>
      <c r="P25" s="311">
        <f t="shared" si="4"/>
        <v>0</v>
      </c>
    </row>
    <row r="26" spans="1:16" s="232" customFormat="1" ht="24.75" customHeight="1" hidden="1">
      <c r="A26" s="227" t="s">
        <v>199</v>
      </c>
      <c r="B26" s="227"/>
      <c r="C26" s="228" t="s">
        <v>200</v>
      </c>
      <c r="D26" s="313">
        <f aca="true" t="shared" si="6" ref="D26:P26">SUM(D27)</f>
        <v>0</v>
      </c>
      <c r="E26" s="313">
        <f t="shared" si="6"/>
        <v>0</v>
      </c>
      <c r="F26" s="313">
        <f t="shared" si="6"/>
        <v>0</v>
      </c>
      <c r="G26" s="313">
        <f t="shared" si="6"/>
        <v>0</v>
      </c>
      <c r="H26" s="313">
        <f t="shared" si="6"/>
        <v>0</v>
      </c>
      <c r="I26" s="313">
        <f t="shared" si="6"/>
        <v>0</v>
      </c>
      <c r="J26" s="313">
        <f t="shared" si="6"/>
        <v>0</v>
      </c>
      <c r="K26" s="313">
        <f t="shared" si="6"/>
        <v>0</v>
      </c>
      <c r="L26" s="313">
        <f t="shared" si="6"/>
        <v>0</v>
      </c>
      <c r="M26" s="313">
        <f t="shared" si="6"/>
        <v>0</v>
      </c>
      <c r="N26" s="313">
        <f t="shared" si="6"/>
        <v>0</v>
      </c>
      <c r="O26" s="313">
        <f t="shared" si="6"/>
        <v>0</v>
      </c>
      <c r="P26" s="313">
        <f t="shared" si="6"/>
        <v>0</v>
      </c>
    </row>
    <row r="27" spans="1:16" s="232" customFormat="1" ht="41.25" customHeight="1" hidden="1">
      <c r="A27" s="29" t="s">
        <v>58</v>
      </c>
      <c r="B27" s="29" t="s">
        <v>60</v>
      </c>
      <c r="C27" s="7" t="s">
        <v>59</v>
      </c>
      <c r="D27" s="308">
        <f>SUM(E27,H27)</f>
        <v>0</v>
      </c>
      <c r="E27" s="308"/>
      <c r="F27" s="308"/>
      <c r="G27" s="308"/>
      <c r="H27" s="314"/>
      <c r="I27" s="309">
        <f>SUM(J27,M27)</f>
        <v>0</v>
      </c>
      <c r="J27" s="315"/>
      <c r="K27" s="316"/>
      <c r="L27" s="316"/>
      <c r="M27" s="314"/>
      <c r="N27" s="314"/>
      <c r="O27" s="317"/>
      <c r="P27" s="318">
        <f>SUM(D27,I27)</f>
        <v>0</v>
      </c>
    </row>
    <row r="28" spans="1:16" ht="22.5" customHeight="1" hidden="1">
      <c r="A28" s="230" t="s">
        <v>196</v>
      </c>
      <c r="B28" s="230"/>
      <c r="C28" s="231" t="s">
        <v>197</v>
      </c>
      <c r="D28" s="307">
        <f>SUM(D29:D67)</f>
        <v>0</v>
      </c>
      <c r="E28" s="307">
        <f>SUM(E29:E67)</f>
        <v>0</v>
      </c>
      <c r="F28" s="307">
        <f>SUM(F29:F67)</f>
        <v>0</v>
      </c>
      <c r="G28" s="307">
        <f>SUM(G29:G67)</f>
        <v>0</v>
      </c>
      <c r="H28" s="307">
        <f>SUM(H29:H67)</f>
        <v>0</v>
      </c>
      <c r="I28" s="307">
        <f t="shared" si="5"/>
        <v>0</v>
      </c>
      <c r="J28" s="307">
        <f aca="true" t="shared" si="7" ref="J28:P28">SUM(J29:J67)</f>
        <v>0</v>
      </c>
      <c r="K28" s="307">
        <f t="shared" si="7"/>
        <v>0</v>
      </c>
      <c r="L28" s="307">
        <f t="shared" si="7"/>
        <v>0</v>
      </c>
      <c r="M28" s="307">
        <f t="shared" si="7"/>
        <v>0</v>
      </c>
      <c r="N28" s="307">
        <f t="shared" si="7"/>
        <v>0</v>
      </c>
      <c r="O28" s="307">
        <f t="shared" si="7"/>
        <v>0</v>
      </c>
      <c r="P28" s="307">
        <f t="shared" si="7"/>
        <v>0</v>
      </c>
    </row>
    <row r="29" spans="1:16" s="212" customFormat="1" ht="156.75" customHeight="1" hidden="1">
      <c r="A29" s="32">
        <v>90201</v>
      </c>
      <c r="B29" s="29">
        <v>1030</v>
      </c>
      <c r="C29" s="3" t="s">
        <v>171</v>
      </c>
      <c r="D29" s="308">
        <f aca="true" t="shared" si="8" ref="D29:D67">SUM(E29,H29)</f>
        <v>0</v>
      </c>
      <c r="E29" s="319"/>
      <c r="F29" s="320"/>
      <c r="G29" s="320"/>
      <c r="H29" s="320"/>
      <c r="I29" s="319">
        <f t="shared" si="5"/>
        <v>0</v>
      </c>
      <c r="J29" s="320"/>
      <c r="K29" s="320"/>
      <c r="L29" s="320"/>
      <c r="M29" s="320"/>
      <c r="N29" s="320"/>
      <c r="O29" s="320"/>
      <c r="P29" s="321">
        <f>SUM(I29,D29)</f>
        <v>0</v>
      </c>
    </row>
    <row r="30" spans="1:16" s="212" customFormat="1" ht="117" customHeight="1" hidden="1">
      <c r="A30" s="32">
        <v>90202</v>
      </c>
      <c r="B30" s="258">
        <v>1030</v>
      </c>
      <c r="C30" s="2" t="s">
        <v>165</v>
      </c>
      <c r="D30" s="308">
        <f t="shared" si="8"/>
        <v>0</v>
      </c>
      <c r="E30" s="319"/>
      <c r="F30" s="320"/>
      <c r="G30" s="320"/>
      <c r="H30" s="320"/>
      <c r="I30" s="319">
        <f t="shared" si="5"/>
        <v>0</v>
      </c>
      <c r="J30" s="320"/>
      <c r="K30" s="320"/>
      <c r="L30" s="320"/>
      <c r="M30" s="320"/>
      <c r="N30" s="320"/>
      <c r="O30" s="320"/>
      <c r="P30" s="321">
        <f>SUM(I30,D30)</f>
        <v>0</v>
      </c>
    </row>
    <row r="31" spans="1:16" s="212" customFormat="1" ht="132" customHeight="1" hidden="1">
      <c r="A31" s="32">
        <v>90203</v>
      </c>
      <c r="B31" s="258">
        <v>1030</v>
      </c>
      <c r="C31" s="2" t="s">
        <v>336</v>
      </c>
      <c r="D31" s="308">
        <f t="shared" si="8"/>
        <v>0</v>
      </c>
      <c r="E31" s="309"/>
      <c r="F31" s="322"/>
      <c r="G31" s="322"/>
      <c r="H31" s="322"/>
      <c r="I31" s="311">
        <f t="shared" si="5"/>
        <v>0</v>
      </c>
      <c r="J31" s="323"/>
      <c r="K31" s="324"/>
      <c r="L31" s="324"/>
      <c r="M31" s="324"/>
      <c r="N31" s="324"/>
      <c r="O31" s="324"/>
      <c r="P31" s="311">
        <f>SUM(D31,I31)</f>
        <v>0</v>
      </c>
    </row>
    <row r="32" spans="1:16" s="212" customFormat="1" ht="263.25" customHeight="1" hidden="1">
      <c r="A32" s="424">
        <v>90204</v>
      </c>
      <c r="B32" s="420">
        <v>1030</v>
      </c>
      <c r="C32" s="288" t="s">
        <v>166</v>
      </c>
      <c r="D32" s="462">
        <f t="shared" si="8"/>
        <v>0</v>
      </c>
      <c r="E32" s="462"/>
      <c r="F32" s="428"/>
      <c r="G32" s="428"/>
      <c r="H32" s="428"/>
      <c r="I32" s="422">
        <f t="shared" si="5"/>
        <v>0</v>
      </c>
      <c r="J32" s="428"/>
      <c r="K32" s="428"/>
      <c r="L32" s="428"/>
      <c r="M32" s="428"/>
      <c r="N32" s="428"/>
      <c r="O32" s="428"/>
      <c r="P32" s="450">
        <f>SUM(I32,D32)</f>
        <v>0</v>
      </c>
    </row>
    <row r="33" spans="1:16" s="212" customFormat="1" ht="202.5" customHeight="1" hidden="1">
      <c r="A33" s="425"/>
      <c r="B33" s="421"/>
      <c r="C33" s="289" t="s">
        <v>167</v>
      </c>
      <c r="D33" s="463">
        <f t="shared" si="8"/>
        <v>0</v>
      </c>
      <c r="E33" s="463"/>
      <c r="F33" s="429"/>
      <c r="G33" s="429"/>
      <c r="H33" s="429"/>
      <c r="I33" s="423"/>
      <c r="J33" s="429"/>
      <c r="K33" s="429"/>
      <c r="L33" s="429"/>
      <c r="M33" s="429"/>
      <c r="N33" s="429"/>
      <c r="O33" s="429"/>
      <c r="P33" s="451"/>
    </row>
    <row r="34" spans="1:16" s="212" customFormat="1" ht="45.75" customHeight="1" hidden="1">
      <c r="A34" s="32">
        <v>90206</v>
      </c>
      <c r="B34" s="258"/>
      <c r="C34" s="290" t="s">
        <v>337</v>
      </c>
      <c r="D34" s="308">
        <f t="shared" si="8"/>
        <v>0</v>
      </c>
      <c r="E34" s="319"/>
      <c r="F34" s="320"/>
      <c r="G34" s="320"/>
      <c r="H34" s="320"/>
      <c r="I34" s="319">
        <f>SUM(J34,M34)</f>
        <v>0</v>
      </c>
      <c r="J34" s="320"/>
      <c r="K34" s="320"/>
      <c r="L34" s="320"/>
      <c r="M34" s="320"/>
      <c r="N34" s="320"/>
      <c r="O34" s="320"/>
      <c r="P34" s="321">
        <f>SUM(I34,D34)</f>
        <v>0</v>
      </c>
    </row>
    <row r="35" spans="1:16" s="212" customFormat="1" ht="69.75" customHeight="1" hidden="1">
      <c r="A35" s="32">
        <v>90207</v>
      </c>
      <c r="B35" s="258">
        <v>1070</v>
      </c>
      <c r="C35" s="291" t="s">
        <v>172</v>
      </c>
      <c r="D35" s="308">
        <f t="shared" si="8"/>
        <v>0</v>
      </c>
      <c r="E35" s="319"/>
      <c r="F35" s="320"/>
      <c r="G35" s="320"/>
      <c r="H35" s="320"/>
      <c r="I35" s="319">
        <f>SUM(J35,M35)</f>
        <v>0</v>
      </c>
      <c r="J35" s="320"/>
      <c r="K35" s="320"/>
      <c r="L35" s="320"/>
      <c r="M35" s="320"/>
      <c r="N35" s="320"/>
      <c r="O35" s="320"/>
      <c r="P35" s="321">
        <f>SUM(I35,D35)</f>
        <v>0</v>
      </c>
    </row>
    <row r="36" spans="1:16" s="212" customFormat="1" ht="52.5" customHeight="1" hidden="1">
      <c r="A36" s="32">
        <v>90208</v>
      </c>
      <c r="B36" s="258">
        <v>1070</v>
      </c>
      <c r="C36" s="290" t="s">
        <v>338</v>
      </c>
      <c r="D36" s="308">
        <f t="shared" si="8"/>
        <v>0</v>
      </c>
      <c r="E36" s="319"/>
      <c r="F36" s="320"/>
      <c r="G36" s="320"/>
      <c r="H36" s="320"/>
      <c r="I36" s="319">
        <f>SUM(J36,M36)</f>
        <v>0</v>
      </c>
      <c r="J36" s="320"/>
      <c r="K36" s="320"/>
      <c r="L36" s="320"/>
      <c r="M36" s="320"/>
      <c r="N36" s="320"/>
      <c r="O36" s="320"/>
      <c r="P36" s="321">
        <f>SUM(I36,D36)</f>
        <v>0</v>
      </c>
    </row>
    <row r="37" spans="1:16" s="212" customFormat="1" ht="54" customHeight="1" hidden="1">
      <c r="A37" s="32">
        <v>90209</v>
      </c>
      <c r="B37" s="258">
        <v>1070</v>
      </c>
      <c r="C37" s="290" t="s">
        <v>198</v>
      </c>
      <c r="D37" s="308">
        <f t="shared" si="8"/>
        <v>0</v>
      </c>
      <c r="E37" s="309"/>
      <c r="F37" s="322"/>
      <c r="G37" s="322"/>
      <c r="H37" s="322"/>
      <c r="I37" s="311">
        <f>SUM(J37,M37)</f>
        <v>0</v>
      </c>
      <c r="J37" s="323"/>
      <c r="K37" s="324"/>
      <c r="L37" s="324"/>
      <c r="M37" s="324"/>
      <c r="N37" s="324"/>
      <c r="O37" s="324"/>
      <c r="P37" s="311">
        <f>SUM(D37,I37)</f>
        <v>0</v>
      </c>
    </row>
    <row r="38" spans="1:16" s="212" customFormat="1" ht="17.25" customHeight="1" hidden="1">
      <c r="A38" s="233">
        <v>90210</v>
      </c>
      <c r="B38" s="259"/>
      <c r="C38" s="292" t="s">
        <v>201</v>
      </c>
      <c r="D38" s="308">
        <f t="shared" si="8"/>
        <v>0</v>
      </c>
      <c r="E38" s="309"/>
      <c r="F38" s="322"/>
      <c r="G38" s="322"/>
      <c r="H38" s="322"/>
      <c r="I38" s="310"/>
      <c r="J38" s="323"/>
      <c r="K38" s="324"/>
      <c r="L38" s="324"/>
      <c r="M38" s="324"/>
      <c r="N38" s="324"/>
      <c r="O38" s="324"/>
      <c r="P38" s="311">
        <f>SUM(D38,I38)</f>
        <v>0</v>
      </c>
    </row>
    <row r="39" spans="1:16" s="212" customFormat="1" ht="27.75" customHeight="1" hidden="1">
      <c r="A39" s="233">
        <v>90212</v>
      </c>
      <c r="B39" s="259">
        <v>1070</v>
      </c>
      <c r="C39" s="290" t="s">
        <v>339</v>
      </c>
      <c r="D39" s="308">
        <f t="shared" si="8"/>
        <v>0</v>
      </c>
      <c r="E39" s="309"/>
      <c r="F39" s="322"/>
      <c r="G39" s="322"/>
      <c r="H39" s="322"/>
      <c r="I39" s="319">
        <f>SUM(J39,M39)</f>
        <v>0</v>
      </c>
      <c r="J39" s="323"/>
      <c r="K39" s="324"/>
      <c r="L39" s="324"/>
      <c r="M39" s="324"/>
      <c r="N39" s="324"/>
      <c r="O39" s="324"/>
      <c r="P39" s="311">
        <f>SUM(D39,I39)</f>
        <v>0</v>
      </c>
    </row>
    <row r="40" spans="1:16" s="212" customFormat="1" ht="17.25" customHeight="1" hidden="1">
      <c r="A40" s="233">
        <v>90214</v>
      </c>
      <c r="B40" s="259">
        <v>1070</v>
      </c>
      <c r="C40" s="291" t="s">
        <v>340</v>
      </c>
      <c r="D40" s="308">
        <f t="shared" si="8"/>
        <v>0</v>
      </c>
      <c r="E40" s="309"/>
      <c r="F40" s="322"/>
      <c r="G40" s="322"/>
      <c r="H40" s="322"/>
      <c r="I40" s="319">
        <f>SUM(J40,M40)</f>
        <v>0</v>
      </c>
      <c r="J40" s="323"/>
      <c r="K40" s="324"/>
      <c r="L40" s="324"/>
      <c r="M40" s="324"/>
      <c r="N40" s="324"/>
      <c r="O40" s="324"/>
      <c r="P40" s="311">
        <f>SUM(D40,I40)</f>
        <v>0</v>
      </c>
    </row>
    <row r="41" spans="1:16" s="212" customFormat="1" ht="90.75" customHeight="1" hidden="1">
      <c r="A41" s="32">
        <v>90215</v>
      </c>
      <c r="B41" s="258">
        <v>1070</v>
      </c>
      <c r="C41" s="267" t="s">
        <v>168</v>
      </c>
      <c r="D41" s="308">
        <f t="shared" si="8"/>
        <v>0</v>
      </c>
      <c r="E41" s="319"/>
      <c r="F41" s="320"/>
      <c r="G41" s="320"/>
      <c r="H41" s="320"/>
      <c r="I41" s="319">
        <f>SUM(J41,M41)</f>
        <v>0</v>
      </c>
      <c r="J41" s="320"/>
      <c r="K41" s="320"/>
      <c r="L41" s="320"/>
      <c r="M41" s="320"/>
      <c r="N41" s="320"/>
      <c r="O41" s="320"/>
      <c r="P41" s="321">
        <f>SUM(I41,D41)</f>
        <v>0</v>
      </c>
    </row>
    <row r="42" spans="1:16" s="212" customFormat="1" ht="17.25" customHeight="1" hidden="1">
      <c r="A42" s="32">
        <v>90302</v>
      </c>
      <c r="B42" s="28" t="s">
        <v>75</v>
      </c>
      <c r="C42" s="3" t="s">
        <v>169</v>
      </c>
      <c r="D42" s="308">
        <f t="shared" si="8"/>
        <v>0</v>
      </c>
      <c r="E42" s="319"/>
      <c r="F42" s="320"/>
      <c r="G42" s="320"/>
      <c r="H42" s="320"/>
      <c r="I42" s="319">
        <f aca="true" t="shared" si="9" ref="I42:I47">SUM(J42,M42)</f>
        <v>0</v>
      </c>
      <c r="J42" s="320"/>
      <c r="K42" s="320"/>
      <c r="L42" s="320"/>
      <c r="M42" s="320"/>
      <c r="N42" s="320"/>
      <c r="O42" s="320"/>
      <c r="P42" s="321">
        <f aca="true" t="shared" si="10" ref="P42:P67">SUM(I42,D42)</f>
        <v>0</v>
      </c>
    </row>
    <row r="43" spans="1:16" s="212" customFormat="1" ht="17.25" customHeight="1" hidden="1">
      <c r="A43" s="32">
        <v>90303</v>
      </c>
      <c r="B43" s="28" t="s">
        <v>75</v>
      </c>
      <c r="C43" s="3" t="s">
        <v>92</v>
      </c>
      <c r="D43" s="308">
        <f t="shared" si="8"/>
        <v>0</v>
      </c>
      <c r="E43" s="319"/>
      <c r="F43" s="320"/>
      <c r="G43" s="320"/>
      <c r="H43" s="320"/>
      <c r="I43" s="319">
        <f t="shared" si="9"/>
        <v>0</v>
      </c>
      <c r="J43" s="320"/>
      <c r="K43" s="320"/>
      <c r="L43" s="320"/>
      <c r="M43" s="320"/>
      <c r="N43" s="320"/>
      <c r="O43" s="320"/>
      <c r="P43" s="321">
        <f t="shared" si="10"/>
        <v>0</v>
      </c>
    </row>
    <row r="44" spans="1:16" s="212" customFormat="1" ht="17.25" customHeight="1" hidden="1">
      <c r="A44" s="32">
        <v>90304</v>
      </c>
      <c r="B44" s="28" t="s">
        <v>75</v>
      </c>
      <c r="C44" s="3" t="s">
        <v>343</v>
      </c>
      <c r="D44" s="308">
        <f t="shared" si="8"/>
        <v>0</v>
      </c>
      <c r="E44" s="319"/>
      <c r="F44" s="320"/>
      <c r="G44" s="320"/>
      <c r="H44" s="320"/>
      <c r="I44" s="319">
        <f t="shared" si="9"/>
        <v>0</v>
      </c>
      <c r="J44" s="320"/>
      <c r="K44" s="320"/>
      <c r="L44" s="320"/>
      <c r="M44" s="320"/>
      <c r="N44" s="320"/>
      <c r="O44" s="320"/>
      <c r="P44" s="321">
        <f t="shared" si="10"/>
        <v>0</v>
      </c>
    </row>
    <row r="45" spans="1:16" s="212" customFormat="1" ht="24" customHeight="1" hidden="1">
      <c r="A45" s="32">
        <v>90305</v>
      </c>
      <c r="B45" s="28" t="s">
        <v>75</v>
      </c>
      <c r="C45" s="3" t="s">
        <v>344</v>
      </c>
      <c r="D45" s="308">
        <f t="shared" si="8"/>
        <v>0</v>
      </c>
      <c r="E45" s="319"/>
      <c r="F45" s="320"/>
      <c r="G45" s="320"/>
      <c r="H45" s="320"/>
      <c r="I45" s="319">
        <f t="shared" si="9"/>
        <v>0</v>
      </c>
      <c r="J45" s="320"/>
      <c r="K45" s="320"/>
      <c r="L45" s="320"/>
      <c r="M45" s="320"/>
      <c r="N45" s="320"/>
      <c r="O45" s="320"/>
      <c r="P45" s="321">
        <f t="shared" si="10"/>
        <v>0</v>
      </c>
    </row>
    <row r="46" spans="1:16" s="212" customFormat="1" ht="17.25" customHeight="1" hidden="1">
      <c r="A46" s="32">
        <v>90306</v>
      </c>
      <c r="B46" s="28" t="s">
        <v>75</v>
      </c>
      <c r="C46" s="3" t="s">
        <v>345</v>
      </c>
      <c r="D46" s="308">
        <f t="shared" si="8"/>
        <v>0</v>
      </c>
      <c r="E46" s="319"/>
      <c r="F46" s="320"/>
      <c r="G46" s="320"/>
      <c r="H46" s="320"/>
      <c r="I46" s="319">
        <f t="shared" si="9"/>
        <v>0</v>
      </c>
      <c r="J46" s="320"/>
      <c r="K46" s="320"/>
      <c r="L46" s="320"/>
      <c r="M46" s="320"/>
      <c r="N46" s="320"/>
      <c r="O46" s="320"/>
      <c r="P46" s="321">
        <f t="shared" si="10"/>
        <v>0</v>
      </c>
    </row>
    <row r="47" spans="1:16" s="212" customFormat="1" ht="17.25" customHeight="1" hidden="1">
      <c r="A47" s="32">
        <v>90307</v>
      </c>
      <c r="B47" s="28">
        <v>1040</v>
      </c>
      <c r="C47" s="3" t="s">
        <v>346</v>
      </c>
      <c r="D47" s="308">
        <f t="shared" si="8"/>
        <v>0</v>
      </c>
      <c r="E47" s="319"/>
      <c r="F47" s="320"/>
      <c r="G47" s="320"/>
      <c r="H47" s="320"/>
      <c r="I47" s="319">
        <f t="shared" si="9"/>
        <v>0</v>
      </c>
      <c r="J47" s="320"/>
      <c r="K47" s="320"/>
      <c r="L47" s="320"/>
      <c r="M47" s="320"/>
      <c r="N47" s="320"/>
      <c r="O47" s="320"/>
      <c r="P47" s="321">
        <f t="shared" si="10"/>
        <v>0</v>
      </c>
    </row>
    <row r="48" spans="1:16" s="212" customFormat="1" ht="17.25" customHeight="1" hidden="1">
      <c r="A48" s="32">
        <v>90308</v>
      </c>
      <c r="B48" s="28">
        <v>1040</v>
      </c>
      <c r="C48" s="4" t="s">
        <v>347</v>
      </c>
      <c r="D48" s="308">
        <f t="shared" si="8"/>
        <v>0</v>
      </c>
      <c r="E48" s="319"/>
      <c r="F48" s="320"/>
      <c r="G48" s="320"/>
      <c r="H48" s="320"/>
      <c r="I48" s="319">
        <f>SUM(J48,M48)</f>
        <v>0</v>
      </c>
      <c r="J48" s="320"/>
      <c r="K48" s="320"/>
      <c r="L48" s="320"/>
      <c r="M48" s="320"/>
      <c r="N48" s="320"/>
      <c r="O48" s="320"/>
      <c r="P48" s="321">
        <f t="shared" si="10"/>
        <v>0</v>
      </c>
    </row>
    <row r="49" spans="1:16" s="212" customFormat="1" ht="17.25" customHeight="1" hidden="1">
      <c r="A49" s="32">
        <v>90401</v>
      </c>
      <c r="B49" s="28" t="s">
        <v>75</v>
      </c>
      <c r="C49" s="234" t="s">
        <v>348</v>
      </c>
      <c r="D49" s="308">
        <f t="shared" si="8"/>
        <v>0</v>
      </c>
      <c r="E49" s="319"/>
      <c r="F49" s="320"/>
      <c r="G49" s="320"/>
      <c r="H49" s="320"/>
      <c r="I49" s="319">
        <f>SUM(J49,M49)</f>
        <v>0</v>
      </c>
      <c r="J49" s="320"/>
      <c r="K49" s="320"/>
      <c r="L49" s="320"/>
      <c r="M49" s="320"/>
      <c r="N49" s="320"/>
      <c r="O49" s="320"/>
      <c r="P49" s="321">
        <f t="shared" si="10"/>
        <v>0</v>
      </c>
    </row>
    <row r="50" spans="1:16" s="212" customFormat="1" ht="34.5" customHeight="1" hidden="1">
      <c r="A50" s="32">
        <v>90405</v>
      </c>
      <c r="B50" s="258">
        <v>1060</v>
      </c>
      <c r="C50" s="3" t="s">
        <v>349</v>
      </c>
      <c r="D50" s="308">
        <f t="shared" si="8"/>
        <v>0</v>
      </c>
      <c r="E50" s="319"/>
      <c r="F50" s="320"/>
      <c r="G50" s="320"/>
      <c r="H50" s="320"/>
      <c r="I50" s="319">
        <f>SUM(J50,M50)</f>
        <v>0</v>
      </c>
      <c r="J50" s="320"/>
      <c r="K50" s="320"/>
      <c r="L50" s="320"/>
      <c r="M50" s="320"/>
      <c r="N50" s="320"/>
      <c r="O50" s="320"/>
      <c r="P50" s="321">
        <f t="shared" si="10"/>
        <v>0</v>
      </c>
    </row>
    <row r="51" spans="1:16" s="212" customFormat="1" ht="39.75" customHeight="1" hidden="1">
      <c r="A51" s="32">
        <v>90407</v>
      </c>
      <c r="B51" s="258">
        <v>1060</v>
      </c>
      <c r="C51" s="3" t="s">
        <v>57</v>
      </c>
      <c r="D51" s="308">
        <f t="shared" si="8"/>
        <v>0</v>
      </c>
      <c r="E51" s="319"/>
      <c r="F51" s="320"/>
      <c r="G51" s="320"/>
      <c r="H51" s="320"/>
      <c r="I51" s="319">
        <f>SUM(J51,M51)</f>
        <v>0</v>
      </c>
      <c r="J51" s="320"/>
      <c r="K51" s="320"/>
      <c r="L51" s="320"/>
      <c r="M51" s="320"/>
      <c r="N51" s="320"/>
      <c r="O51" s="320"/>
      <c r="P51" s="321">
        <f>SUM(I51,D51)</f>
        <v>0</v>
      </c>
    </row>
    <row r="52" spans="1:16" s="212" customFormat="1" ht="17.25" customHeight="1" hidden="1">
      <c r="A52" s="33" t="s">
        <v>350</v>
      </c>
      <c r="B52" s="260">
        <v>1090</v>
      </c>
      <c r="C52" s="7" t="s">
        <v>202</v>
      </c>
      <c r="D52" s="308">
        <f t="shared" si="8"/>
        <v>0</v>
      </c>
      <c r="E52" s="319"/>
      <c r="F52" s="320"/>
      <c r="G52" s="320"/>
      <c r="H52" s="320"/>
      <c r="I52" s="319">
        <f aca="true" t="shared" si="11" ref="I52:I66">SUM(J52,M52)</f>
        <v>0</v>
      </c>
      <c r="J52" s="320"/>
      <c r="K52" s="320"/>
      <c r="L52" s="320"/>
      <c r="M52" s="320"/>
      <c r="N52" s="320"/>
      <c r="O52" s="320"/>
      <c r="P52" s="321">
        <f t="shared" si="10"/>
        <v>0</v>
      </c>
    </row>
    <row r="53" spans="1:16" s="212" customFormat="1" ht="26.25" customHeight="1" hidden="1">
      <c r="A53" s="29" t="s">
        <v>55</v>
      </c>
      <c r="B53" s="261" t="s">
        <v>85</v>
      </c>
      <c r="C53" s="30" t="s">
        <v>56</v>
      </c>
      <c r="D53" s="308">
        <f t="shared" si="8"/>
        <v>0</v>
      </c>
      <c r="E53" s="319"/>
      <c r="F53" s="320"/>
      <c r="G53" s="320"/>
      <c r="H53" s="320"/>
      <c r="I53" s="319"/>
      <c r="J53" s="320"/>
      <c r="K53" s="320"/>
      <c r="L53" s="320"/>
      <c r="M53" s="320"/>
      <c r="N53" s="320"/>
      <c r="O53" s="320"/>
      <c r="P53" s="321">
        <f t="shared" si="10"/>
        <v>0</v>
      </c>
    </row>
    <row r="54" spans="1:16" s="212" customFormat="1" ht="54.75" customHeight="1" hidden="1">
      <c r="A54" s="28" t="s">
        <v>351</v>
      </c>
      <c r="B54" s="261">
        <v>1060</v>
      </c>
      <c r="C54" s="18" t="s">
        <v>352</v>
      </c>
      <c r="D54" s="308">
        <f t="shared" si="8"/>
        <v>0</v>
      </c>
      <c r="E54" s="310"/>
      <c r="F54" s="320"/>
      <c r="G54" s="320"/>
      <c r="H54" s="320"/>
      <c r="I54" s="319">
        <f>SUM(J54,M54)</f>
        <v>0</v>
      </c>
      <c r="J54" s="320"/>
      <c r="K54" s="320"/>
      <c r="L54" s="320"/>
      <c r="M54" s="320"/>
      <c r="N54" s="320"/>
      <c r="O54" s="320"/>
      <c r="P54" s="321">
        <f t="shared" si="10"/>
        <v>0</v>
      </c>
    </row>
    <row r="55" spans="1:16" s="212" customFormat="1" ht="17.25" customHeight="1" hidden="1">
      <c r="A55" s="33" t="s">
        <v>353</v>
      </c>
      <c r="B55" s="260">
        <v>1040</v>
      </c>
      <c r="C55" s="7" t="s">
        <v>354</v>
      </c>
      <c r="D55" s="308">
        <f t="shared" si="8"/>
        <v>0</v>
      </c>
      <c r="E55" s="319"/>
      <c r="F55" s="320"/>
      <c r="G55" s="320"/>
      <c r="H55" s="320"/>
      <c r="I55" s="319">
        <f t="shared" si="11"/>
        <v>0</v>
      </c>
      <c r="J55" s="320"/>
      <c r="K55" s="320"/>
      <c r="L55" s="320"/>
      <c r="M55" s="320"/>
      <c r="N55" s="320"/>
      <c r="O55" s="320"/>
      <c r="P55" s="321">
        <f t="shared" si="10"/>
        <v>0</v>
      </c>
    </row>
    <row r="56" spans="1:16" s="212" customFormat="1" ht="28.5" customHeight="1" hidden="1">
      <c r="A56" s="33" t="s">
        <v>355</v>
      </c>
      <c r="B56" s="260">
        <v>1040</v>
      </c>
      <c r="C56" s="7" t="s">
        <v>356</v>
      </c>
      <c r="D56" s="308">
        <f t="shared" si="8"/>
        <v>0</v>
      </c>
      <c r="E56" s="319"/>
      <c r="F56" s="322"/>
      <c r="G56" s="310"/>
      <c r="H56" s="310"/>
      <c r="I56" s="319">
        <f t="shared" si="11"/>
        <v>0</v>
      </c>
      <c r="J56" s="319"/>
      <c r="K56" s="319"/>
      <c r="L56" s="319"/>
      <c r="M56" s="319"/>
      <c r="N56" s="325"/>
      <c r="O56" s="325"/>
      <c r="P56" s="321">
        <f t="shared" si="10"/>
        <v>0</v>
      </c>
    </row>
    <row r="57" spans="1:16" s="212" customFormat="1" ht="27" customHeight="1" hidden="1">
      <c r="A57" s="33" t="s">
        <v>357</v>
      </c>
      <c r="B57" s="260">
        <v>1040</v>
      </c>
      <c r="C57" s="7" t="s">
        <v>358</v>
      </c>
      <c r="D57" s="308">
        <f t="shared" si="8"/>
        <v>0</v>
      </c>
      <c r="E57" s="319"/>
      <c r="F57" s="310"/>
      <c r="G57" s="310"/>
      <c r="H57" s="310"/>
      <c r="I57" s="319">
        <f t="shared" si="11"/>
        <v>0</v>
      </c>
      <c r="J57" s="325"/>
      <c r="K57" s="325"/>
      <c r="L57" s="325"/>
      <c r="M57" s="325"/>
      <c r="N57" s="325"/>
      <c r="O57" s="325"/>
      <c r="P57" s="321">
        <f t="shared" si="10"/>
        <v>0</v>
      </c>
    </row>
    <row r="58" spans="1:16" s="212" customFormat="1" ht="25.5" customHeight="1" hidden="1">
      <c r="A58" s="33" t="s">
        <v>359</v>
      </c>
      <c r="B58" s="260">
        <v>1040</v>
      </c>
      <c r="C58" s="7" t="s">
        <v>203</v>
      </c>
      <c r="D58" s="308">
        <f t="shared" si="8"/>
        <v>0</v>
      </c>
      <c r="E58" s="319"/>
      <c r="F58" s="322"/>
      <c r="G58" s="322"/>
      <c r="H58" s="322"/>
      <c r="I58" s="319">
        <f t="shared" si="11"/>
        <v>0</v>
      </c>
      <c r="J58" s="325"/>
      <c r="K58" s="325"/>
      <c r="L58" s="325"/>
      <c r="M58" s="325"/>
      <c r="N58" s="325"/>
      <c r="O58" s="325"/>
      <c r="P58" s="321">
        <f t="shared" si="10"/>
        <v>0</v>
      </c>
    </row>
    <row r="59" spans="1:16" s="212" customFormat="1" ht="29.25" customHeight="1" hidden="1">
      <c r="A59" s="29" t="s">
        <v>360</v>
      </c>
      <c r="B59" s="260">
        <v>1040</v>
      </c>
      <c r="C59" s="5" t="s">
        <v>204</v>
      </c>
      <c r="D59" s="308">
        <f t="shared" si="8"/>
        <v>0</v>
      </c>
      <c r="E59" s="309"/>
      <c r="F59" s="322"/>
      <c r="G59" s="322"/>
      <c r="H59" s="322"/>
      <c r="I59" s="319">
        <f>SUM(J59,M59)</f>
        <v>0</v>
      </c>
      <c r="J59" s="325"/>
      <c r="K59" s="325"/>
      <c r="L59" s="325"/>
      <c r="M59" s="325"/>
      <c r="N59" s="325"/>
      <c r="O59" s="325"/>
      <c r="P59" s="321">
        <f t="shared" si="10"/>
        <v>0</v>
      </c>
    </row>
    <row r="60" spans="1:16" s="212" customFormat="1" ht="17.25" customHeight="1" hidden="1">
      <c r="A60" s="33" t="s">
        <v>361</v>
      </c>
      <c r="B60" s="260">
        <v>1040</v>
      </c>
      <c r="C60" s="7" t="s">
        <v>362</v>
      </c>
      <c r="D60" s="308">
        <f t="shared" si="8"/>
        <v>0</v>
      </c>
      <c r="E60" s="319"/>
      <c r="F60" s="322"/>
      <c r="G60" s="322"/>
      <c r="H60" s="322"/>
      <c r="I60" s="308">
        <f t="shared" si="11"/>
        <v>0</v>
      </c>
      <c r="J60" s="325"/>
      <c r="K60" s="325"/>
      <c r="L60" s="325"/>
      <c r="M60" s="325"/>
      <c r="N60" s="325"/>
      <c r="O60" s="325"/>
      <c r="P60" s="321">
        <f t="shared" si="10"/>
        <v>0</v>
      </c>
    </row>
    <row r="61" spans="1:16" s="212" customFormat="1" ht="25.5" customHeight="1" hidden="1">
      <c r="A61" s="33" t="s">
        <v>205</v>
      </c>
      <c r="B61" s="260">
        <v>1040</v>
      </c>
      <c r="C61" s="7" t="s">
        <v>206</v>
      </c>
      <c r="D61" s="308">
        <f t="shared" si="8"/>
        <v>0</v>
      </c>
      <c r="E61" s="326"/>
      <c r="F61" s="325"/>
      <c r="G61" s="325"/>
      <c r="H61" s="325"/>
      <c r="I61" s="321">
        <f t="shared" si="11"/>
        <v>0</v>
      </c>
      <c r="J61" s="325"/>
      <c r="K61" s="325"/>
      <c r="L61" s="325"/>
      <c r="M61" s="325"/>
      <c r="N61" s="325"/>
      <c r="O61" s="325"/>
      <c r="P61" s="321">
        <f>SUM(I61,D61)</f>
        <v>0</v>
      </c>
    </row>
    <row r="62" spans="1:16" s="212" customFormat="1" ht="49.5" customHeight="1" hidden="1">
      <c r="A62" s="33" t="s">
        <v>363</v>
      </c>
      <c r="B62" s="260">
        <v>1040</v>
      </c>
      <c r="C62" s="6" t="s">
        <v>364</v>
      </c>
      <c r="D62" s="308">
        <f t="shared" si="8"/>
        <v>0</v>
      </c>
      <c r="E62" s="319"/>
      <c r="F62" s="322"/>
      <c r="G62" s="322"/>
      <c r="H62" s="322"/>
      <c r="I62" s="319">
        <f t="shared" si="11"/>
        <v>0</v>
      </c>
      <c r="J62" s="325"/>
      <c r="K62" s="325"/>
      <c r="L62" s="325"/>
      <c r="M62" s="325"/>
      <c r="N62" s="325"/>
      <c r="O62" s="325"/>
      <c r="P62" s="321">
        <f t="shared" si="10"/>
        <v>0</v>
      </c>
    </row>
    <row r="63" spans="1:16" s="212" customFormat="1" ht="27" customHeight="1" hidden="1">
      <c r="A63" s="33" t="s">
        <v>365</v>
      </c>
      <c r="B63" s="260">
        <v>1020</v>
      </c>
      <c r="C63" s="7" t="s">
        <v>366</v>
      </c>
      <c r="D63" s="308">
        <f t="shared" si="8"/>
        <v>0</v>
      </c>
      <c r="E63" s="319"/>
      <c r="F63" s="325"/>
      <c r="G63" s="325"/>
      <c r="H63" s="325"/>
      <c r="I63" s="308">
        <f t="shared" si="11"/>
        <v>0</v>
      </c>
      <c r="J63" s="325"/>
      <c r="K63" s="325"/>
      <c r="L63" s="325"/>
      <c r="M63" s="325"/>
      <c r="N63" s="325"/>
      <c r="O63" s="325"/>
      <c r="P63" s="321">
        <f t="shared" si="10"/>
        <v>0</v>
      </c>
    </row>
    <row r="64" spans="1:16" s="212" customFormat="1" ht="52.5" customHeight="1" hidden="1">
      <c r="A64" s="33" t="s">
        <v>367</v>
      </c>
      <c r="B64" s="260">
        <v>1010</v>
      </c>
      <c r="C64" s="7" t="s">
        <v>368</v>
      </c>
      <c r="D64" s="308">
        <f t="shared" si="8"/>
        <v>0</v>
      </c>
      <c r="E64" s="319"/>
      <c r="F64" s="325"/>
      <c r="G64" s="325"/>
      <c r="H64" s="325"/>
      <c r="I64" s="319">
        <f t="shared" si="11"/>
        <v>0</v>
      </c>
      <c r="J64" s="325"/>
      <c r="K64" s="325"/>
      <c r="L64" s="325"/>
      <c r="M64" s="325"/>
      <c r="N64" s="325"/>
      <c r="O64" s="325"/>
      <c r="P64" s="321">
        <f t="shared" si="10"/>
        <v>0</v>
      </c>
    </row>
    <row r="65" spans="1:16" s="212" customFormat="1" ht="32.25" customHeight="1" hidden="1">
      <c r="A65" s="33" t="s">
        <v>369</v>
      </c>
      <c r="B65" s="260">
        <v>1010</v>
      </c>
      <c r="C65" s="7" t="s">
        <v>370</v>
      </c>
      <c r="D65" s="308">
        <f>SUM(E65,H65)</f>
        <v>0</v>
      </c>
      <c r="E65" s="309"/>
      <c r="F65" s="310"/>
      <c r="G65" s="310"/>
      <c r="H65" s="310"/>
      <c r="I65" s="309">
        <f t="shared" si="11"/>
        <v>0</v>
      </c>
      <c r="J65" s="310"/>
      <c r="K65" s="310"/>
      <c r="L65" s="310"/>
      <c r="M65" s="310"/>
      <c r="N65" s="310"/>
      <c r="O65" s="310"/>
      <c r="P65" s="311">
        <f>SUM(D65,I65)</f>
        <v>0</v>
      </c>
    </row>
    <row r="66" spans="1:16" s="212" customFormat="1" ht="29.25" customHeight="1" hidden="1">
      <c r="A66" s="50" t="s">
        <v>207</v>
      </c>
      <c r="B66" s="262"/>
      <c r="C66" s="6" t="s">
        <v>208</v>
      </c>
      <c r="D66" s="308">
        <f t="shared" si="8"/>
        <v>0</v>
      </c>
      <c r="E66" s="309"/>
      <c r="F66" s="310"/>
      <c r="G66" s="310"/>
      <c r="H66" s="310"/>
      <c r="I66" s="309">
        <f t="shared" si="11"/>
        <v>0</v>
      </c>
      <c r="J66" s="310"/>
      <c r="K66" s="310"/>
      <c r="L66" s="310"/>
      <c r="M66" s="310"/>
      <c r="N66" s="310"/>
      <c r="O66" s="310"/>
      <c r="P66" s="311">
        <f>SUM(D66,I66)</f>
        <v>0</v>
      </c>
    </row>
    <row r="67" spans="1:16" s="212" customFormat="1" ht="25.5" customHeight="1" hidden="1">
      <c r="A67" s="32">
        <v>91300</v>
      </c>
      <c r="B67" s="258">
        <v>1010</v>
      </c>
      <c r="C67" s="3" t="s">
        <v>371</v>
      </c>
      <c r="D67" s="308">
        <f t="shared" si="8"/>
        <v>0</v>
      </c>
      <c r="E67" s="319"/>
      <c r="F67" s="320"/>
      <c r="G67" s="320"/>
      <c r="H67" s="320"/>
      <c r="I67" s="319">
        <f>SUM(J67,M67)</f>
        <v>0</v>
      </c>
      <c r="J67" s="320"/>
      <c r="K67" s="320"/>
      <c r="L67" s="320"/>
      <c r="M67" s="320"/>
      <c r="N67" s="320"/>
      <c r="O67" s="320"/>
      <c r="P67" s="321">
        <f t="shared" si="10"/>
        <v>0</v>
      </c>
    </row>
    <row r="68" spans="1:16" ht="29.25" customHeight="1">
      <c r="A68" s="236" t="s">
        <v>209</v>
      </c>
      <c r="B68" s="236"/>
      <c r="C68" s="231" t="s">
        <v>210</v>
      </c>
      <c r="D68" s="313">
        <f>SUM(D69:D73)</f>
        <v>65000</v>
      </c>
      <c r="E68" s="313">
        <f aca="true" t="shared" si="12" ref="E68:P68">SUM(E69:E73)</f>
        <v>65000</v>
      </c>
      <c r="F68" s="313">
        <f t="shared" si="12"/>
        <v>0</v>
      </c>
      <c r="G68" s="313">
        <f t="shared" si="12"/>
        <v>0</v>
      </c>
      <c r="H68" s="313">
        <f t="shared" si="12"/>
        <v>0</v>
      </c>
      <c r="I68" s="313">
        <f t="shared" si="12"/>
        <v>0</v>
      </c>
      <c r="J68" s="313">
        <f t="shared" si="12"/>
        <v>0</v>
      </c>
      <c r="K68" s="313">
        <f t="shared" si="12"/>
        <v>0</v>
      </c>
      <c r="L68" s="313">
        <f t="shared" si="12"/>
        <v>0</v>
      </c>
      <c r="M68" s="313">
        <f t="shared" si="12"/>
        <v>0</v>
      </c>
      <c r="N68" s="313">
        <f t="shared" si="12"/>
        <v>0</v>
      </c>
      <c r="O68" s="313">
        <f t="shared" si="12"/>
        <v>0</v>
      </c>
      <c r="P68" s="313">
        <f t="shared" si="12"/>
        <v>65000</v>
      </c>
    </row>
    <row r="69" spans="1:16" ht="24" customHeight="1" hidden="1">
      <c r="A69" s="33" t="s">
        <v>100</v>
      </c>
      <c r="B69" s="265" t="s">
        <v>76</v>
      </c>
      <c r="C69" s="7" t="s">
        <v>101</v>
      </c>
      <c r="D69" s="308">
        <f>SUM(E69,H69)</f>
        <v>0</v>
      </c>
      <c r="E69" s="308"/>
      <c r="F69" s="325"/>
      <c r="G69" s="325"/>
      <c r="H69" s="325"/>
      <c r="I69" s="308">
        <f>SUM(J69,M69)</f>
        <v>0</v>
      </c>
      <c r="J69" s="325"/>
      <c r="K69" s="325"/>
      <c r="L69" s="325"/>
      <c r="M69" s="325"/>
      <c r="N69" s="325"/>
      <c r="O69" s="325"/>
      <c r="P69" s="321">
        <f>SUM(I69,D69)</f>
        <v>0</v>
      </c>
    </row>
    <row r="70" spans="1:16" ht="31.5" customHeight="1" hidden="1">
      <c r="A70" s="35" t="s">
        <v>372</v>
      </c>
      <c r="B70" s="35" t="s">
        <v>76</v>
      </c>
      <c r="C70" s="7" t="s">
        <v>373</v>
      </c>
      <c r="D70" s="308">
        <f>SUM(E70,H70)</f>
        <v>0</v>
      </c>
      <c r="E70" s="326"/>
      <c r="F70" s="325"/>
      <c r="G70" s="325"/>
      <c r="H70" s="325"/>
      <c r="I70" s="308">
        <f>SUM(J70,M70)</f>
        <v>0</v>
      </c>
      <c r="J70" s="325"/>
      <c r="K70" s="325"/>
      <c r="L70" s="325"/>
      <c r="M70" s="325"/>
      <c r="N70" s="325"/>
      <c r="O70" s="325"/>
      <c r="P70" s="321">
        <f>SUM(I70,D70)</f>
        <v>0</v>
      </c>
    </row>
    <row r="71" spans="1:16" ht="31.5" customHeight="1">
      <c r="A71" s="35" t="s">
        <v>31</v>
      </c>
      <c r="B71" s="35" t="s">
        <v>77</v>
      </c>
      <c r="C71" s="7" t="s">
        <v>32</v>
      </c>
      <c r="D71" s="308">
        <f>SUM(E71,H71)</f>
        <v>65000</v>
      </c>
      <c r="E71" s="308">
        <v>65000</v>
      </c>
      <c r="F71" s="325"/>
      <c r="G71" s="325"/>
      <c r="H71" s="325"/>
      <c r="I71" s="308">
        <f>SUM(J71,M71)</f>
        <v>0</v>
      </c>
      <c r="J71" s="325"/>
      <c r="K71" s="325"/>
      <c r="L71" s="325"/>
      <c r="M71" s="325"/>
      <c r="N71" s="325"/>
      <c r="O71" s="325"/>
      <c r="P71" s="321">
        <f>SUM(I71,D71)</f>
        <v>65000</v>
      </c>
    </row>
    <row r="72" spans="1:16" ht="26.25" customHeight="1" hidden="1">
      <c r="A72" s="35" t="s">
        <v>374</v>
      </c>
      <c r="B72" s="35" t="s">
        <v>77</v>
      </c>
      <c r="C72" s="7" t="s">
        <v>253</v>
      </c>
      <c r="D72" s="308">
        <f>SUM(E72,H72)</f>
        <v>0</v>
      </c>
      <c r="E72" s="319"/>
      <c r="F72" s="327"/>
      <c r="G72" s="327"/>
      <c r="H72" s="327"/>
      <c r="I72" s="319">
        <f>SUM(M72,J72)</f>
        <v>0</v>
      </c>
      <c r="J72" s="327"/>
      <c r="K72" s="327"/>
      <c r="L72" s="327"/>
      <c r="M72" s="327"/>
      <c r="N72" s="327"/>
      <c r="O72" s="327"/>
      <c r="P72" s="321">
        <f>SUM(I72,D72)</f>
        <v>0</v>
      </c>
    </row>
    <row r="73" spans="1:16" ht="119.25" customHeight="1" hidden="1">
      <c r="A73" s="29" t="s">
        <v>211</v>
      </c>
      <c r="B73" s="29"/>
      <c r="C73" s="237" t="s">
        <v>212</v>
      </c>
      <c r="D73" s="308">
        <f>SUM(E73,H73)</f>
        <v>0</v>
      </c>
      <c r="E73" s="319"/>
      <c r="F73" s="327"/>
      <c r="G73" s="327"/>
      <c r="H73" s="327"/>
      <c r="I73" s="319">
        <f>SUM(M73,J73)</f>
        <v>0</v>
      </c>
      <c r="J73" s="327"/>
      <c r="K73" s="327"/>
      <c r="L73" s="327"/>
      <c r="M73" s="327"/>
      <c r="N73" s="327"/>
      <c r="O73" s="327"/>
      <c r="P73" s="321">
        <f>SUM(I73,D73)</f>
        <v>0</v>
      </c>
    </row>
    <row r="74" spans="1:16" ht="27" customHeight="1" hidden="1">
      <c r="A74" s="230">
        <v>110000</v>
      </c>
      <c r="B74" s="230"/>
      <c r="C74" s="231" t="s">
        <v>213</v>
      </c>
      <c r="D74" s="313">
        <f>SUM(D75:D82)</f>
        <v>0</v>
      </c>
      <c r="E74" s="328">
        <f aca="true" t="shared" si="13" ref="E74:O74">SUM(E75:E82)</f>
        <v>0</v>
      </c>
      <c r="F74" s="328">
        <f t="shared" si="13"/>
        <v>0</v>
      </c>
      <c r="G74" s="328">
        <f t="shared" si="13"/>
        <v>0</v>
      </c>
      <c r="H74" s="328">
        <f t="shared" si="13"/>
        <v>0</v>
      </c>
      <c r="I74" s="307">
        <f aca="true" t="shared" si="14" ref="I74:I102">SUM(J74,M74)</f>
        <v>0</v>
      </c>
      <c r="J74" s="328">
        <f t="shared" si="13"/>
        <v>0</v>
      </c>
      <c r="K74" s="328">
        <f t="shared" si="13"/>
        <v>0</v>
      </c>
      <c r="L74" s="328">
        <f t="shared" si="13"/>
        <v>0</v>
      </c>
      <c r="M74" s="328">
        <f t="shared" si="13"/>
        <v>0</v>
      </c>
      <c r="N74" s="328">
        <f t="shared" si="13"/>
        <v>0</v>
      </c>
      <c r="O74" s="328">
        <f t="shared" si="13"/>
        <v>0</v>
      </c>
      <c r="P74" s="328">
        <f>SUM(P75:P82)</f>
        <v>0</v>
      </c>
    </row>
    <row r="75" spans="1:16" ht="0.75" customHeight="1" hidden="1">
      <c r="A75" s="28" t="s">
        <v>375</v>
      </c>
      <c r="B75" s="28"/>
      <c r="C75" s="7" t="s">
        <v>376</v>
      </c>
      <c r="D75" s="319"/>
      <c r="E75" s="319"/>
      <c r="F75" s="310"/>
      <c r="G75" s="310"/>
      <c r="H75" s="310"/>
      <c r="I75" s="321">
        <f t="shared" si="14"/>
        <v>0</v>
      </c>
      <c r="J75" s="310"/>
      <c r="K75" s="310"/>
      <c r="L75" s="310"/>
      <c r="M75" s="310"/>
      <c r="N75" s="310"/>
      <c r="O75" s="310"/>
      <c r="P75" s="311">
        <f aca="true" t="shared" si="15" ref="P75:P85">SUM(I75,D75)</f>
        <v>0</v>
      </c>
    </row>
    <row r="76" spans="1:16" ht="24" customHeight="1" hidden="1">
      <c r="A76" s="28" t="s">
        <v>377</v>
      </c>
      <c r="B76" s="28" t="s">
        <v>87</v>
      </c>
      <c r="C76" s="7" t="s">
        <v>378</v>
      </c>
      <c r="D76" s="308">
        <f aca="true" t="shared" si="16" ref="D76:D82">SUM(E76,H76)</f>
        <v>0</v>
      </c>
      <c r="E76" s="319"/>
      <c r="F76" s="310"/>
      <c r="G76" s="310"/>
      <c r="H76" s="310"/>
      <c r="I76" s="308">
        <f t="shared" si="14"/>
        <v>0</v>
      </c>
      <c r="J76" s="310"/>
      <c r="K76" s="310"/>
      <c r="L76" s="310"/>
      <c r="M76" s="310"/>
      <c r="N76" s="310"/>
      <c r="O76" s="310"/>
      <c r="P76" s="311">
        <f t="shared" si="15"/>
        <v>0</v>
      </c>
    </row>
    <row r="77" spans="1:16" ht="15.75" customHeight="1" hidden="1">
      <c r="A77" s="28" t="s">
        <v>379</v>
      </c>
      <c r="B77" s="28" t="s">
        <v>379</v>
      </c>
      <c r="C77" s="7" t="s">
        <v>380</v>
      </c>
      <c r="D77" s="308">
        <f t="shared" si="16"/>
        <v>0</v>
      </c>
      <c r="E77" s="319"/>
      <c r="F77" s="310"/>
      <c r="G77" s="310"/>
      <c r="H77" s="310"/>
      <c r="I77" s="308"/>
      <c r="J77" s="310"/>
      <c r="K77" s="310"/>
      <c r="L77" s="310"/>
      <c r="M77" s="310"/>
      <c r="N77" s="310"/>
      <c r="O77" s="310"/>
      <c r="P77" s="311">
        <f t="shared" si="15"/>
        <v>0</v>
      </c>
    </row>
    <row r="78" spans="1:16" ht="29.25" customHeight="1" hidden="1">
      <c r="A78" s="28" t="s">
        <v>381</v>
      </c>
      <c r="B78" s="28" t="s">
        <v>88</v>
      </c>
      <c r="C78" s="7" t="s">
        <v>382</v>
      </c>
      <c r="D78" s="308">
        <f t="shared" si="16"/>
        <v>0</v>
      </c>
      <c r="E78" s="308"/>
      <c r="F78" s="310"/>
      <c r="G78" s="310"/>
      <c r="H78" s="310"/>
      <c r="I78" s="308">
        <f>SUM(J78,M78)</f>
        <v>0</v>
      </c>
      <c r="J78" s="310"/>
      <c r="K78" s="310"/>
      <c r="L78" s="310"/>
      <c r="M78" s="310"/>
      <c r="N78" s="310"/>
      <c r="O78" s="310"/>
      <c r="P78" s="311">
        <f t="shared" si="15"/>
        <v>0</v>
      </c>
    </row>
    <row r="79" spans="1:16" ht="20.25" customHeight="1" hidden="1">
      <c r="A79" s="28" t="s">
        <v>383</v>
      </c>
      <c r="B79" s="28" t="s">
        <v>65</v>
      </c>
      <c r="C79" s="7" t="s">
        <v>384</v>
      </c>
      <c r="D79" s="308">
        <f t="shared" si="16"/>
        <v>0</v>
      </c>
      <c r="E79" s="319"/>
      <c r="F79" s="310"/>
      <c r="G79" s="310"/>
      <c r="H79" s="310"/>
      <c r="I79" s="308">
        <f t="shared" si="14"/>
        <v>0</v>
      </c>
      <c r="J79" s="310"/>
      <c r="K79" s="310"/>
      <c r="L79" s="310"/>
      <c r="M79" s="310"/>
      <c r="N79" s="310"/>
      <c r="O79" s="310"/>
      <c r="P79" s="311">
        <f t="shared" si="15"/>
        <v>0</v>
      </c>
    </row>
    <row r="80" spans="1:16" ht="24.75" customHeight="1" hidden="1">
      <c r="A80" s="28" t="s">
        <v>385</v>
      </c>
      <c r="B80" s="28" t="s">
        <v>89</v>
      </c>
      <c r="C80" s="7" t="s">
        <v>386</v>
      </c>
      <c r="D80" s="308">
        <f t="shared" si="16"/>
        <v>0</v>
      </c>
      <c r="E80" s="319"/>
      <c r="F80" s="310"/>
      <c r="G80" s="310"/>
      <c r="H80" s="310"/>
      <c r="I80" s="319">
        <f>SUM(J80,M80)</f>
        <v>0</v>
      </c>
      <c r="J80" s="310"/>
      <c r="K80" s="310"/>
      <c r="L80" s="310"/>
      <c r="M80" s="310"/>
      <c r="N80" s="310"/>
      <c r="O80" s="310"/>
      <c r="P80" s="311">
        <f t="shared" si="15"/>
        <v>0</v>
      </c>
    </row>
    <row r="81" spans="1:16" ht="29.25" customHeight="1" hidden="1">
      <c r="A81" s="28" t="s">
        <v>385</v>
      </c>
      <c r="B81" s="28" t="s">
        <v>89</v>
      </c>
      <c r="C81" s="7" t="s">
        <v>50</v>
      </c>
      <c r="D81" s="308">
        <f>SUM(E81,H81)</f>
        <v>0</v>
      </c>
      <c r="E81" s="319"/>
      <c r="F81" s="310"/>
      <c r="G81" s="310"/>
      <c r="H81" s="310"/>
      <c r="I81" s="308">
        <f>SUM(J81,M81)</f>
        <v>0</v>
      </c>
      <c r="J81" s="310"/>
      <c r="K81" s="310"/>
      <c r="L81" s="310"/>
      <c r="M81" s="310"/>
      <c r="N81" s="310"/>
      <c r="O81" s="310"/>
      <c r="P81" s="311">
        <f>SUM(I81,D81)</f>
        <v>0</v>
      </c>
    </row>
    <row r="82" spans="1:16" ht="27" customHeight="1" hidden="1">
      <c r="A82" s="28" t="s">
        <v>385</v>
      </c>
      <c r="B82" s="28" t="s">
        <v>89</v>
      </c>
      <c r="C82" s="7" t="s">
        <v>387</v>
      </c>
      <c r="D82" s="308">
        <f t="shared" si="16"/>
        <v>0</v>
      </c>
      <c r="E82" s="319"/>
      <c r="F82" s="310"/>
      <c r="G82" s="310"/>
      <c r="H82" s="310"/>
      <c r="I82" s="308">
        <f t="shared" si="14"/>
        <v>0</v>
      </c>
      <c r="J82" s="310"/>
      <c r="K82" s="310"/>
      <c r="L82" s="310"/>
      <c r="M82" s="310"/>
      <c r="N82" s="310"/>
      <c r="O82" s="310"/>
      <c r="P82" s="311">
        <f t="shared" si="15"/>
        <v>0</v>
      </c>
    </row>
    <row r="83" spans="1:16" ht="21" customHeight="1" hidden="1">
      <c r="A83" s="230" t="s">
        <v>214</v>
      </c>
      <c r="B83" s="230"/>
      <c r="C83" s="231" t="s">
        <v>215</v>
      </c>
      <c r="D83" s="313">
        <f>SUM(D84)</f>
        <v>0</v>
      </c>
      <c r="E83" s="313">
        <f>SUM(E84)</f>
        <v>0</v>
      </c>
      <c r="F83" s="313">
        <f>SUM(F84)</f>
        <v>0</v>
      </c>
      <c r="G83" s="313">
        <f>SUM(G84)</f>
        <v>0</v>
      </c>
      <c r="H83" s="313">
        <f>SUM(H84)</f>
        <v>0</v>
      </c>
      <c r="I83" s="307">
        <f t="shared" si="14"/>
        <v>0</v>
      </c>
      <c r="J83" s="328">
        <f aca="true" t="shared" si="17" ref="J83:O83">SUM(J84)</f>
        <v>0</v>
      </c>
      <c r="K83" s="328">
        <f t="shared" si="17"/>
        <v>0</v>
      </c>
      <c r="L83" s="328">
        <f t="shared" si="17"/>
        <v>0</v>
      </c>
      <c r="M83" s="328">
        <f t="shared" si="17"/>
        <v>0</v>
      </c>
      <c r="N83" s="328">
        <f t="shared" si="17"/>
        <v>0</v>
      </c>
      <c r="O83" s="328">
        <f t="shared" si="17"/>
        <v>0</v>
      </c>
      <c r="P83" s="329">
        <f t="shared" si="15"/>
        <v>0</v>
      </c>
    </row>
    <row r="84" spans="1:16" ht="2.25" customHeight="1" hidden="1">
      <c r="A84" s="28" t="s">
        <v>388</v>
      </c>
      <c r="B84" s="28"/>
      <c r="C84" s="7" t="s">
        <v>389</v>
      </c>
      <c r="D84" s="308">
        <f>SUM(E84,H84)</f>
        <v>0</v>
      </c>
      <c r="E84" s="319"/>
      <c r="F84" s="310"/>
      <c r="G84" s="310"/>
      <c r="H84" s="310"/>
      <c r="I84" s="308">
        <f>SUM(J84,M84)</f>
        <v>0</v>
      </c>
      <c r="J84" s="310"/>
      <c r="K84" s="310"/>
      <c r="L84" s="310"/>
      <c r="M84" s="310"/>
      <c r="N84" s="310"/>
      <c r="O84" s="310"/>
      <c r="P84" s="311">
        <f t="shared" si="15"/>
        <v>0</v>
      </c>
    </row>
    <row r="85" spans="1:16" ht="24" customHeight="1" hidden="1">
      <c r="A85" s="230">
        <v>130000</v>
      </c>
      <c r="B85" s="230"/>
      <c r="C85" s="238" t="s">
        <v>216</v>
      </c>
      <c r="D85" s="313">
        <f>SUM(D86:D87)</f>
        <v>0</v>
      </c>
      <c r="E85" s="328">
        <f aca="true" t="shared" si="18" ref="E85:O85">SUM(E86:E87)</f>
        <v>0</v>
      </c>
      <c r="F85" s="328">
        <f t="shared" si="18"/>
        <v>0</v>
      </c>
      <c r="G85" s="328">
        <f t="shared" si="18"/>
        <v>0</v>
      </c>
      <c r="H85" s="328">
        <f t="shared" si="18"/>
        <v>0</v>
      </c>
      <c r="I85" s="307">
        <f t="shared" si="18"/>
        <v>0</v>
      </c>
      <c r="J85" s="307">
        <f t="shared" si="18"/>
        <v>0</v>
      </c>
      <c r="K85" s="307">
        <f t="shared" si="18"/>
        <v>0</v>
      </c>
      <c r="L85" s="307">
        <f t="shared" si="18"/>
        <v>0</v>
      </c>
      <c r="M85" s="307">
        <f t="shared" si="18"/>
        <v>0</v>
      </c>
      <c r="N85" s="307">
        <f t="shared" si="18"/>
        <v>0</v>
      </c>
      <c r="O85" s="307">
        <f t="shared" si="18"/>
        <v>0</v>
      </c>
      <c r="P85" s="329">
        <f t="shared" si="15"/>
        <v>0</v>
      </c>
    </row>
    <row r="86" spans="1:16" ht="24" customHeight="1" hidden="1">
      <c r="A86" s="29" t="s">
        <v>390</v>
      </c>
      <c r="B86" s="29" t="s">
        <v>69</v>
      </c>
      <c r="C86" s="5" t="s">
        <v>391</v>
      </c>
      <c r="D86" s="308">
        <f>SUM(E86,H86)</f>
        <v>0</v>
      </c>
      <c r="E86" s="309"/>
      <c r="F86" s="322"/>
      <c r="G86" s="322"/>
      <c r="H86" s="322"/>
      <c r="I86" s="309">
        <f t="shared" si="14"/>
        <v>0</v>
      </c>
      <c r="J86" s="322"/>
      <c r="K86" s="330"/>
      <c r="L86" s="330"/>
      <c r="M86" s="330"/>
      <c r="N86" s="330"/>
      <c r="O86" s="330"/>
      <c r="P86" s="311">
        <f>SUM(D86,I86)</f>
        <v>0</v>
      </c>
    </row>
    <row r="87" spans="1:16" ht="33.75" customHeight="1" hidden="1">
      <c r="A87" s="28" t="s">
        <v>392</v>
      </c>
      <c r="B87" s="28" t="s">
        <v>69</v>
      </c>
      <c r="C87" s="37" t="s">
        <v>393</v>
      </c>
      <c r="D87" s="308">
        <f>SUM(E87,H87)</f>
        <v>0</v>
      </c>
      <c r="E87" s="310"/>
      <c r="F87" s="310"/>
      <c r="G87" s="310"/>
      <c r="H87" s="310"/>
      <c r="I87" s="309">
        <f t="shared" si="14"/>
        <v>0</v>
      </c>
      <c r="J87" s="310"/>
      <c r="K87" s="310"/>
      <c r="L87" s="310"/>
      <c r="M87" s="310"/>
      <c r="N87" s="310"/>
      <c r="O87" s="310"/>
      <c r="P87" s="311">
        <f>SUM(D87,I87)</f>
        <v>0</v>
      </c>
    </row>
    <row r="88" spans="1:16" ht="24.75" customHeight="1" hidden="1">
      <c r="A88" s="230">
        <v>150000</v>
      </c>
      <c r="B88" s="239"/>
      <c r="C88" s="231" t="s">
        <v>217</v>
      </c>
      <c r="D88" s="331">
        <f>SUM(D89:D90)</f>
        <v>0</v>
      </c>
      <c r="E88" s="331">
        <f>SUM(E89:E90)</f>
        <v>0</v>
      </c>
      <c r="F88" s="331">
        <f>SUM(F89:F90)</f>
        <v>0</v>
      </c>
      <c r="G88" s="331">
        <f>SUM(G89:G90)</f>
        <v>0</v>
      </c>
      <c r="H88" s="331">
        <f>SUM(H89:H90)</f>
        <v>0</v>
      </c>
      <c r="I88" s="307">
        <f t="shared" si="14"/>
        <v>0</v>
      </c>
      <c r="J88" s="331">
        <f>SUM(J89:J89)</f>
        <v>0</v>
      </c>
      <c r="K88" s="331">
        <f>SUM(K89:K89)</f>
        <v>0</v>
      </c>
      <c r="L88" s="331">
        <f>SUM(L89:L89)</f>
        <v>0</v>
      </c>
      <c r="M88" s="331">
        <f>SUM(M89:M90)</f>
        <v>0</v>
      </c>
      <c r="N88" s="331">
        <f>SUM(N89:N90)</f>
        <v>0</v>
      </c>
      <c r="O88" s="331">
        <f>SUM(O89:O90)</f>
        <v>0</v>
      </c>
      <c r="P88" s="331">
        <f>SUM(P89:P90)</f>
        <v>0</v>
      </c>
    </row>
    <row r="89" spans="1:16" ht="24.75" customHeight="1" hidden="1">
      <c r="A89" s="38">
        <v>150101</v>
      </c>
      <c r="B89" s="38" t="s">
        <v>83</v>
      </c>
      <c r="C89" s="295" t="s">
        <v>394</v>
      </c>
      <c r="D89" s="308">
        <f>SUM(E89,H89)</f>
        <v>0</v>
      </c>
      <c r="E89" s="332"/>
      <c r="F89" s="310"/>
      <c r="G89" s="310"/>
      <c r="H89" s="310"/>
      <c r="I89" s="308">
        <f>SUM(J89,M89)</f>
        <v>0</v>
      </c>
      <c r="J89" s="310"/>
      <c r="K89" s="310"/>
      <c r="L89" s="310"/>
      <c r="M89" s="310"/>
      <c r="N89" s="310"/>
      <c r="O89" s="310"/>
      <c r="P89" s="311">
        <f>SUM(D89,I89)</f>
        <v>0</v>
      </c>
    </row>
    <row r="90" spans="1:16" ht="26.25" customHeight="1" hidden="1">
      <c r="A90" s="38" t="s">
        <v>51</v>
      </c>
      <c r="B90" s="38" t="s">
        <v>78</v>
      </c>
      <c r="C90" s="14" t="s">
        <v>248</v>
      </c>
      <c r="D90" s="308">
        <f>SUM(E90,H90)</f>
        <v>0</v>
      </c>
      <c r="E90" s="333"/>
      <c r="F90" s="327"/>
      <c r="G90" s="327"/>
      <c r="H90" s="327"/>
      <c r="I90" s="308">
        <f t="shared" si="14"/>
        <v>0</v>
      </c>
      <c r="J90" s="327"/>
      <c r="K90" s="327"/>
      <c r="L90" s="327"/>
      <c r="M90" s="327"/>
      <c r="N90" s="327"/>
      <c r="O90" s="327"/>
      <c r="P90" s="321">
        <f>SUM(I90,D90)</f>
        <v>0</v>
      </c>
    </row>
    <row r="91" spans="1:16" ht="32.25" customHeight="1" hidden="1">
      <c r="A91" s="236" t="s">
        <v>218</v>
      </c>
      <c r="B91" s="236"/>
      <c r="C91" s="238" t="s">
        <v>219</v>
      </c>
      <c r="D91" s="334">
        <f>SUM(D92:D92)</f>
        <v>0</v>
      </c>
      <c r="E91" s="334">
        <f>SUM(E92:E92)</f>
        <v>0</v>
      </c>
      <c r="F91" s="334">
        <f>SUM(F92:F92)</f>
        <v>0</v>
      </c>
      <c r="G91" s="334">
        <f>SUM(G92:G92)</f>
        <v>0</v>
      </c>
      <c r="H91" s="334">
        <f>SUM(H92:H92)</f>
        <v>0</v>
      </c>
      <c r="I91" s="307">
        <f>SUM(J91,M91)</f>
        <v>0</v>
      </c>
      <c r="J91" s="334">
        <f aca="true" t="shared" si="19" ref="J91:P91">SUM(J92:J92)</f>
        <v>0</v>
      </c>
      <c r="K91" s="334">
        <f t="shared" si="19"/>
        <v>0</v>
      </c>
      <c r="L91" s="334">
        <f t="shared" si="19"/>
        <v>0</v>
      </c>
      <c r="M91" s="334">
        <f t="shared" si="19"/>
        <v>0</v>
      </c>
      <c r="N91" s="334">
        <f t="shared" si="19"/>
        <v>0</v>
      </c>
      <c r="O91" s="334">
        <f t="shared" si="19"/>
        <v>0</v>
      </c>
      <c r="P91" s="334">
        <f t="shared" si="19"/>
        <v>0</v>
      </c>
    </row>
    <row r="92" spans="1:16" ht="17.25" customHeight="1" hidden="1">
      <c r="A92" s="240" t="s">
        <v>341</v>
      </c>
      <c r="B92" s="240" t="s">
        <v>79</v>
      </c>
      <c r="C92" s="18" t="s">
        <v>267</v>
      </c>
      <c r="D92" s="308">
        <f>SUM(E92,H92)</f>
        <v>0</v>
      </c>
      <c r="E92" s="319"/>
      <c r="F92" s="325"/>
      <c r="G92" s="325"/>
      <c r="H92" s="325"/>
      <c r="I92" s="308">
        <f>SUM(J92,M92)</f>
        <v>0</v>
      </c>
      <c r="J92" s="325"/>
      <c r="K92" s="325"/>
      <c r="L92" s="325"/>
      <c r="M92" s="325"/>
      <c r="N92" s="325"/>
      <c r="O92" s="325"/>
      <c r="P92" s="321">
        <f>SUM(I92,D92)</f>
        <v>0</v>
      </c>
    </row>
    <row r="93" spans="1:16" ht="33.75" customHeight="1">
      <c r="A93" s="236">
        <v>170000</v>
      </c>
      <c r="B93" s="236"/>
      <c r="C93" s="238" t="s">
        <v>220</v>
      </c>
      <c r="D93" s="334">
        <f>SUM(D94:D95)</f>
        <v>55765</v>
      </c>
      <c r="E93" s="334">
        <f aca="true" t="shared" si="20" ref="E93:P93">SUM(E94:E95)</f>
        <v>55765</v>
      </c>
      <c r="F93" s="334">
        <f t="shared" si="20"/>
        <v>0</v>
      </c>
      <c r="G93" s="334">
        <f t="shared" si="20"/>
        <v>0</v>
      </c>
      <c r="H93" s="334">
        <f t="shared" si="20"/>
        <v>0</v>
      </c>
      <c r="I93" s="307">
        <f t="shared" si="14"/>
        <v>0</v>
      </c>
      <c r="J93" s="334">
        <f t="shared" si="20"/>
        <v>0</v>
      </c>
      <c r="K93" s="334">
        <f t="shared" si="20"/>
        <v>0</v>
      </c>
      <c r="L93" s="334">
        <f t="shared" si="20"/>
        <v>0</v>
      </c>
      <c r="M93" s="334">
        <f t="shared" si="20"/>
        <v>0</v>
      </c>
      <c r="N93" s="334">
        <f t="shared" si="20"/>
        <v>0</v>
      </c>
      <c r="O93" s="334">
        <f t="shared" si="20"/>
        <v>0</v>
      </c>
      <c r="P93" s="334">
        <f t="shared" si="20"/>
        <v>55765</v>
      </c>
    </row>
    <row r="94" spans="1:16" ht="24.75" customHeight="1" hidden="1">
      <c r="A94" s="240" t="s">
        <v>395</v>
      </c>
      <c r="B94" s="240" t="s">
        <v>84</v>
      </c>
      <c r="C94" s="235" t="s">
        <v>0</v>
      </c>
      <c r="D94" s="308">
        <f>SUM(E94,H94)</f>
        <v>0</v>
      </c>
      <c r="E94" s="319"/>
      <c r="F94" s="325"/>
      <c r="G94" s="325"/>
      <c r="H94" s="325"/>
      <c r="I94" s="321">
        <f t="shared" si="14"/>
        <v>0</v>
      </c>
      <c r="J94" s="325"/>
      <c r="K94" s="325"/>
      <c r="L94" s="325"/>
      <c r="M94" s="325"/>
      <c r="N94" s="325"/>
      <c r="O94" s="325"/>
      <c r="P94" s="321">
        <f>SUM(I94,D94)</f>
        <v>0</v>
      </c>
    </row>
    <row r="95" spans="1:16" ht="38.25" customHeight="1">
      <c r="A95" s="33">
        <v>170703</v>
      </c>
      <c r="B95" s="33" t="s">
        <v>80</v>
      </c>
      <c r="C95" s="5" t="s">
        <v>1</v>
      </c>
      <c r="D95" s="308">
        <f>SUM(E95,H95)</f>
        <v>55765</v>
      </c>
      <c r="E95" s="319">
        <v>55765</v>
      </c>
      <c r="F95" s="327"/>
      <c r="G95" s="327"/>
      <c r="H95" s="327"/>
      <c r="I95" s="319">
        <f t="shared" si="14"/>
        <v>0</v>
      </c>
      <c r="J95" s="327"/>
      <c r="K95" s="327"/>
      <c r="L95" s="327"/>
      <c r="M95" s="327"/>
      <c r="N95" s="327"/>
      <c r="O95" s="327"/>
      <c r="P95" s="321">
        <f>SUM(I95,D95)</f>
        <v>55765</v>
      </c>
    </row>
    <row r="96" spans="1:16" ht="27" customHeight="1" hidden="1">
      <c r="A96" s="241" t="s">
        <v>221</v>
      </c>
      <c r="B96" s="241"/>
      <c r="C96" s="247" t="s">
        <v>222</v>
      </c>
      <c r="D96" s="307">
        <f>SUM(D97:D99)</f>
        <v>0</v>
      </c>
      <c r="E96" s="307">
        <f aca="true" t="shared" si="21" ref="E96:P96">SUM(E97:E99)</f>
        <v>0</v>
      </c>
      <c r="F96" s="307">
        <f t="shared" si="21"/>
        <v>0</v>
      </c>
      <c r="G96" s="307">
        <f t="shared" si="21"/>
        <v>0</v>
      </c>
      <c r="H96" s="307">
        <f t="shared" si="21"/>
        <v>0</v>
      </c>
      <c r="I96" s="307">
        <f t="shared" si="21"/>
        <v>0</v>
      </c>
      <c r="J96" s="307">
        <f t="shared" si="21"/>
        <v>0</v>
      </c>
      <c r="K96" s="307">
        <f t="shared" si="21"/>
        <v>0</v>
      </c>
      <c r="L96" s="307">
        <f t="shared" si="21"/>
        <v>0</v>
      </c>
      <c r="M96" s="307">
        <f t="shared" si="21"/>
        <v>0</v>
      </c>
      <c r="N96" s="307">
        <f t="shared" si="21"/>
        <v>0</v>
      </c>
      <c r="O96" s="307">
        <f t="shared" si="21"/>
        <v>0</v>
      </c>
      <c r="P96" s="307">
        <f t="shared" si="21"/>
        <v>0</v>
      </c>
    </row>
    <row r="97" spans="1:16" ht="26.25" customHeight="1" hidden="1">
      <c r="A97" s="33" t="s">
        <v>102</v>
      </c>
      <c r="B97" s="265" t="s">
        <v>106</v>
      </c>
      <c r="C97" s="7" t="s">
        <v>103</v>
      </c>
      <c r="D97" s="308">
        <f>SUM(E97,H97)</f>
        <v>0</v>
      </c>
      <c r="E97" s="319"/>
      <c r="F97" s="327"/>
      <c r="G97" s="327"/>
      <c r="H97" s="327"/>
      <c r="I97" s="319">
        <f>SUM(J97,M97)</f>
        <v>0</v>
      </c>
      <c r="J97" s="327"/>
      <c r="K97" s="327"/>
      <c r="L97" s="327"/>
      <c r="M97" s="327"/>
      <c r="N97" s="327"/>
      <c r="O97" s="327"/>
      <c r="P97" s="321">
        <f>SUM(I97,D97)</f>
        <v>0</v>
      </c>
    </row>
    <row r="98" spans="1:16" ht="40.5" customHeight="1" hidden="1">
      <c r="A98" s="33" t="s">
        <v>130</v>
      </c>
      <c r="B98" s="265" t="s">
        <v>83</v>
      </c>
      <c r="C98" s="31" t="s">
        <v>132</v>
      </c>
      <c r="D98" s="308">
        <f>SUM(E98,H98)</f>
        <v>0</v>
      </c>
      <c r="E98" s="319"/>
      <c r="F98" s="327"/>
      <c r="G98" s="327"/>
      <c r="H98" s="327"/>
      <c r="I98" s="319">
        <f>SUM(J98,M98)</f>
        <v>0</v>
      </c>
      <c r="J98" s="327"/>
      <c r="K98" s="327"/>
      <c r="L98" s="327"/>
      <c r="M98" s="327"/>
      <c r="N98" s="327"/>
      <c r="O98" s="327"/>
      <c r="P98" s="321">
        <f>SUM(I98,D98)</f>
        <v>0</v>
      </c>
    </row>
    <row r="99" spans="1:16" ht="40.5" customHeight="1" hidden="1">
      <c r="A99" s="33" t="s">
        <v>123</v>
      </c>
      <c r="B99" s="33" t="s">
        <v>125</v>
      </c>
      <c r="C99" s="39" t="s">
        <v>124</v>
      </c>
      <c r="D99" s="308">
        <f>SUM(E99,H99)</f>
        <v>0</v>
      </c>
      <c r="E99" s="319"/>
      <c r="F99" s="327"/>
      <c r="G99" s="327"/>
      <c r="H99" s="327"/>
      <c r="I99" s="319">
        <f t="shared" si="14"/>
        <v>0</v>
      </c>
      <c r="J99" s="327"/>
      <c r="K99" s="327"/>
      <c r="L99" s="327"/>
      <c r="M99" s="327"/>
      <c r="N99" s="327"/>
      <c r="O99" s="327"/>
      <c r="P99" s="321">
        <f>SUM(I99,D99)</f>
        <v>0</v>
      </c>
    </row>
    <row r="100" spans="1:16" ht="30.75" customHeight="1" hidden="1">
      <c r="A100" s="241" t="s">
        <v>223</v>
      </c>
      <c r="B100" s="241"/>
      <c r="C100" s="243" t="s">
        <v>224</v>
      </c>
      <c r="D100" s="307">
        <f>SUM(D101:D102)</f>
        <v>0</v>
      </c>
      <c r="E100" s="307">
        <f aca="true" t="shared" si="22" ref="E100:P100">SUM(E101:E102)</f>
        <v>0</v>
      </c>
      <c r="F100" s="307">
        <f t="shared" si="22"/>
        <v>0</v>
      </c>
      <c r="G100" s="307">
        <f t="shared" si="22"/>
        <v>0</v>
      </c>
      <c r="H100" s="307">
        <f t="shared" si="22"/>
        <v>0</v>
      </c>
      <c r="I100" s="307">
        <f t="shared" si="22"/>
        <v>0</v>
      </c>
      <c r="J100" s="307">
        <f t="shared" si="22"/>
        <v>0</v>
      </c>
      <c r="K100" s="307">
        <f t="shared" si="22"/>
        <v>0</v>
      </c>
      <c r="L100" s="307">
        <f t="shared" si="22"/>
        <v>0</v>
      </c>
      <c r="M100" s="307">
        <f t="shared" si="22"/>
        <v>0</v>
      </c>
      <c r="N100" s="307">
        <f t="shared" si="22"/>
        <v>0</v>
      </c>
      <c r="O100" s="307">
        <f t="shared" si="22"/>
        <v>0</v>
      </c>
      <c r="P100" s="307">
        <f t="shared" si="22"/>
        <v>0</v>
      </c>
    </row>
    <row r="101" spans="1:16" ht="30.75" customHeight="1" hidden="1">
      <c r="A101" s="244" t="s">
        <v>48</v>
      </c>
      <c r="B101" s="244"/>
      <c r="C101" s="31" t="s">
        <v>49</v>
      </c>
      <c r="D101" s="308">
        <f>SUM(E101,H101)</f>
        <v>0</v>
      </c>
      <c r="E101" s="319"/>
      <c r="F101" s="327"/>
      <c r="G101" s="327"/>
      <c r="H101" s="327"/>
      <c r="I101" s="319">
        <f>SUM(J101,M101)</f>
        <v>0</v>
      </c>
      <c r="J101" s="327"/>
      <c r="K101" s="327"/>
      <c r="L101" s="327"/>
      <c r="M101" s="327"/>
      <c r="N101" s="327"/>
      <c r="O101" s="327"/>
      <c r="P101" s="321">
        <f>SUM(I101,D101)</f>
        <v>0</v>
      </c>
    </row>
    <row r="102" spans="1:16" ht="28.5" customHeight="1" hidden="1">
      <c r="A102" s="58" t="s">
        <v>95</v>
      </c>
      <c r="B102" s="58" t="s">
        <v>97</v>
      </c>
      <c r="C102" s="31" t="s">
        <v>96</v>
      </c>
      <c r="D102" s="308">
        <f>SUM(E102,H102)</f>
        <v>0</v>
      </c>
      <c r="E102" s="319"/>
      <c r="F102" s="327"/>
      <c r="G102" s="327"/>
      <c r="H102" s="327"/>
      <c r="I102" s="319">
        <f t="shared" si="14"/>
        <v>0</v>
      </c>
      <c r="J102" s="327"/>
      <c r="K102" s="327"/>
      <c r="L102" s="327"/>
      <c r="M102" s="327"/>
      <c r="N102" s="327"/>
      <c r="O102" s="327"/>
      <c r="P102" s="321">
        <f>SUM(I102,D102)</f>
        <v>0</v>
      </c>
    </row>
    <row r="103" spans="1:16" ht="25.5" customHeight="1" hidden="1">
      <c r="A103" s="245" t="s">
        <v>225</v>
      </c>
      <c r="B103" s="245"/>
      <c r="C103" s="246" t="s">
        <v>226</v>
      </c>
      <c r="D103" s="313">
        <f>SUM(D104:D105)</f>
        <v>0</v>
      </c>
      <c r="E103" s="335">
        <f aca="true" t="shared" si="23" ref="E103:P103">SUM(E104:E105)</f>
        <v>0</v>
      </c>
      <c r="F103" s="335">
        <f t="shared" si="23"/>
        <v>0</v>
      </c>
      <c r="G103" s="335">
        <f t="shared" si="23"/>
        <v>0</v>
      </c>
      <c r="H103" s="335">
        <f t="shared" si="23"/>
        <v>0</v>
      </c>
      <c r="I103" s="307">
        <f>SUM(J103,M103)</f>
        <v>0</v>
      </c>
      <c r="J103" s="335">
        <f t="shared" si="23"/>
        <v>0</v>
      </c>
      <c r="K103" s="335">
        <f t="shared" si="23"/>
        <v>0</v>
      </c>
      <c r="L103" s="335">
        <f t="shared" si="23"/>
        <v>0</v>
      </c>
      <c r="M103" s="335">
        <f t="shared" si="23"/>
        <v>0</v>
      </c>
      <c r="N103" s="335">
        <f t="shared" si="23"/>
        <v>0</v>
      </c>
      <c r="O103" s="335">
        <f t="shared" si="23"/>
        <v>0</v>
      </c>
      <c r="P103" s="334">
        <f t="shared" si="23"/>
        <v>0</v>
      </c>
    </row>
    <row r="104" spans="1:16" ht="20.25" customHeight="1" hidden="1">
      <c r="A104" s="33">
        <v>240601</v>
      </c>
      <c r="B104" s="33"/>
      <c r="C104" s="242" t="s">
        <v>2</v>
      </c>
      <c r="D104" s="308">
        <f>SUM(E104,H104)</f>
        <v>0</v>
      </c>
      <c r="E104" s="333"/>
      <c r="F104" s="327"/>
      <c r="G104" s="327"/>
      <c r="H104" s="327"/>
      <c r="I104" s="319">
        <f>SUM(J104,M104)</f>
        <v>0</v>
      </c>
      <c r="J104" s="336"/>
      <c r="K104" s="336"/>
      <c r="L104" s="336"/>
      <c r="M104" s="336"/>
      <c r="N104" s="327"/>
      <c r="O104" s="327"/>
      <c r="P104" s="321">
        <f>SUM(I104,D104)</f>
        <v>0</v>
      </c>
    </row>
    <row r="105" spans="1:16" ht="28.5" customHeight="1" hidden="1">
      <c r="A105" s="33">
        <v>240604</v>
      </c>
      <c r="B105" s="33" t="s">
        <v>107</v>
      </c>
      <c r="C105" s="242" t="s">
        <v>3</v>
      </c>
      <c r="D105" s="308">
        <f>SUM(E105,H105)</f>
        <v>0</v>
      </c>
      <c r="E105" s="333"/>
      <c r="F105" s="327"/>
      <c r="G105" s="327"/>
      <c r="H105" s="327"/>
      <c r="I105" s="319">
        <f>SUM(J105,M105)</f>
        <v>0</v>
      </c>
      <c r="J105" s="336"/>
      <c r="K105" s="336"/>
      <c r="L105" s="336"/>
      <c r="M105" s="336"/>
      <c r="N105" s="327"/>
      <c r="O105" s="327"/>
      <c r="P105" s="321">
        <f>SUM(I105,D105)</f>
        <v>0</v>
      </c>
    </row>
    <row r="106" spans="1:16" ht="27" customHeight="1" hidden="1">
      <c r="A106" s="236">
        <v>250000</v>
      </c>
      <c r="B106" s="236"/>
      <c r="C106" s="247" t="s">
        <v>227</v>
      </c>
      <c r="D106" s="313">
        <f aca="true" t="shared" si="24" ref="D106:P106">SUM(D107:D118)</f>
        <v>0</v>
      </c>
      <c r="E106" s="334">
        <f t="shared" si="24"/>
        <v>0</v>
      </c>
      <c r="F106" s="334">
        <f t="shared" si="24"/>
        <v>0</v>
      </c>
      <c r="G106" s="334">
        <f t="shared" si="24"/>
        <v>0</v>
      </c>
      <c r="H106" s="334">
        <f t="shared" si="24"/>
        <v>0</v>
      </c>
      <c r="I106" s="334">
        <f t="shared" si="24"/>
        <v>0</v>
      </c>
      <c r="J106" s="334">
        <f t="shared" si="24"/>
        <v>0</v>
      </c>
      <c r="K106" s="334">
        <f t="shared" si="24"/>
        <v>0</v>
      </c>
      <c r="L106" s="334">
        <f t="shared" si="24"/>
        <v>0</v>
      </c>
      <c r="M106" s="334">
        <f t="shared" si="24"/>
        <v>0</v>
      </c>
      <c r="N106" s="334">
        <f t="shared" si="24"/>
        <v>0</v>
      </c>
      <c r="O106" s="334">
        <f t="shared" si="24"/>
        <v>0</v>
      </c>
      <c r="P106" s="334">
        <f t="shared" si="24"/>
        <v>0</v>
      </c>
    </row>
    <row r="107" spans="1:16" ht="20.25" customHeight="1" hidden="1">
      <c r="A107" s="255">
        <v>250102</v>
      </c>
      <c r="B107" s="255" t="s">
        <v>82</v>
      </c>
      <c r="C107" s="256" t="s">
        <v>228</v>
      </c>
      <c r="D107" s="308"/>
      <c r="E107" s="319"/>
      <c r="F107" s="337"/>
      <c r="G107" s="337"/>
      <c r="H107" s="337"/>
      <c r="I107" s="319">
        <f aca="true" t="shared" si="25" ref="I107:I117">SUM(J107,M107)</f>
        <v>0</v>
      </c>
      <c r="J107" s="337"/>
      <c r="K107" s="337"/>
      <c r="L107" s="337"/>
      <c r="M107" s="337"/>
      <c r="N107" s="337"/>
      <c r="O107" s="337"/>
      <c r="P107" s="321">
        <f aca="true" t="shared" si="26" ref="P107:P118">SUM(I107,D107)</f>
        <v>0</v>
      </c>
    </row>
    <row r="108" spans="1:16" ht="18" customHeight="1" hidden="1">
      <c r="A108" s="33" t="s">
        <v>4</v>
      </c>
      <c r="B108" s="33" t="s">
        <v>81</v>
      </c>
      <c r="C108" s="18" t="s">
        <v>239</v>
      </c>
      <c r="D108" s="308">
        <f aca="true" t="shared" si="27" ref="D108:D118">SUM(E108,H108)</f>
        <v>0</v>
      </c>
      <c r="E108" s="319"/>
      <c r="F108" s="333"/>
      <c r="G108" s="333"/>
      <c r="H108" s="333"/>
      <c r="I108" s="333">
        <f t="shared" si="25"/>
        <v>0</v>
      </c>
      <c r="J108" s="333"/>
      <c r="K108" s="333"/>
      <c r="L108" s="333"/>
      <c r="M108" s="333"/>
      <c r="N108" s="333"/>
      <c r="O108" s="333"/>
      <c r="P108" s="321">
        <f t="shared" si="26"/>
        <v>0</v>
      </c>
    </row>
    <row r="109" spans="1:16" ht="38.25" customHeight="1" hidden="1">
      <c r="A109" s="33" t="s">
        <v>342</v>
      </c>
      <c r="B109" s="33" t="s">
        <v>81</v>
      </c>
      <c r="C109" s="18" t="s">
        <v>72</v>
      </c>
      <c r="D109" s="308">
        <f t="shared" si="27"/>
        <v>0</v>
      </c>
      <c r="E109" s="319"/>
      <c r="F109" s="333"/>
      <c r="G109" s="333"/>
      <c r="H109" s="333"/>
      <c r="I109" s="333">
        <f>SUM(J109,M109)</f>
        <v>0</v>
      </c>
      <c r="J109" s="333"/>
      <c r="K109" s="333"/>
      <c r="L109" s="333"/>
      <c r="M109" s="333"/>
      <c r="N109" s="333"/>
      <c r="O109" s="333"/>
      <c r="P109" s="321">
        <f>SUM(I109,D109)</f>
        <v>0</v>
      </c>
    </row>
    <row r="110" spans="1:16" ht="13.5" customHeight="1" hidden="1">
      <c r="A110" s="33" t="s">
        <v>7</v>
      </c>
      <c r="B110" s="33"/>
      <c r="C110" s="248" t="s">
        <v>8</v>
      </c>
      <c r="D110" s="308">
        <f t="shared" si="27"/>
        <v>0</v>
      </c>
      <c r="E110" s="319"/>
      <c r="F110" s="333"/>
      <c r="G110" s="333"/>
      <c r="H110" s="333"/>
      <c r="I110" s="333">
        <f>SUM(J110,M110)</f>
        <v>0</v>
      </c>
      <c r="J110" s="333"/>
      <c r="K110" s="333"/>
      <c r="L110" s="333"/>
      <c r="M110" s="333"/>
      <c r="N110" s="333"/>
      <c r="O110" s="333"/>
      <c r="P110" s="311">
        <f>SUM(I110,D110)</f>
        <v>0</v>
      </c>
    </row>
    <row r="111" spans="1:16" ht="42.75" customHeight="1" hidden="1">
      <c r="A111" s="33" t="s">
        <v>5</v>
      </c>
      <c r="B111" s="33" t="s">
        <v>82</v>
      </c>
      <c r="C111" s="39" t="s">
        <v>71</v>
      </c>
      <c r="D111" s="308">
        <f t="shared" si="27"/>
        <v>0</v>
      </c>
      <c r="E111" s="319"/>
      <c r="F111" s="333"/>
      <c r="G111" s="333"/>
      <c r="H111" s="333"/>
      <c r="I111" s="333">
        <f>SUM(J111,M111)</f>
        <v>0</v>
      </c>
      <c r="J111" s="333"/>
      <c r="K111" s="333"/>
      <c r="L111" s="333"/>
      <c r="M111" s="333"/>
      <c r="N111" s="333"/>
      <c r="O111" s="333"/>
      <c r="P111" s="321">
        <f>SUM(I111,D111)</f>
        <v>0</v>
      </c>
    </row>
    <row r="112" spans="1:16" ht="42" customHeight="1" hidden="1">
      <c r="A112" s="33" t="s">
        <v>5</v>
      </c>
      <c r="B112" s="33" t="s">
        <v>82</v>
      </c>
      <c r="C112" s="39" t="s">
        <v>70</v>
      </c>
      <c r="D112" s="308">
        <f t="shared" si="27"/>
        <v>0</v>
      </c>
      <c r="E112" s="319"/>
      <c r="F112" s="333"/>
      <c r="G112" s="333"/>
      <c r="H112" s="333"/>
      <c r="I112" s="333">
        <f>SUM(J112,M112)</f>
        <v>0</v>
      </c>
      <c r="J112" s="333"/>
      <c r="K112" s="333"/>
      <c r="L112" s="333"/>
      <c r="M112" s="333"/>
      <c r="N112" s="333"/>
      <c r="O112" s="333"/>
      <c r="P112" s="321">
        <f>SUM(I112,D112)</f>
        <v>0</v>
      </c>
    </row>
    <row r="113" spans="1:16" ht="33.75" customHeight="1" hidden="1">
      <c r="A113" s="33" t="s">
        <v>5</v>
      </c>
      <c r="B113" s="33" t="s">
        <v>82</v>
      </c>
      <c r="C113" s="39" t="s">
        <v>6</v>
      </c>
      <c r="D113" s="308">
        <f t="shared" si="27"/>
        <v>0</v>
      </c>
      <c r="E113" s="319"/>
      <c r="F113" s="333"/>
      <c r="G113" s="333"/>
      <c r="H113" s="333"/>
      <c r="I113" s="333">
        <f t="shared" si="25"/>
        <v>0</v>
      </c>
      <c r="J113" s="333"/>
      <c r="K113" s="333"/>
      <c r="L113" s="333"/>
      <c r="M113" s="333"/>
      <c r="N113" s="333"/>
      <c r="O113" s="333"/>
      <c r="P113" s="321">
        <f t="shared" si="26"/>
        <v>0</v>
      </c>
    </row>
    <row r="114" spans="1:16" ht="29.25" customHeight="1" hidden="1">
      <c r="A114" s="33" t="s">
        <v>5</v>
      </c>
      <c r="B114" s="33" t="s">
        <v>82</v>
      </c>
      <c r="C114" s="39" t="s">
        <v>6</v>
      </c>
      <c r="D114" s="308">
        <f>SUM(E114,H114)</f>
        <v>0</v>
      </c>
      <c r="E114" s="319"/>
      <c r="F114" s="333"/>
      <c r="G114" s="333"/>
      <c r="H114" s="333"/>
      <c r="I114" s="333">
        <f>SUM(J114,M114)</f>
        <v>0</v>
      </c>
      <c r="J114" s="333"/>
      <c r="K114" s="333"/>
      <c r="L114" s="333"/>
      <c r="M114" s="333"/>
      <c r="N114" s="333"/>
      <c r="O114" s="333"/>
      <c r="P114" s="321">
        <f>SUM(I114,D114)</f>
        <v>0</v>
      </c>
    </row>
    <row r="115" spans="1:16" ht="29.25" customHeight="1" hidden="1">
      <c r="A115" s="33" t="s">
        <v>5</v>
      </c>
      <c r="B115" s="33" t="s">
        <v>82</v>
      </c>
      <c r="C115" s="51" t="s">
        <v>25</v>
      </c>
      <c r="D115" s="308">
        <f t="shared" si="27"/>
        <v>0</v>
      </c>
      <c r="E115" s="319"/>
      <c r="F115" s="333"/>
      <c r="G115" s="333"/>
      <c r="H115" s="333"/>
      <c r="I115" s="333">
        <f t="shared" si="25"/>
        <v>0</v>
      </c>
      <c r="J115" s="333"/>
      <c r="K115" s="333"/>
      <c r="L115" s="333"/>
      <c r="M115" s="333"/>
      <c r="N115" s="333"/>
      <c r="O115" s="333"/>
      <c r="P115" s="321">
        <f t="shared" si="26"/>
        <v>0</v>
      </c>
    </row>
    <row r="116" spans="1:16" ht="49.5" customHeight="1" hidden="1">
      <c r="A116" s="33">
        <v>250404</v>
      </c>
      <c r="B116" s="33" t="s">
        <v>82</v>
      </c>
      <c r="C116" s="51" t="s">
        <v>94</v>
      </c>
      <c r="D116" s="308">
        <f t="shared" si="27"/>
        <v>0</v>
      </c>
      <c r="E116" s="319"/>
      <c r="F116" s="333"/>
      <c r="G116" s="333"/>
      <c r="H116" s="333"/>
      <c r="I116" s="333">
        <f t="shared" si="25"/>
        <v>0</v>
      </c>
      <c r="J116" s="333"/>
      <c r="K116" s="333"/>
      <c r="L116" s="333"/>
      <c r="M116" s="333"/>
      <c r="N116" s="333"/>
      <c r="O116" s="333"/>
      <c r="P116" s="321">
        <f t="shared" si="26"/>
        <v>0</v>
      </c>
    </row>
    <row r="117" spans="1:16" ht="25.5" customHeight="1" hidden="1">
      <c r="A117" s="33" t="s">
        <v>254</v>
      </c>
      <c r="B117" s="33"/>
      <c r="C117" s="248" t="s">
        <v>229</v>
      </c>
      <c r="D117" s="308">
        <f t="shared" si="27"/>
        <v>0</v>
      </c>
      <c r="E117" s="319"/>
      <c r="F117" s="333"/>
      <c r="G117" s="333"/>
      <c r="H117" s="333"/>
      <c r="I117" s="333">
        <f t="shared" si="25"/>
        <v>0</v>
      </c>
      <c r="J117" s="333"/>
      <c r="K117" s="333"/>
      <c r="L117" s="333"/>
      <c r="M117" s="333"/>
      <c r="N117" s="333"/>
      <c r="O117" s="333"/>
      <c r="P117" s="321">
        <f t="shared" si="26"/>
        <v>0</v>
      </c>
    </row>
    <row r="118" spans="1:16" ht="18" customHeight="1" hidden="1">
      <c r="A118" s="33" t="s">
        <v>7</v>
      </c>
      <c r="B118" s="33"/>
      <c r="C118" s="248" t="s">
        <v>8</v>
      </c>
      <c r="D118" s="308">
        <f t="shared" si="27"/>
        <v>0</v>
      </c>
      <c r="E118" s="319"/>
      <c r="F118" s="333"/>
      <c r="G118" s="333"/>
      <c r="H118" s="333"/>
      <c r="I118" s="333"/>
      <c r="J118" s="333"/>
      <c r="K118" s="333"/>
      <c r="L118" s="333"/>
      <c r="M118" s="333"/>
      <c r="N118" s="333"/>
      <c r="O118" s="333"/>
      <c r="P118" s="311">
        <f t="shared" si="26"/>
        <v>0</v>
      </c>
    </row>
    <row r="119" spans="1:16" ht="30" customHeight="1">
      <c r="A119" s="249"/>
      <c r="B119" s="249"/>
      <c r="C119" s="250" t="s">
        <v>283</v>
      </c>
      <c r="D119" s="338">
        <f>SUM(D12,D14,D26,D28,D68,D74,D83,D85,D88,D91,D93,D96,D100,D103,D106)</f>
        <v>47570</v>
      </c>
      <c r="E119" s="338">
        <f aca="true" t="shared" si="28" ref="E119:P119">SUM(E12,E14,E26,E28,E68,E74,E83,E85,E88,E91,E93,E96,E100,E103,E106)</f>
        <v>47570</v>
      </c>
      <c r="F119" s="338">
        <f t="shared" si="28"/>
        <v>0</v>
      </c>
      <c r="G119" s="338">
        <f t="shared" si="28"/>
        <v>0</v>
      </c>
      <c r="H119" s="338">
        <f t="shared" si="28"/>
        <v>0</v>
      </c>
      <c r="I119" s="338">
        <f t="shared" si="28"/>
        <v>95600</v>
      </c>
      <c r="J119" s="338">
        <f t="shared" si="28"/>
        <v>0</v>
      </c>
      <c r="K119" s="338">
        <f t="shared" si="28"/>
        <v>0</v>
      </c>
      <c r="L119" s="338">
        <f t="shared" si="28"/>
        <v>0</v>
      </c>
      <c r="M119" s="338">
        <f t="shared" si="28"/>
        <v>95600</v>
      </c>
      <c r="N119" s="338">
        <f t="shared" si="28"/>
        <v>95600</v>
      </c>
      <c r="O119" s="338">
        <f t="shared" si="28"/>
        <v>95600</v>
      </c>
      <c r="P119" s="338">
        <f t="shared" si="28"/>
        <v>143170</v>
      </c>
    </row>
    <row r="120" spans="1:15" ht="23.25">
      <c r="A120" s="211"/>
      <c r="B120" s="211"/>
      <c r="D120" s="251"/>
      <c r="E120" s="251"/>
      <c r="F120" s="252"/>
      <c r="J120" s="213"/>
      <c r="K120" s="213"/>
      <c r="L120" s="213"/>
      <c r="M120" s="213"/>
      <c r="N120" s="213"/>
      <c r="O120" s="213"/>
    </row>
    <row r="121" spans="4:16" ht="18.75">
      <c r="D121" s="214"/>
      <c r="E121" s="214"/>
      <c r="I121" s="214"/>
      <c r="K121" s="253"/>
      <c r="P121" s="97"/>
    </row>
    <row r="122" spans="1:10" ht="27" customHeight="1">
      <c r="A122" s="211"/>
      <c r="B122" s="211"/>
      <c r="C122" s="214"/>
      <c r="D122" s="254"/>
      <c r="E122" s="254"/>
      <c r="I122" s="427"/>
      <c r="J122" s="427"/>
    </row>
    <row r="123" spans="1:5" ht="12.75">
      <c r="A123" s="211"/>
      <c r="B123" s="211"/>
      <c r="D123" s="214"/>
      <c r="E123" s="214"/>
    </row>
    <row r="124" spans="1:2" ht="12.75">
      <c r="A124" s="211"/>
      <c r="B124" s="211"/>
    </row>
    <row r="125" spans="1:2" ht="12.75">
      <c r="A125" s="211"/>
      <c r="B125" s="211"/>
    </row>
    <row r="126" spans="1:2" ht="12.75">
      <c r="A126" s="211"/>
      <c r="B126" s="211"/>
    </row>
    <row r="127" spans="1:2" ht="12.75">
      <c r="A127" s="211"/>
      <c r="B127" s="211"/>
    </row>
  </sheetData>
  <sheetProtection/>
  <mergeCells count="38">
    <mergeCell ref="B6:B10"/>
    <mergeCell ref="E8:E10"/>
    <mergeCell ref="M32:M33"/>
    <mergeCell ref="N32:N33"/>
    <mergeCell ref="H32:H33"/>
    <mergeCell ref="H8:H10"/>
    <mergeCell ref="A6:A10"/>
    <mergeCell ref="C6:C10"/>
    <mergeCell ref="I6:O6"/>
    <mergeCell ref="F9:F10"/>
    <mergeCell ref="G9:G10"/>
    <mergeCell ref="K9:K10"/>
    <mergeCell ref="L9:L10"/>
    <mergeCell ref="N9:N10"/>
    <mergeCell ref="D6:H6"/>
    <mergeCell ref="D8:D10"/>
    <mergeCell ref="A32:A33"/>
    <mergeCell ref="F32:F33"/>
    <mergeCell ref="G32:G33"/>
    <mergeCell ref="B32:B33"/>
    <mergeCell ref="E32:E33"/>
    <mergeCell ref="D32:D33"/>
    <mergeCell ref="I122:J122"/>
    <mergeCell ref="O32:O33"/>
    <mergeCell ref="I32:I33"/>
    <mergeCell ref="J32:J33"/>
    <mergeCell ref="K32:K33"/>
    <mergeCell ref="L32:L33"/>
    <mergeCell ref="P32:P33"/>
    <mergeCell ref="P6:P10"/>
    <mergeCell ref="F7:G7"/>
    <mergeCell ref="J7:M7"/>
    <mergeCell ref="F8:G8"/>
    <mergeCell ref="I8:I10"/>
    <mergeCell ref="J8:J10"/>
    <mergeCell ref="K8:L8"/>
    <mergeCell ref="M8:M10"/>
    <mergeCell ref="N8:O8"/>
  </mergeCells>
  <printOptions/>
  <pageMargins left="0.28" right="0.22" top="0.69" bottom="0.47" header="0.27" footer="0.19"/>
  <pageSetup fitToHeight="5"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IV290"/>
  <sheetViews>
    <sheetView view="pageBreakPreview" zoomScaleSheetLayoutView="100" zoomScalePageLayoutView="0" workbookViewId="0" topLeftCell="D1">
      <selection activeCell="N5" sqref="N5"/>
    </sheetView>
  </sheetViews>
  <sheetFormatPr defaultColWidth="9.00390625" defaultRowHeight="12.75"/>
  <cols>
    <col min="1" max="1" width="12.625" style="0" customWidth="1"/>
    <col min="2" max="2" width="9.625" style="96" customWidth="1"/>
    <col min="3" max="3" width="49.875" style="20" customWidth="1"/>
    <col min="4" max="4" width="16.00390625" style="9" customWidth="1"/>
    <col min="5" max="5" width="14.00390625" style="9" customWidth="1"/>
    <col min="6" max="7" width="11.00390625" style="0" customWidth="1"/>
    <col min="8" max="8" width="10.00390625" style="0" customWidth="1"/>
    <col min="9" max="9" width="14.00390625" style="90" customWidth="1"/>
    <col min="10" max="10" width="10.25390625" style="0" customWidth="1"/>
    <col min="11" max="11" width="9.375" style="0" customWidth="1"/>
    <col min="12" max="12" width="9.625" style="0" customWidth="1"/>
    <col min="13" max="13" width="14.625" style="0" customWidth="1"/>
    <col min="14" max="14" width="14.75390625" style="0" customWidth="1"/>
    <col min="15" max="15" width="18.125" style="0" customWidth="1"/>
    <col min="16" max="16" width="16.125" style="9" customWidth="1"/>
  </cols>
  <sheetData>
    <row r="1" spans="2:3" ht="12.75" customHeight="1">
      <c r="B1" s="89"/>
      <c r="C1" s="8"/>
    </row>
    <row r="2" spans="2:3" ht="12.75">
      <c r="B2" s="89"/>
      <c r="C2" s="8"/>
    </row>
    <row r="3" spans="2:3" ht="12.75">
      <c r="B3" s="89"/>
      <c r="C3" s="8"/>
    </row>
    <row r="4" spans="2:3" ht="21" customHeight="1">
      <c r="B4" s="89"/>
      <c r="C4" s="8"/>
    </row>
    <row r="5" spans="2:16" ht="95.25" customHeight="1">
      <c r="B5" s="89"/>
      <c r="C5" s="41"/>
      <c r="D5" s="42"/>
      <c r="E5" s="42"/>
      <c r="F5" s="43"/>
      <c r="G5" s="43"/>
      <c r="H5" s="43"/>
      <c r="I5" s="91"/>
      <c r="J5" s="43"/>
      <c r="K5" s="43"/>
      <c r="L5" s="44"/>
      <c r="M5" s="44"/>
      <c r="N5" s="44"/>
      <c r="O5" s="44"/>
      <c r="P5" s="45" t="s">
        <v>9</v>
      </c>
    </row>
    <row r="6" spans="1:16" ht="23.25" customHeight="1">
      <c r="A6" s="494" t="s">
        <v>10</v>
      </c>
      <c r="B6" s="494" t="s">
        <v>238</v>
      </c>
      <c r="C6" s="263" t="s">
        <v>11</v>
      </c>
      <c r="D6" s="483" t="s">
        <v>235</v>
      </c>
      <c r="E6" s="485"/>
      <c r="F6" s="485"/>
      <c r="G6" s="485"/>
      <c r="H6" s="473"/>
      <c r="I6" s="483" t="s">
        <v>236</v>
      </c>
      <c r="J6" s="485"/>
      <c r="K6" s="485"/>
      <c r="L6" s="485"/>
      <c r="M6" s="485"/>
      <c r="N6" s="485"/>
      <c r="O6" s="484"/>
      <c r="P6" s="477" t="s">
        <v>283</v>
      </c>
    </row>
    <row r="7" spans="1:16" ht="19.5" customHeight="1">
      <c r="A7" s="507"/>
      <c r="B7" s="495"/>
      <c r="C7" s="480" t="s">
        <v>282</v>
      </c>
      <c r="D7" s="474" t="s">
        <v>284</v>
      </c>
      <c r="E7" s="457" t="s">
        <v>334</v>
      </c>
      <c r="F7" s="483" t="s">
        <v>285</v>
      </c>
      <c r="G7" s="484"/>
      <c r="H7" s="457" t="s">
        <v>335</v>
      </c>
      <c r="I7" s="474" t="s">
        <v>284</v>
      </c>
      <c r="J7" s="457" t="s">
        <v>334</v>
      </c>
      <c r="K7" s="483" t="s">
        <v>285</v>
      </c>
      <c r="L7" s="484"/>
      <c r="M7" s="457" t="s">
        <v>335</v>
      </c>
      <c r="N7" s="490" t="s">
        <v>285</v>
      </c>
      <c r="O7" s="491"/>
      <c r="P7" s="478"/>
    </row>
    <row r="8" spans="1:16" ht="12.75" customHeight="1">
      <c r="A8" s="505" t="s">
        <v>281</v>
      </c>
      <c r="B8" s="495"/>
      <c r="C8" s="481"/>
      <c r="D8" s="475"/>
      <c r="E8" s="458"/>
      <c r="F8" s="486" t="s">
        <v>12</v>
      </c>
      <c r="G8" s="486" t="s">
        <v>13</v>
      </c>
      <c r="H8" s="460"/>
      <c r="I8" s="475"/>
      <c r="J8" s="458"/>
      <c r="K8" s="486" t="s">
        <v>14</v>
      </c>
      <c r="L8" s="486" t="s">
        <v>15</v>
      </c>
      <c r="M8" s="460"/>
      <c r="N8" s="488" t="s">
        <v>286</v>
      </c>
      <c r="O8" s="40" t="s">
        <v>285</v>
      </c>
      <c r="P8" s="478"/>
    </row>
    <row r="9" spans="1:16" ht="70.5" customHeight="1">
      <c r="A9" s="506"/>
      <c r="B9" s="496"/>
      <c r="C9" s="482"/>
      <c r="D9" s="476"/>
      <c r="E9" s="458"/>
      <c r="F9" s="487"/>
      <c r="G9" s="487"/>
      <c r="H9" s="460"/>
      <c r="I9" s="476"/>
      <c r="J9" s="458"/>
      <c r="K9" s="487"/>
      <c r="L9" s="487"/>
      <c r="M9" s="460"/>
      <c r="N9" s="489"/>
      <c r="O9" s="34" t="s">
        <v>287</v>
      </c>
      <c r="P9" s="479"/>
    </row>
    <row r="10" spans="1:16" ht="15.75" customHeight="1">
      <c r="A10" s="46">
        <v>1</v>
      </c>
      <c r="B10" s="46" t="s">
        <v>233</v>
      </c>
      <c r="C10" s="47">
        <v>3</v>
      </c>
      <c r="D10" s="47">
        <v>4</v>
      </c>
      <c r="E10" s="47">
        <v>5</v>
      </c>
      <c r="F10" s="27">
        <v>6</v>
      </c>
      <c r="G10" s="27">
        <v>7</v>
      </c>
      <c r="H10" s="27">
        <v>8</v>
      </c>
      <c r="I10" s="47">
        <v>9</v>
      </c>
      <c r="J10" s="27">
        <v>10</v>
      </c>
      <c r="K10" s="27">
        <v>11</v>
      </c>
      <c r="L10" s="27">
        <v>12</v>
      </c>
      <c r="M10" s="27">
        <v>13</v>
      </c>
      <c r="N10" s="27">
        <v>14</v>
      </c>
      <c r="O10" s="27">
        <v>15</v>
      </c>
      <c r="P10" s="47" t="s">
        <v>127</v>
      </c>
    </row>
    <row r="11" spans="1:18" s="11" customFormat="1" ht="30.75" customHeight="1">
      <c r="A11" s="48" t="s">
        <v>16</v>
      </c>
      <c r="B11" s="48"/>
      <c r="C11" s="264" t="s">
        <v>17</v>
      </c>
      <c r="D11" s="339">
        <f>SUM(E11,H11)</f>
        <v>120765</v>
      </c>
      <c r="E11" s="339">
        <f>SUM(E13,E14:E46)</f>
        <v>120765</v>
      </c>
      <c r="F11" s="339">
        <f>SUM(F13,F14:F46)</f>
        <v>0</v>
      </c>
      <c r="G11" s="339">
        <f>SUM(G13,G14:G46)</f>
        <v>0</v>
      </c>
      <c r="H11" s="339">
        <f>SUM(H13,H14:H46)</f>
        <v>0</v>
      </c>
      <c r="I11" s="339">
        <f aca="true" t="shared" si="0" ref="I11:O11">SUM(I12,I14:I46)</f>
        <v>0</v>
      </c>
      <c r="J11" s="339">
        <f t="shared" si="0"/>
        <v>0</v>
      </c>
      <c r="K11" s="339">
        <f t="shared" si="0"/>
        <v>0</v>
      </c>
      <c r="L11" s="339">
        <f t="shared" si="0"/>
        <v>0</v>
      </c>
      <c r="M11" s="339">
        <f t="shared" si="0"/>
        <v>0</v>
      </c>
      <c r="N11" s="339">
        <f t="shared" si="0"/>
        <v>0</v>
      </c>
      <c r="O11" s="339">
        <f t="shared" si="0"/>
        <v>0</v>
      </c>
      <c r="P11" s="339">
        <f>SUM(P12,P14:P46)</f>
        <v>120765</v>
      </c>
      <c r="R11" s="12"/>
    </row>
    <row r="12" spans="1:18" s="11" customFormat="1" ht="19.5" customHeight="1" hidden="1">
      <c r="A12" s="49" t="s">
        <v>288</v>
      </c>
      <c r="B12" s="49" t="s">
        <v>288</v>
      </c>
      <c r="C12" s="13" t="s">
        <v>18</v>
      </c>
      <c r="D12" s="340">
        <f aca="true" t="shared" si="1" ref="D12:P12">SUM(D13)</f>
        <v>0</v>
      </c>
      <c r="E12" s="340">
        <f t="shared" si="1"/>
        <v>0</v>
      </c>
      <c r="F12" s="340">
        <f t="shared" si="1"/>
        <v>0</v>
      </c>
      <c r="G12" s="340">
        <f t="shared" si="1"/>
        <v>0</v>
      </c>
      <c r="H12" s="340">
        <f t="shared" si="1"/>
        <v>0</v>
      </c>
      <c r="I12" s="340">
        <f t="shared" si="1"/>
        <v>0</v>
      </c>
      <c r="J12" s="340">
        <f t="shared" si="1"/>
        <v>0</v>
      </c>
      <c r="K12" s="340">
        <f t="shared" si="1"/>
        <v>0</v>
      </c>
      <c r="L12" s="340">
        <f t="shared" si="1"/>
        <v>0</v>
      </c>
      <c r="M12" s="340">
        <f t="shared" si="1"/>
        <v>0</v>
      </c>
      <c r="N12" s="340">
        <f t="shared" si="1"/>
        <v>0</v>
      </c>
      <c r="O12" s="340">
        <f t="shared" si="1"/>
        <v>0</v>
      </c>
      <c r="P12" s="340">
        <f t="shared" si="1"/>
        <v>0</v>
      </c>
      <c r="R12" s="12"/>
    </row>
    <row r="13" spans="1:18" s="11" customFormat="1" ht="25.5" customHeight="1" hidden="1">
      <c r="A13" s="29" t="s">
        <v>289</v>
      </c>
      <c r="B13" s="29" t="s">
        <v>61</v>
      </c>
      <c r="C13" s="5" t="s">
        <v>19</v>
      </c>
      <c r="D13" s="326">
        <f>SUM(E13,H13)</f>
        <v>0</v>
      </c>
      <c r="E13" s="308"/>
      <c r="F13" s="314"/>
      <c r="G13" s="314"/>
      <c r="H13" s="314"/>
      <c r="I13" s="318">
        <f aca="true" t="shared" si="2" ref="I13:I20">SUM(J13,M13)</f>
        <v>0</v>
      </c>
      <c r="J13" s="315"/>
      <c r="K13" s="316"/>
      <c r="L13" s="316"/>
      <c r="M13" s="314"/>
      <c r="N13" s="314"/>
      <c r="O13" s="314"/>
      <c r="P13" s="318">
        <f aca="true" t="shared" si="3" ref="P13:P20">SUM(D13,I13)</f>
        <v>0</v>
      </c>
      <c r="R13" s="12"/>
    </row>
    <row r="14" spans="1:18" s="11" customFormat="1" ht="43.5" customHeight="1" hidden="1">
      <c r="A14" s="29" t="s">
        <v>58</v>
      </c>
      <c r="B14" s="29" t="s">
        <v>60</v>
      </c>
      <c r="C14" s="7" t="s">
        <v>59</v>
      </c>
      <c r="D14" s="326">
        <f>SUM(E14,H14)</f>
        <v>0</v>
      </c>
      <c r="E14" s="308"/>
      <c r="F14" s="308"/>
      <c r="G14" s="308"/>
      <c r="H14" s="314"/>
      <c r="I14" s="311">
        <f t="shared" si="2"/>
        <v>0</v>
      </c>
      <c r="J14" s="315"/>
      <c r="K14" s="316"/>
      <c r="L14" s="316"/>
      <c r="M14" s="314"/>
      <c r="N14" s="314"/>
      <c r="O14" s="317"/>
      <c r="P14" s="311">
        <f t="shared" si="3"/>
        <v>0</v>
      </c>
      <c r="R14" s="12"/>
    </row>
    <row r="15" spans="1:16" s="1" customFormat="1" ht="21.75" customHeight="1" hidden="1">
      <c r="A15" s="29" t="s">
        <v>350</v>
      </c>
      <c r="B15" s="29" t="s">
        <v>74</v>
      </c>
      <c r="C15" s="30" t="s">
        <v>20</v>
      </c>
      <c r="D15" s="326">
        <f>SUM(E15,H15)</f>
        <v>0</v>
      </c>
      <c r="E15" s="309"/>
      <c r="F15" s="322"/>
      <c r="G15" s="322"/>
      <c r="H15" s="322"/>
      <c r="I15" s="311">
        <f t="shared" si="2"/>
        <v>0</v>
      </c>
      <c r="J15" s="322"/>
      <c r="K15" s="330"/>
      <c r="L15" s="330"/>
      <c r="M15" s="330"/>
      <c r="N15" s="330"/>
      <c r="O15" s="330"/>
      <c r="P15" s="311">
        <f t="shared" si="3"/>
        <v>0</v>
      </c>
    </row>
    <row r="16" spans="1:18" s="11" customFormat="1" ht="23.25" customHeight="1" hidden="1">
      <c r="A16" s="29" t="s">
        <v>353</v>
      </c>
      <c r="B16" s="29" t="s">
        <v>75</v>
      </c>
      <c r="C16" s="5" t="s">
        <v>354</v>
      </c>
      <c r="D16" s="326">
        <f aca="true" t="shared" si="4" ref="D16:D46">SUM(E16,H16)</f>
        <v>0</v>
      </c>
      <c r="E16" s="309"/>
      <c r="F16" s="322"/>
      <c r="G16" s="322"/>
      <c r="H16" s="322"/>
      <c r="I16" s="311">
        <f t="shared" si="2"/>
        <v>0</v>
      </c>
      <c r="J16" s="322"/>
      <c r="K16" s="330"/>
      <c r="L16" s="330"/>
      <c r="M16" s="330"/>
      <c r="N16" s="330"/>
      <c r="O16" s="330"/>
      <c r="P16" s="311">
        <f t="shared" si="3"/>
        <v>0</v>
      </c>
      <c r="R16" s="12"/>
    </row>
    <row r="17" spans="1:18" s="11" customFormat="1" ht="20.25" customHeight="1" hidden="1">
      <c r="A17" s="28" t="s">
        <v>355</v>
      </c>
      <c r="B17" s="28" t="s">
        <v>75</v>
      </c>
      <c r="C17" s="7" t="s">
        <v>356</v>
      </c>
      <c r="D17" s="326">
        <f t="shared" si="4"/>
        <v>0</v>
      </c>
      <c r="E17" s="309"/>
      <c r="F17" s="322"/>
      <c r="G17" s="310"/>
      <c r="H17" s="310"/>
      <c r="I17" s="311">
        <f t="shared" si="2"/>
        <v>0</v>
      </c>
      <c r="J17" s="310"/>
      <c r="K17" s="310"/>
      <c r="L17" s="310"/>
      <c r="M17" s="310"/>
      <c r="N17" s="310"/>
      <c r="O17" s="310"/>
      <c r="P17" s="311">
        <f t="shared" si="3"/>
        <v>0</v>
      </c>
      <c r="R17" s="12"/>
    </row>
    <row r="18" spans="1:18" s="11" customFormat="1" ht="25.5" customHeight="1" hidden="1">
      <c r="A18" s="28" t="s">
        <v>357</v>
      </c>
      <c r="B18" s="28" t="s">
        <v>75</v>
      </c>
      <c r="C18" s="7" t="s">
        <v>358</v>
      </c>
      <c r="D18" s="326">
        <f t="shared" si="4"/>
        <v>0</v>
      </c>
      <c r="E18" s="309"/>
      <c r="F18" s="310"/>
      <c r="G18" s="310"/>
      <c r="H18" s="310"/>
      <c r="I18" s="311">
        <f t="shared" si="2"/>
        <v>0</v>
      </c>
      <c r="J18" s="310"/>
      <c r="K18" s="310"/>
      <c r="L18" s="310"/>
      <c r="M18" s="310"/>
      <c r="N18" s="310"/>
      <c r="O18" s="310"/>
      <c r="P18" s="311">
        <f t="shared" si="3"/>
        <v>0</v>
      </c>
      <c r="R18" s="12"/>
    </row>
    <row r="19" spans="1:18" s="11" customFormat="1" ht="29.25" customHeight="1" hidden="1">
      <c r="A19" s="29" t="s">
        <v>359</v>
      </c>
      <c r="B19" s="29" t="s">
        <v>75</v>
      </c>
      <c r="C19" s="5" t="s">
        <v>21</v>
      </c>
      <c r="D19" s="326">
        <f t="shared" si="4"/>
        <v>0</v>
      </c>
      <c r="E19" s="309"/>
      <c r="F19" s="322"/>
      <c r="G19" s="322"/>
      <c r="H19" s="322"/>
      <c r="I19" s="311">
        <f t="shared" si="2"/>
        <v>0</v>
      </c>
      <c r="J19" s="322"/>
      <c r="K19" s="330"/>
      <c r="L19" s="330"/>
      <c r="M19" s="330"/>
      <c r="N19" s="330"/>
      <c r="O19" s="330"/>
      <c r="P19" s="311">
        <f t="shared" si="3"/>
        <v>0</v>
      </c>
      <c r="R19" s="12"/>
    </row>
    <row r="20" spans="1:18" s="11" customFormat="1" ht="30.75" customHeight="1" hidden="1">
      <c r="A20" s="29" t="s">
        <v>360</v>
      </c>
      <c r="B20" s="29" t="s">
        <v>75</v>
      </c>
      <c r="C20" s="5" t="s">
        <v>22</v>
      </c>
      <c r="D20" s="326">
        <f t="shared" si="4"/>
        <v>0</v>
      </c>
      <c r="E20" s="309"/>
      <c r="F20" s="322"/>
      <c r="G20" s="322"/>
      <c r="H20" s="322"/>
      <c r="I20" s="311">
        <f t="shared" si="2"/>
        <v>0</v>
      </c>
      <c r="J20" s="322"/>
      <c r="K20" s="330"/>
      <c r="L20" s="330"/>
      <c r="M20" s="330"/>
      <c r="N20" s="330"/>
      <c r="O20" s="330"/>
      <c r="P20" s="311">
        <f t="shared" si="3"/>
        <v>0</v>
      </c>
      <c r="R20" s="12"/>
    </row>
    <row r="21" spans="1:18" s="11" customFormat="1" ht="22.5" customHeight="1" hidden="1">
      <c r="A21" s="33" t="s">
        <v>361</v>
      </c>
      <c r="B21" s="33" t="s">
        <v>75</v>
      </c>
      <c r="C21" s="7" t="s">
        <v>362</v>
      </c>
      <c r="D21" s="326">
        <f t="shared" si="4"/>
        <v>0</v>
      </c>
      <c r="E21" s="308"/>
      <c r="F21" s="325"/>
      <c r="G21" s="325"/>
      <c r="H21" s="325"/>
      <c r="I21" s="321">
        <f aca="true" t="shared" si="5" ref="I21:I26">SUM(J21,M21)</f>
        <v>0</v>
      </c>
      <c r="J21" s="325"/>
      <c r="K21" s="325"/>
      <c r="L21" s="325"/>
      <c r="M21" s="325"/>
      <c r="N21" s="325"/>
      <c r="O21" s="325"/>
      <c r="P21" s="321">
        <f>SUM(I21,D21)</f>
        <v>0</v>
      </c>
      <c r="R21" s="12"/>
    </row>
    <row r="22" spans="1:18" s="11" customFormat="1" ht="53.25" customHeight="1" hidden="1">
      <c r="A22" s="50" t="s">
        <v>363</v>
      </c>
      <c r="B22" s="50" t="s">
        <v>75</v>
      </c>
      <c r="C22" s="6" t="s">
        <v>364</v>
      </c>
      <c r="D22" s="326">
        <f t="shared" si="4"/>
        <v>0</v>
      </c>
      <c r="E22" s="308"/>
      <c r="F22" s="325"/>
      <c r="G22" s="325"/>
      <c r="H22" s="325"/>
      <c r="I22" s="321">
        <f t="shared" si="5"/>
        <v>0</v>
      </c>
      <c r="J22" s="325"/>
      <c r="K22" s="325"/>
      <c r="L22" s="325"/>
      <c r="M22" s="325"/>
      <c r="N22" s="325"/>
      <c r="O22" s="325"/>
      <c r="P22" s="321">
        <f>SUM(I22,D22)</f>
        <v>0</v>
      </c>
      <c r="R22" s="12"/>
    </row>
    <row r="23" spans="1:18" s="11" customFormat="1" ht="25.5" customHeight="1" hidden="1">
      <c r="A23" s="33" t="s">
        <v>100</v>
      </c>
      <c r="B23" s="265" t="s">
        <v>76</v>
      </c>
      <c r="C23" s="7" t="s">
        <v>101</v>
      </c>
      <c r="D23" s="326">
        <f>SUM(E23,H23)</f>
        <v>0</v>
      </c>
      <c r="E23" s="308"/>
      <c r="F23" s="325"/>
      <c r="G23" s="325"/>
      <c r="H23" s="325"/>
      <c r="I23" s="321">
        <f t="shared" si="5"/>
        <v>0</v>
      </c>
      <c r="J23" s="325"/>
      <c r="K23" s="325"/>
      <c r="L23" s="325"/>
      <c r="M23" s="325"/>
      <c r="N23" s="325"/>
      <c r="O23" s="325"/>
      <c r="P23" s="321">
        <f>SUM(I23,D23)</f>
        <v>0</v>
      </c>
      <c r="R23" s="12"/>
    </row>
    <row r="24" spans="1:18" s="11" customFormat="1" ht="27.75" customHeight="1" hidden="1">
      <c r="A24" s="33" t="s">
        <v>372</v>
      </c>
      <c r="B24" s="33" t="s">
        <v>76</v>
      </c>
      <c r="C24" s="7" t="s">
        <v>373</v>
      </c>
      <c r="D24" s="326">
        <f t="shared" si="4"/>
        <v>0</v>
      </c>
      <c r="E24" s="326"/>
      <c r="F24" s="325"/>
      <c r="G24" s="325"/>
      <c r="H24" s="325"/>
      <c r="I24" s="321">
        <f t="shared" si="5"/>
        <v>0</v>
      </c>
      <c r="J24" s="325"/>
      <c r="K24" s="325"/>
      <c r="L24" s="325"/>
      <c r="M24" s="325"/>
      <c r="N24" s="325"/>
      <c r="O24" s="325"/>
      <c r="P24" s="321">
        <f>SUM(I24,D24)</f>
        <v>0</v>
      </c>
      <c r="R24" s="12"/>
    </row>
    <row r="25" spans="1:18" s="11" customFormat="1" ht="27.75" customHeight="1">
      <c r="A25" s="33" t="s">
        <v>31</v>
      </c>
      <c r="B25" s="33" t="s">
        <v>77</v>
      </c>
      <c r="C25" s="7" t="s">
        <v>32</v>
      </c>
      <c r="D25" s="326">
        <f>SUM(E25,H25)</f>
        <v>65000</v>
      </c>
      <c r="E25" s="308">
        <v>65000</v>
      </c>
      <c r="F25" s="325"/>
      <c r="G25" s="325"/>
      <c r="H25" s="325"/>
      <c r="I25" s="321">
        <f t="shared" si="5"/>
        <v>0</v>
      </c>
      <c r="J25" s="325"/>
      <c r="K25" s="325"/>
      <c r="L25" s="325"/>
      <c r="M25" s="325"/>
      <c r="N25" s="325"/>
      <c r="O25" s="325"/>
      <c r="P25" s="321">
        <f>SUM(I25,D25)</f>
        <v>65000</v>
      </c>
      <c r="R25" s="12"/>
    </row>
    <row r="26" spans="1:18" s="11" customFormat="1" ht="26.25" customHeight="1" hidden="1">
      <c r="A26" s="29" t="s">
        <v>374</v>
      </c>
      <c r="B26" s="29" t="s">
        <v>77</v>
      </c>
      <c r="C26" s="5" t="s">
        <v>23</v>
      </c>
      <c r="D26" s="326">
        <f t="shared" si="4"/>
        <v>0</v>
      </c>
      <c r="E26" s="309"/>
      <c r="F26" s="322"/>
      <c r="G26" s="322"/>
      <c r="H26" s="322"/>
      <c r="I26" s="321">
        <f t="shared" si="5"/>
        <v>0</v>
      </c>
      <c r="J26" s="322"/>
      <c r="K26" s="322"/>
      <c r="L26" s="322"/>
      <c r="M26" s="322"/>
      <c r="N26" s="322"/>
      <c r="O26" s="322"/>
      <c r="P26" s="311">
        <f aca="true" t="shared" si="6" ref="P26:P40">SUM(D26,I26)</f>
        <v>0</v>
      </c>
      <c r="R26" s="12"/>
    </row>
    <row r="27" spans="1:18" s="11" customFormat="1" ht="19.5" customHeight="1" hidden="1">
      <c r="A27" s="29" t="s">
        <v>388</v>
      </c>
      <c r="B27" s="29"/>
      <c r="C27" s="5" t="s">
        <v>389</v>
      </c>
      <c r="D27" s="326">
        <f t="shared" si="4"/>
        <v>0</v>
      </c>
      <c r="E27" s="309"/>
      <c r="F27" s="322"/>
      <c r="G27" s="322"/>
      <c r="H27" s="322"/>
      <c r="I27" s="311"/>
      <c r="J27" s="322"/>
      <c r="K27" s="330"/>
      <c r="L27" s="330"/>
      <c r="M27" s="330"/>
      <c r="N27" s="330"/>
      <c r="O27" s="330"/>
      <c r="P27" s="311">
        <f t="shared" si="6"/>
        <v>0</v>
      </c>
      <c r="R27" s="12"/>
    </row>
    <row r="28" spans="1:18" s="11" customFormat="1" ht="24" customHeight="1" hidden="1">
      <c r="A28" s="29" t="s">
        <v>390</v>
      </c>
      <c r="B28" s="29" t="s">
        <v>69</v>
      </c>
      <c r="C28" s="5" t="s">
        <v>391</v>
      </c>
      <c r="D28" s="326">
        <f t="shared" si="4"/>
        <v>0</v>
      </c>
      <c r="E28" s="309"/>
      <c r="F28" s="322"/>
      <c r="G28" s="322"/>
      <c r="H28" s="322"/>
      <c r="I28" s="311">
        <f aca="true" t="shared" si="7" ref="I28:I40">SUM(J28,M28)</f>
        <v>0</v>
      </c>
      <c r="J28" s="322"/>
      <c r="K28" s="330"/>
      <c r="L28" s="330"/>
      <c r="M28" s="330"/>
      <c r="N28" s="330"/>
      <c r="O28" s="330"/>
      <c r="P28" s="311">
        <f t="shared" si="6"/>
        <v>0</v>
      </c>
      <c r="R28" s="12"/>
    </row>
    <row r="29" spans="1:16" ht="24" customHeight="1" hidden="1">
      <c r="A29" s="33">
        <v>150101</v>
      </c>
      <c r="B29" s="38" t="s">
        <v>83</v>
      </c>
      <c r="C29" s="14" t="s">
        <v>394</v>
      </c>
      <c r="D29" s="326">
        <f t="shared" si="4"/>
        <v>0</v>
      </c>
      <c r="E29" s="308"/>
      <c r="F29" s="341"/>
      <c r="G29" s="341"/>
      <c r="H29" s="341"/>
      <c r="I29" s="311">
        <f t="shared" si="7"/>
        <v>0</v>
      </c>
      <c r="J29" s="341"/>
      <c r="K29" s="341"/>
      <c r="L29" s="341"/>
      <c r="M29" s="341"/>
      <c r="N29" s="341"/>
      <c r="O29" s="341"/>
      <c r="P29" s="311">
        <f t="shared" si="6"/>
        <v>0</v>
      </c>
    </row>
    <row r="30" spans="1:16" ht="29.25" customHeight="1" hidden="1">
      <c r="A30" s="38" t="s">
        <v>51</v>
      </c>
      <c r="B30" s="38" t="s">
        <v>78</v>
      </c>
      <c r="C30" s="14" t="s">
        <v>248</v>
      </c>
      <c r="D30" s="326">
        <f t="shared" si="4"/>
        <v>0</v>
      </c>
      <c r="E30" s="308"/>
      <c r="F30" s="341"/>
      <c r="G30" s="341"/>
      <c r="H30" s="341"/>
      <c r="I30" s="311">
        <f t="shared" si="7"/>
        <v>0</v>
      </c>
      <c r="J30" s="341"/>
      <c r="K30" s="341"/>
      <c r="L30" s="341"/>
      <c r="M30" s="341"/>
      <c r="N30" s="341"/>
      <c r="O30" s="341"/>
      <c r="P30" s="311">
        <f t="shared" si="6"/>
        <v>0</v>
      </c>
    </row>
    <row r="31" spans="1:16" ht="20.25" customHeight="1" hidden="1">
      <c r="A31" s="29" t="s">
        <v>341</v>
      </c>
      <c r="B31" s="38" t="s">
        <v>79</v>
      </c>
      <c r="C31" s="5" t="s">
        <v>267</v>
      </c>
      <c r="D31" s="326">
        <f t="shared" si="4"/>
        <v>0</v>
      </c>
      <c r="E31" s="308"/>
      <c r="F31" s="341"/>
      <c r="G31" s="341"/>
      <c r="H31" s="341"/>
      <c r="I31" s="311">
        <f t="shared" si="7"/>
        <v>0</v>
      </c>
      <c r="J31" s="341"/>
      <c r="K31" s="341"/>
      <c r="L31" s="341"/>
      <c r="M31" s="341"/>
      <c r="N31" s="341"/>
      <c r="O31" s="341"/>
      <c r="P31" s="311">
        <f t="shared" si="6"/>
        <v>0</v>
      </c>
    </row>
    <row r="32" spans="1:18" s="11" customFormat="1" ht="39" customHeight="1">
      <c r="A32" s="29" t="s">
        <v>24</v>
      </c>
      <c r="B32" s="29" t="s">
        <v>80</v>
      </c>
      <c r="C32" s="5" t="s">
        <v>1</v>
      </c>
      <c r="D32" s="326">
        <f t="shared" si="4"/>
        <v>55765</v>
      </c>
      <c r="E32" s="309">
        <v>55765</v>
      </c>
      <c r="F32" s="322"/>
      <c r="G32" s="322"/>
      <c r="H32" s="322"/>
      <c r="I32" s="311">
        <f t="shared" si="7"/>
        <v>0</v>
      </c>
      <c r="J32" s="322"/>
      <c r="K32" s="330"/>
      <c r="L32" s="330"/>
      <c r="M32" s="322"/>
      <c r="N32" s="322"/>
      <c r="O32" s="322"/>
      <c r="P32" s="311">
        <f t="shared" si="6"/>
        <v>55765</v>
      </c>
      <c r="R32" s="12"/>
    </row>
    <row r="33" spans="1:16" s="1" customFormat="1" ht="24.75" customHeight="1" hidden="1">
      <c r="A33" s="33" t="s">
        <v>102</v>
      </c>
      <c r="B33" s="265" t="s">
        <v>106</v>
      </c>
      <c r="C33" s="7" t="s">
        <v>103</v>
      </c>
      <c r="D33" s="326">
        <f>SUM(E33,H33)</f>
        <v>0</v>
      </c>
      <c r="E33" s="308"/>
      <c r="F33" s="341"/>
      <c r="G33" s="341"/>
      <c r="H33" s="341"/>
      <c r="I33" s="321">
        <f>SUM(J33,M33)</f>
        <v>0</v>
      </c>
      <c r="J33" s="341"/>
      <c r="K33" s="341"/>
      <c r="L33" s="341"/>
      <c r="M33" s="341"/>
      <c r="N33" s="341"/>
      <c r="O33" s="341"/>
      <c r="P33" s="311">
        <f>SUM(D33,I33)</f>
        <v>0</v>
      </c>
    </row>
    <row r="34" spans="1:16" s="1" customFormat="1" ht="40.5" customHeight="1" hidden="1">
      <c r="A34" s="33" t="s">
        <v>130</v>
      </c>
      <c r="B34" s="265" t="s">
        <v>83</v>
      </c>
      <c r="C34" s="31" t="s">
        <v>132</v>
      </c>
      <c r="D34" s="326">
        <f>SUM(E34,H34)</f>
        <v>0</v>
      </c>
      <c r="E34" s="308"/>
      <c r="F34" s="341"/>
      <c r="G34" s="341"/>
      <c r="H34" s="341"/>
      <c r="I34" s="321">
        <f>SUM(J34,M34)</f>
        <v>0</v>
      </c>
      <c r="J34" s="341"/>
      <c r="K34" s="341"/>
      <c r="L34" s="341"/>
      <c r="M34" s="341"/>
      <c r="N34" s="341"/>
      <c r="O34" s="341"/>
      <c r="P34" s="311">
        <f>SUM(D34,I34)</f>
        <v>0</v>
      </c>
    </row>
    <row r="35" spans="1:16" s="1" customFormat="1" ht="19.5" customHeight="1" hidden="1">
      <c r="A35" s="58" t="s">
        <v>104</v>
      </c>
      <c r="B35" s="266" t="s">
        <v>107</v>
      </c>
      <c r="C35" s="31" t="s">
        <v>105</v>
      </c>
      <c r="D35" s="326">
        <f>SUM(E35,H35)</f>
        <v>0</v>
      </c>
      <c r="E35" s="308"/>
      <c r="F35" s="341"/>
      <c r="G35" s="341"/>
      <c r="H35" s="341"/>
      <c r="I35" s="321">
        <f>SUM(J35,M35)</f>
        <v>0</v>
      </c>
      <c r="J35" s="341"/>
      <c r="K35" s="341"/>
      <c r="L35" s="341"/>
      <c r="M35" s="341"/>
      <c r="N35" s="341"/>
      <c r="O35" s="341"/>
      <c r="P35" s="311">
        <f>SUM(D35,I35)</f>
        <v>0</v>
      </c>
    </row>
    <row r="36" spans="1:16" s="1" customFormat="1" ht="40.5" customHeight="1" hidden="1">
      <c r="A36" s="58" t="s">
        <v>48</v>
      </c>
      <c r="B36" s="58" t="s">
        <v>164</v>
      </c>
      <c r="C36" s="31" t="s">
        <v>49</v>
      </c>
      <c r="D36" s="326">
        <f t="shared" si="4"/>
        <v>0</v>
      </c>
      <c r="E36" s="308"/>
      <c r="F36" s="341"/>
      <c r="G36" s="341"/>
      <c r="H36" s="341"/>
      <c r="I36" s="321">
        <f t="shared" si="7"/>
        <v>0</v>
      </c>
      <c r="J36" s="341"/>
      <c r="K36" s="341"/>
      <c r="L36" s="341"/>
      <c r="M36" s="341"/>
      <c r="N36" s="341"/>
      <c r="O36" s="341"/>
      <c r="P36" s="311">
        <f t="shared" si="6"/>
        <v>0</v>
      </c>
    </row>
    <row r="37" spans="1:16" s="1" customFormat="1" ht="27" customHeight="1" hidden="1">
      <c r="A37" s="58" t="s">
        <v>95</v>
      </c>
      <c r="B37" s="58" t="s">
        <v>97</v>
      </c>
      <c r="C37" s="31" t="s">
        <v>96</v>
      </c>
      <c r="D37" s="326">
        <f t="shared" si="4"/>
        <v>0</v>
      </c>
      <c r="E37" s="308"/>
      <c r="F37" s="341"/>
      <c r="G37" s="341"/>
      <c r="H37" s="341"/>
      <c r="I37" s="321">
        <f t="shared" si="7"/>
        <v>0</v>
      </c>
      <c r="J37" s="341"/>
      <c r="K37" s="341"/>
      <c r="L37" s="341"/>
      <c r="M37" s="341"/>
      <c r="N37" s="341"/>
      <c r="O37" s="341"/>
      <c r="P37" s="311">
        <f t="shared" si="6"/>
        <v>0</v>
      </c>
    </row>
    <row r="38" spans="1:16" ht="20.25" customHeight="1" hidden="1">
      <c r="A38" s="35">
        <v>240601</v>
      </c>
      <c r="B38" s="35" t="s">
        <v>131</v>
      </c>
      <c r="C38" s="7" t="s">
        <v>2</v>
      </c>
      <c r="D38" s="326">
        <f t="shared" si="4"/>
        <v>0</v>
      </c>
      <c r="E38" s="308"/>
      <c r="F38" s="341"/>
      <c r="G38" s="341"/>
      <c r="H38" s="341"/>
      <c r="I38" s="321">
        <f t="shared" si="7"/>
        <v>0</v>
      </c>
      <c r="J38" s="342"/>
      <c r="K38" s="342"/>
      <c r="L38" s="342"/>
      <c r="M38" s="342"/>
      <c r="N38" s="342"/>
      <c r="O38" s="341"/>
      <c r="P38" s="311">
        <f t="shared" si="6"/>
        <v>0</v>
      </c>
    </row>
    <row r="39" spans="1:16" ht="41.25" customHeight="1" hidden="1">
      <c r="A39" s="33" t="s">
        <v>342</v>
      </c>
      <c r="B39" s="29" t="s">
        <v>81</v>
      </c>
      <c r="C39" s="18" t="s">
        <v>72</v>
      </c>
      <c r="D39" s="326">
        <f t="shared" si="4"/>
        <v>0</v>
      </c>
      <c r="E39" s="308"/>
      <c r="F39" s="341"/>
      <c r="G39" s="341"/>
      <c r="H39" s="341"/>
      <c r="I39" s="321">
        <f t="shared" si="7"/>
        <v>0</v>
      </c>
      <c r="J39" s="342"/>
      <c r="K39" s="342"/>
      <c r="L39" s="342"/>
      <c r="M39" s="342"/>
      <c r="N39" s="342"/>
      <c r="O39" s="341"/>
      <c r="P39" s="311">
        <f t="shared" si="6"/>
        <v>0</v>
      </c>
    </row>
    <row r="40" spans="1:16" ht="31.5" customHeight="1" hidden="1">
      <c r="A40" s="33">
        <v>240604</v>
      </c>
      <c r="B40" s="33" t="s">
        <v>107</v>
      </c>
      <c r="C40" s="7" t="s">
        <v>3</v>
      </c>
      <c r="D40" s="326">
        <f t="shared" si="4"/>
        <v>0</v>
      </c>
      <c r="E40" s="308"/>
      <c r="F40" s="341"/>
      <c r="G40" s="341"/>
      <c r="H40" s="341"/>
      <c r="I40" s="321">
        <f t="shared" si="7"/>
        <v>0</v>
      </c>
      <c r="J40" s="342"/>
      <c r="K40" s="342"/>
      <c r="L40" s="342"/>
      <c r="M40" s="342"/>
      <c r="N40" s="342"/>
      <c r="O40" s="341"/>
      <c r="P40" s="311">
        <f t="shared" si="6"/>
        <v>0</v>
      </c>
    </row>
    <row r="41" spans="1:16" ht="42.75" customHeight="1" hidden="1">
      <c r="A41" s="33" t="s">
        <v>5</v>
      </c>
      <c r="B41" s="33" t="s">
        <v>82</v>
      </c>
      <c r="C41" s="39" t="s">
        <v>71</v>
      </c>
      <c r="D41" s="326">
        <f t="shared" si="4"/>
        <v>0</v>
      </c>
      <c r="E41" s="308"/>
      <c r="F41" s="333"/>
      <c r="G41" s="333"/>
      <c r="H41" s="333"/>
      <c r="I41" s="343">
        <f>SUM(J41,M41)</f>
        <v>0</v>
      </c>
      <c r="J41" s="333"/>
      <c r="K41" s="333"/>
      <c r="L41" s="333"/>
      <c r="M41" s="333"/>
      <c r="N41" s="333"/>
      <c r="O41" s="333"/>
      <c r="P41" s="321">
        <f>SUM(I41,D41)</f>
        <v>0</v>
      </c>
    </row>
    <row r="42" spans="1:16" ht="45" customHeight="1" hidden="1">
      <c r="A42" s="33" t="s">
        <v>5</v>
      </c>
      <c r="B42" s="33" t="s">
        <v>82</v>
      </c>
      <c r="C42" s="39" t="s">
        <v>70</v>
      </c>
      <c r="D42" s="326">
        <f t="shared" si="4"/>
        <v>0</v>
      </c>
      <c r="E42" s="308"/>
      <c r="F42" s="333"/>
      <c r="G42" s="333"/>
      <c r="H42" s="333"/>
      <c r="I42" s="321">
        <f>SUM(M42,J42)</f>
        <v>0</v>
      </c>
      <c r="J42" s="333"/>
      <c r="K42" s="333"/>
      <c r="L42" s="333"/>
      <c r="M42" s="333"/>
      <c r="N42" s="333"/>
      <c r="O42" s="333"/>
      <c r="P42" s="311">
        <f>SUM(D42,I42)</f>
        <v>0</v>
      </c>
    </row>
    <row r="43" spans="1:16" ht="40.5" customHeight="1" hidden="1">
      <c r="A43" s="33" t="s">
        <v>123</v>
      </c>
      <c r="B43" s="33" t="s">
        <v>125</v>
      </c>
      <c r="C43" s="39" t="s">
        <v>124</v>
      </c>
      <c r="D43" s="326">
        <f t="shared" si="4"/>
        <v>0</v>
      </c>
      <c r="E43" s="308"/>
      <c r="F43" s="333"/>
      <c r="G43" s="333"/>
      <c r="H43" s="333"/>
      <c r="I43" s="321">
        <f>SUM(M43,J43)</f>
        <v>0</v>
      </c>
      <c r="J43" s="333"/>
      <c r="K43" s="333"/>
      <c r="L43" s="333"/>
      <c r="M43" s="333"/>
      <c r="N43" s="333"/>
      <c r="O43" s="333"/>
      <c r="P43" s="311">
        <f>SUM(D43,I43)</f>
        <v>0</v>
      </c>
    </row>
    <row r="44" spans="1:16" ht="45" customHeight="1" hidden="1">
      <c r="A44" s="33" t="s">
        <v>5</v>
      </c>
      <c r="B44" s="33" t="s">
        <v>82</v>
      </c>
      <c r="C44" s="39" t="s">
        <v>108</v>
      </c>
      <c r="D44" s="326">
        <f>SUM(E44,H44)</f>
        <v>0</v>
      </c>
      <c r="E44" s="308"/>
      <c r="F44" s="333"/>
      <c r="G44" s="333"/>
      <c r="H44" s="333"/>
      <c r="I44" s="321">
        <f>SUM(M44,J44)</f>
        <v>0</v>
      </c>
      <c r="J44" s="333"/>
      <c r="K44" s="333"/>
      <c r="L44" s="333"/>
      <c r="M44" s="333"/>
      <c r="N44" s="333"/>
      <c r="O44" s="333"/>
      <c r="P44" s="311">
        <f>SUM(D44,I44)</f>
        <v>0</v>
      </c>
    </row>
    <row r="45" spans="1:16" ht="42" customHeight="1" hidden="1">
      <c r="A45" s="33">
        <v>250404</v>
      </c>
      <c r="B45" s="33" t="s">
        <v>82</v>
      </c>
      <c r="C45" s="51" t="s">
        <v>94</v>
      </c>
      <c r="D45" s="326">
        <f t="shared" si="4"/>
        <v>0</v>
      </c>
      <c r="E45" s="308"/>
      <c r="F45" s="333"/>
      <c r="G45" s="333"/>
      <c r="H45" s="333"/>
      <c r="I45" s="321">
        <f>SUM(M45,J45)</f>
        <v>0</v>
      </c>
      <c r="J45" s="333"/>
      <c r="K45" s="333"/>
      <c r="L45" s="333"/>
      <c r="M45" s="333"/>
      <c r="N45" s="333"/>
      <c r="O45" s="333"/>
      <c r="P45" s="311">
        <f>SUM(D45,I45)</f>
        <v>0</v>
      </c>
    </row>
    <row r="46" spans="1:16" ht="69" customHeight="1" hidden="1">
      <c r="A46" s="33">
        <v>250404</v>
      </c>
      <c r="B46" s="33" t="s">
        <v>82</v>
      </c>
      <c r="C46" s="51" t="s">
        <v>25</v>
      </c>
      <c r="D46" s="326">
        <f t="shared" si="4"/>
        <v>0</v>
      </c>
      <c r="E46" s="308"/>
      <c r="F46" s="327"/>
      <c r="G46" s="327"/>
      <c r="H46" s="327"/>
      <c r="I46" s="321">
        <f>SUM(J46,M46)</f>
        <v>0</v>
      </c>
      <c r="J46" s="327"/>
      <c r="K46" s="327"/>
      <c r="L46" s="327"/>
      <c r="M46" s="327"/>
      <c r="N46" s="327"/>
      <c r="O46" s="327"/>
      <c r="P46" s="311">
        <f>SUM(D46,I46)</f>
        <v>0</v>
      </c>
    </row>
    <row r="47" spans="1:16" s="11" customFormat="1" ht="32.25" customHeight="1">
      <c r="A47" s="48" t="s">
        <v>26</v>
      </c>
      <c r="B47" s="48"/>
      <c r="C47" s="10" t="s">
        <v>27</v>
      </c>
      <c r="D47" s="339">
        <f>SUM(E47,H47)</f>
        <v>-73195</v>
      </c>
      <c r="E47" s="339">
        <f>SUM(E49,E51:E62)</f>
        <v>-73195</v>
      </c>
      <c r="F47" s="339">
        <f>SUM(F49,F51:F62)</f>
        <v>0</v>
      </c>
      <c r="G47" s="339">
        <f>SUM(G49,G51:G62)</f>
        <v>0</v>
      </c>
      <c r="H47" s="339">
        <f>SUM(H49,H51:H62)</f>
        <v>0</v>
      </c>
      <c r="I47" s="339">
        <f>SUM(I49,I51:I63)</f>
        <v>95600</v>
      </c>
      <c r="J47" s="339">
        <f aca="true" t="shared" si="8" ref="J47:P47">SUM(J49,J51:J63)</f>
        <v>0</v>
      </c>
      <c r="K47" s="339">
        <f t="shared" si="8"/>
        <v>0</v>
      </c>
      <c r="L47" s="339">
        <f t="shared" si="8"/>
        <v>0</v>
      </c>
      <c r="M47" s="339">
        <f t="shared" si="8"/>
        <v>95600</v>
      </c>
      <c r="N47" s="339">
        <f t="shared" si="8"/>
        <v>95600</v>
      </c>
      <c r="O47" s="339">
        <f t="shared" si="8"/>
        <v>95600</v>
      </c>
      <c r="P47" s="339">
        <f t="shared" si="8"/>
        <v>22405</v>
      </c>
    </row>
    <row r="48" spans="1:16" s="11" customFormat="1" ht="18" customHeight="1" hidden="1">
      <c r="A48" s="49" t="s">
        <v>288</v>
      </c>
      <c r="B48" s="49" t="s">
        <v>288</v>
      </c>
      <c r="C48" s="13" t="s">
        <v>18</v>
      </c>
      <c r="D48" s="345">
        <f>SUM(D49)</f>
        <v>0</v>
      </c>
      <c r="E48" s="340">
        <f aca="true" t="shared" si="9" ref="E48:P48">SUM(E49)</f>
        <v>0</v>
      </c>
      <c r="F48" s="340">
        <f t="shared" si="9"/>
        <v>0</v>
      </c>
      <c r="G48" s="340">
        <f t="shared" si="9"/>
        <v>0</v>
      </c>
      <c r="H48" s="340">
        <f t="shared" si="9"/>
        <v>0</v>
      </c>
      <c r="I48" s="340">
        <f t="shared" si="9"/>
        <v>0</v>
      </c>
      <c r="J48" s="340">
        <f t="shared" si="9"/>
        <v>0</v>
      </c>
      <c r="K48" s="340">
        <f t="shared" si="9"/>
        <v>0</v>
      </c>
      <c r="L48" s="340">
        <f t="shared" si="9"/>
        <v>0</v>
      </c>
      <c r="M48" s="340">
        <f t="shared" si="9"/>
        <v>0</v>
      </c>
      <c r="N48" s="340">
        <f t="shared" si="9"/>
        <v>0</v>
      </c>
      <c r="O48" s="340">
        <f t="shared" si="9"/>
        <v>0</v>
      </c>
      <c r="P48" s="340">
        <f t="shared" si="9"/>
        <v>0</v>
      </c>
    </row>
    <row r="49" spans="1:16" s="11" customFormat="1" ht="22.5" customHeight="1" hidden="1">
      <c r="A49" s="29" t="s">
        <v>289</v>
      </c>
      <c r="B49" s="29" t="s">
        <v>61</v>
      </c>
      <c r="C49" s="5" t="s">
        <v>19</v>
      </c>
      <c r="D49" s="332">
        <f>SUM(E49,H49)</f>
        <v>0</v>
      </c>
      <c r="E49" s="309"/>
      <c r="F49" s="309"/>
      <c r="G49" s="322"/>
      <c r="H49" s="322"/>
      <c r="I49" s="311">
        <f aca="true" t="shared" si="10" ref="I49:I62">SUM(J49,M49)</f>
        <v>0</v>
      </c>
      <c r="J49" s="322"/>
      <c r="K49" s="324"/>
      <c r="L49" s="324"/>
      <c r="M49" s="310"/>
      <c r="N49" s="310"/>
      <c r="O49" s="310"/>
      <c r="P49" s="311">
        <f>SUM(D49,I49)</f>
        <v>0</v>
      </c>
    </row>
    <row r="50" spans="1:16" s="11" customFormat="1" ht="21.75" customHeight="1" hidden="1">
      <c r="A50" s="49" t="s">
        <v>290</v>
      </c>
      <c r="B50" s="49" t="s">
        <v>290</v>
      </c>
      <c r="C50" s="52" t="s">
        <v>28</v>
      </c>
      <c r="D50" s="311">
        <f aca="true" t="shared" si="11" ref="D50:P50">SUM(D51:D61)</f>
        <v>-73195</v>
      </c>
      <c r="E50" s="311"/>
      <c r="F50" s="311"/>
      <c r="G50" s="311"/>
      <c r="H50" s="311">
        <f t="shared" si="11"/>
        <v>0</v>
      </c>
      <c r="I50" s="311">
        <f t="shared" si="11"/>
        <v>95600</v>
      </c>
      <c r="J50" s="311">
        <f t="shared" si="11"/>
        <v>0</v>
      </c>
      <c r="K50" s="311">
        <f t="shared" si="11"/>
        <v>0</v>
      </c>
      <c r="L50" s="311">
        <f t="shared" si="11"/>
        <v>0</v>
      </c>
      <c r="M50" s="311"/>
      <c r="N50" s="311"/>
      <c r="O50" s="311"/>
      <c r="P50" s="311">
        <f t="shared" si="11"/>
        <v>22405</v>
      </c>
    </row>
    <row r="51" spans="1:16" ht="27" customHeight="1">
      <c r="A51" s="28" t="s">
        <v>291</v>
      </c>
      <c r="B51" s="28" t="s">
        <v>62</v>
      </c>
      <c r="C51" s="36" t="s">
        <v>292</v>
      </c>
      <c r="D51" s="332">
        <f aca="true" t="shared" si="12" ref="D51:D63">SUM(E51,H51)</f>
        <v>-83100</v>
      </c>
      <c r="E51" s="309">
        <v>-83100</v>
      </c>
      <c r="F51" s="309"/>
      <c r="G51" s="310"/>
      <c r="H51" s="310"/>
      <c r="I51" s="311">
        <f t="shared" si="10"/>
        <v>83100</v>
      </c>
      <c r="J51" s="310"/>
      <c r="K51" s="310"/>
      <c r="L51" s="310"/>
      <c r="M51" s="310">
        <v>83100</v>
      </c>
      <c r="N51" s="310">
        <v>83100</v>
      </c>
      <c r="O51" s="310">
        <v>83100</v>
      </c>
      <c r="P51" s="311">
        <f aca="true" t="shared" si="13" ref="P51:P62">SUM(D51,I51)</f>
        <v>0</v>
      </c>
    </row>
    <row r="52" spans="1:16" ht="32.25" customHeight="1">
      <c r="A52" s="28" t="s">
        <v>293</v>
      </c>
      <c r="B52" s="28" t="s">
        <v>63</v>
      </c>
      <c r="C52" s="36" t="s">
        <v>294</v>
      </c>
      <c r="D52" s="332">
        <f t="shared" si="12"/>
        <v>9905</v>
      </c>
      <c r="E52" s="309">
        <v>9905</v>
      </c>
      <c r="F52" s="309"/>
      <c r="G52" s="310"/>
      <c r="H52" s="310"/>
      <c r="I52" s="311">
        <f t="shared" si="10"/>
        <v>12500</v>
      </c>
      <c r="J52" s="310"/>
      <c r="K52" s="310"/>
      <c r="L52" s="310"/>
      <c r="M52" s="310">
        <v>12500</v>
      </c>
      <c r="N52" s="310">
        <v>12500</v>
      </c>
      <c r="O52" s="310">
        <v>12500</v>
      </c>
      <c r="P52" s="311">
        <f t="shared" si="13"/>
        <v>22405</v>
      </c>
    </row>
    <row r="53" spans="1:16" ht="40.5" customHeight="1" hidden="1">
      <c r="A53" s="28" t="s">
        <v>295</v>
      </c>
      <c r="B53" s="28" t="s">
        <v>64</v>
      </c>
      <c r="C53" s="36" t="s">
        <v>296</v>
      </c>
      <c r="D53" s="332">
        <f t="shared" si="12"/>
        <v>0</v>
      </c>
      <c r="E53" s="309"/>
      <c r="F53" s="309"/>
      <c r="G53" s="310"/>
      <c r="H53" s="310"/>
      <c r="I53" s="311">
        <f t="shared" si="10"/>
        <v>0</v>
      </c>
      <c r="J53" s="310"/>
      <c r="K53" s="310"/>
      <c r="L53" s="310"/>
      <c r="M53" s="310"/>
      <c r="N53" s="310"/>
      <c r="O53" s="310"/>
      <c r="P53" s="311">
        <f t="shared" si="13"/>
        <v>0</v>
      </c>
    </row>
    <row r="54" spans="1:16" ht="30" customHeight="1" hidden="1">
      <c r="A54" s="28" t="s">
        <v>297</v>
      </c>
      <c r="B54" s="28" t="s">
        <v>65</v>
      </c>
      <c r="C54" s="36" t="s">
        <v>298</v>
      </c>
      <c r="D54" s="332">
        <f t="shared" si="12"/>
        <v>0</v>
      </c>
      <c r="E54" s="309"/>
      <c r="F54" s="309"/>
      <c r="G54" s="310"/>
      <c r="H54" s="310"/>
      <c r="I54" s="311">
        <f t="shared" si="10"/>
        <v>0</v>
      </c>
      <c r="J54" s="310"/>
      <c r="K54" s="310"/>
      <c r="L54" s="310"/>
      <c r="M54" s="310"/>
      <c r="N54" s="310"/>
      <c r="O54" s="310"/>
      <c r="P54" s="311">
        <f t="shared" si="13"/>
        <v>0</v>
      </c>
    </row>
    <row r="55" spans="1:16" ht="23.25" customHeight="1" hidden="1">
      <c r="A55" s="28" t="s">
        <v>299</v>
      </c>
      <c r="B55" s="28" t="s">
        <v>66</v>
      </c>
      <c r="C55" s="36" t="s">
        <v>300</v>
      </c>
      <c r="D55" s="332">
        <f t="shared" si="12"/>
        <v>0</v>
      </c>
      <c r="E55" s="309"/>
      <c r="F55" s="309"/>
      <c r="G55" s="310"/>
      <c r="H55" s="310"/>
      <c r="I55" s="311">
        <f t="shared" si="10"/>
        <v>0</v>
      </c>
      <c r="J55" s="310"/>
      <c r="K55" s="310"/>
      <c r="L55" s="310"/>
      <c r="M55" s="310"/>
      <c r="N55" s="310"/>
      <c r="O55" s="310"/>
      <c r="P55" s="311">
        <f t="shared" si="13"/>
        <v>0</v>
      </c>
    </row>
    <row r="56" spans="1:16" ht="20.25" customHeight="1" hidden="1">
      <c r="A56" s="28" t="s">
        <v>301</v>
      </c>
      <c r="B56" s="28" t="s">
        <v>67</v>
      </c>
      <c r="C56" s="36" t="s">
        <v>302</v>
      </c>
      <c r="D56" s="332">
        <f t="shared" si="12"/>
        <v>0</v>
      </c>
      <c r="E56" s="309"/>
      <c r="F56" s="309"/>
      <c r="G56" s="310"/>
      <c r="H56" s="310"/>
      <c r="I56" s="311">
        <f t="shared" si="10"/>
        <v>0</v>
      </c>
      <c r="J56" s="310"/>
      <c r="K56" s="310"/>
      <c r="L56" s="310"/>
      <c r="M56" s="310"/>
      <c r="N56" s="310"/>
      <c r="O56" s="310"/>
      <c r="P56" s="311">
        <f t="shared" si="13"/>
        <v>0</v>
      </c>
    </row>
    <row r="57" spans="1:16" ht="24" customHeight="1" hidden="1">
      <c r="A57" s="28" t="s">
        <v>303</v>
      </c>
      <c r="B57" s="28" t="s">
        <v>68</v>
      </c>
      <c r="C57" s="36" t="s">
        <v>304</v>
      </c>
      <c r="D57" s="332">
        <f t="shared" si="12"/>
        <v>0</v>
      </c>
      <c r="E57" s="309"/>
      <c r="F57" s="309"/>
      <c r="G57" s="310"/>
      <c r="H57" s="310"/>
      <c r="I57" s="311">
        <f t="shared" si="10"/>
        <v>0</v>
      </c>
      <c r="J57" s="310"/>
      <c r="K57" s="310"/>
      <c r="L57" s="310"/>
      <c r="M57" s="310"/>
      <c r="N57" s="310"/>
      <c r="O57" s="310"/>
      <c r="P57" s="311">
        <f t="shared" si="13"/>
        <v>0</v>
      </c>
    </row>
    <row r="58" spans="1:16" ht="32.25" customHeight="1" hidden="1">
      <c r="A58" s="28" t="s">
        <v>305</v>
      </c>
      <c r="B58" s="28" t="s">
        <v>68</v>
      </c>
      <c r="C58" s="36" t="s">
        <v>306</v>
      </c>
      <c r="D58" s="332">
        <f t="shared" si="12"/>
        <v>0</v>
      </c>
      <c r="E58" s="309"/>
      <c r="F58" s="309"/>
      <c r="G58" s="310"/>
      <c r="H58" s="310"/>
      <c r="I58" s="311">
        <f t="shared" si="10"/>
        <v>0</v>
      </c>
      <c r="J58" s="310"/>
      <c r="K58" s="310"/>
      <c r="L58" s="310"/>
      <c r="M58" s="310"/>
      <c r="N58" s="310"/>
      <c r="O58" s="310"/>
      <c r="P58" s="311">
        <f t="shared" si="13"/>
        <v>0</v>
      </c>
    </row>
    <row r="59" spans="1:16" ht="24" customHeight="1" hidden="1">
      <c r="A59" s="28" t="s">
        <v>307</v>
      </c>
      <c r="B59" s="28" t="s">
        <v>68</v>
      </c>
      <c r="C59" s="36" t="s">
        <v>308</v>
      </c>
      <c r="D59" s="332">
        <f t="shared" si="12"/>
        <v>0</v>
      </c>
      <c r="E59" s="309"/>
      <c r="F59" s="309"/>
      <c r="G59" s="310"/>
      <c r="H59" s="310"/>
      <c r="I59" s="311">
        <f t="shared" si="10"/>
        <v>0</v>
      </c>
      <c r="J59" s="310"/>
      <c r="K59" s="310"/>
      <c r="L59" s="310"/>
      <c r="M59" s="310"/>
      <c r="N59" s="310"/>
      <c r="O59" s="310"/>
      <c r="P59" s="311">
        <f t="shared" si="13"/>
        <v>0</v>
      </c>
    </row>
    <row r="60" spans="1:16" ht="18" customHeight="1" hidden="1">
      <c r="A60" s="28" t="s">
        <v>309</v>
      </c>
      <c r="B60" s="28" t="s">
        <v>309</v>
      </c>
      <c r="C60" s="36" t="s">
        <v>310</v>
      </c>
      <c r="D60" s="332">
        <f t="shared" si="12"/>
        <v>0</v>
      </c>
      <c r="E60" s="309"/>
      <c r="F60" s="309"/>
      <c r="G60" s="310"/>
      <c r="H60" s="310"/>
      <c r="I60" s="311"/>
      <c r="J60" s="310"/>
      <c r="K60" s="310"/>
      <c r="L60" s="310"/>
      <c r="M60" s="310"/>
      <c r="N60" s="310"/>
      <c r="O60" s="310"/>
      <c r="P60" s="311">
        <f t="shared" si="13"/>
        <v>0</v>
      </c>
    </row>
    <row r="61" spans="1:16" ht="28.5" customHeight="1" hidden="1">
      <c r="A61" s="28" t="s">
        <v>311</v>
      </c>
      <c r="B61" s="28" t="s">
        <v>68</v>
      </c>
      <c r="C61" s="36" t="s">
        <v>312</v>
      </c>
      <c r="D61" s="332">
        <f t="shared" si="12"/>
        <v>0</v>
      </c>
      <c r="E61" s="309"/>
      <c r="F61" s="309"/>
      <c r="G61" s="310"/>
      <c r="H61" s="310"/>
      <c r="I61" s="311">
        <f t="shared" si="10"/>
        <v>0</v>
      </c>
      <c r="J61" s="310"/>
      <c r="K61" s="310"/>
      <c r="L61" s="310"/>
      <c r="M61" s="310"/>
      <c r="N61" s="310"/>
      <c r="O61" s="310"/>
      <c r="P61" s="311">
        <f t="shared" si="13"/>
        <v>0</v>
      </c>
    </row>
    <row r="62" spans="1:16" ht="27" customHeight="1" hidden="1">
      <c r="A62" s="28" t="s">
        <v>392</v>
      </c>
      <c r="B62" s="28" t="s">
        <v>69</v>
      </c>
      <c r="C62" s="37" t="s">
        <v>393</v>
      </c>
      <c r="D62" s="332">
        <f t="shared" si="12"/>
        <v>0</v>
      </c>
      <c r="E62" s="309"/>
      <c r="F62" s="309"/>
      <c r="G62" s="310"/>
      <c r="H62" s="310"/>
      <c r="I62" s="311">
        <f t="shared" si="10"/>
        <v>0</v>
      </c>
      <c r="J62" s="310"/>
      <c r="K62" s="310"/>
      <c r="L62" s="310"/>
      <c r="M62" s="310"/>
      <c r="N62" s="310"/>
      <c r="O62" s="310"/>
      <c r="P62" s="311">
        <f t="shared" si="13"/>
        <v>0</v>
      </c>
    </row>
    <row r="63" spans="1:16" ht="23.25" customHeight="1" hidden="1">
      <c r="A63" s="38">
        <v>150101</v>
      </c>
      <c r="B63" s="38" t="s">
        <v>83</v>
      </c>
      <c r="C63" s="14" t="s">
        <v>394</v>
      </c>
      <c r="D63" s="332">
        <f t="shared" si="12"/>
        <v>0</v>
      </c>
      <c r="E63" s="309"/>
      <c r="F63" s="309"/>
      <c r="G63" s="310"/>
      <c r="H63" s="310"/>
      <c r="I63" s="311">
        <f>SUM(J63,M63)</f>
        <v>0</v>
      </c>
      <c r="J63" s="310"/>
      <c r="K63" s="310"/>
      <c r="L63" s="310"/>
      <c r="M63" s="310"/>
      <c r="N63" s="310"/>
      <c r="O63" s="310"/>
      <c r="P63" s="311">
        <f>SUM(D63,I63)</f>
        <v>0</v>
      </c>
    </row>
    <row r="64" spans="1:33" s="11" customFormat="1" ht="47.25" hidden="1">
      <c r="A64" s="48" t="s">
        <v>29</v>
      </c>
      <c r="B64" s="48"/>
      <c r="C64" s="10" t="s">
        <v>30</v>
      </c>
      <c r="D64" s="346">
        <f aca="true" t="shared" si="14" ref="D64:P64">SUM(D65,D67:D98)</f>
        <v>0</v>
      </c>
      <c r="E64" s="339">
        <f t="shared" si="14"/>
        <v>0</v>
      </c>
      <c r="F64" s="339">
        <f t="shared" si="14"/>
        <v>0</v>
      </c>
      <c r="G64" s="339">
        <f t="shared" si="14"/>
        <v>0</v>
      </c>
      <c r="H64" s="339">
        <f t="shared" si="14"/>
        <v>0</v>
      </c>
      <c r="I64" s="339">
        <f t="shared" si="14"/>
        <v>0</v>
      </c>
      <c r="J64" s="339">
        <f t="shared" si="14"/>
        <v>0</v>
      </c>
      <c r="K64" s="339">
        <f t="shared" si="14"/>
        <v>0</v>
      </c>
      <c r="L64" s="339">
        <f t="shared" si="14"/>
        <v>0</v>
      </c>
      <c r="M64" s="339">
        <f t="shared" si="14"/>
        <v>0</v>
      </c>
      <c r="N64" s="339">
        <f t="shared" si="14"/>
        <v>0</v>
      </c>
      <c r="O64" s="339">
        <f t="shared" si="14"/>
        <v>0</v>
      </c>
      <c r="P64" s="339">
        <f t="shared" si="14"/>
        <v>0</v>
      </c>
      <c r="R64" s="15"/>
      <c r="S64" s="15"/>
      <c r="T64" s="15"/>
      <c r="U64" s="15"/>
      <c r="V64" s="15"/>
      <c r="W64" s="15"/>
      <c r="X64" s="15"/>
      <c r="Y64" s="15"/>
      <c r="Z64" s="15"/>
      <c r="AA64" s="15"/>
      <c r="AB64" s="15"/>
      <c r="AC64" s="15"/>
      <c r="AD64" s="15"/>
      <c r="AE64" s="15"/>
      <c r="AF64" s="15"/>
      <c r="AG64" s="15"/>
    </row>
    <row r="65" spans="1:33" s="11" customFormat="1" ht="19.5" customHeight="1" hidden="1">
      <c r="A65" s="49" t="s">
        <v>288</v>
      </c>
      <c r="B65" s="49" t="s">
        <v>288</v>
      </c>
      <c r="C65" s="13" t="s">
        <v>18</v>
      </c>
      <c r="D65" s="345">
        <f>SUM(D66)</f>
        <v>0</v>
      </c>
      <c r="E65" s="340">
        <f aca="true" t="shared" si="15" ref="E65:P65">SUM(E66)</f>
        <v>0</v>
      </c>
      <c r="F65" s="340">
        <f t="shared" si="15"/>
        <v>0</v>
      </c>
      <c r="G65" s="340">
        <f t="shared" si="15"/>
        <v>0</v>
      </c>
      <c r="H65" s="340">
        <f t="shared" si="15"/>
        <v>0</v>
      </c>
      <c r="I65" s="340">
        <f t="shared" si="15"/>
        <v>0</v>
      </c>
      <c r="J65" s="340">
        <f t="shared" si="15"/>
        <v>0</v>
      </c>
      <c r="K65" s="340">
        <f t="shared" si="15"/>
        <v>0</v>
      </c>
      <c r="L65" s="340">
        <f t="shared" si="15"/>
        <v>0</v>
      </c>
      <c r="M65" s="340">
        <f t="shared" si="15"/>
        <v>0</v>
      </c>
      <c r="N65" s="340">
        <f t="shared" si="15"/>
        <v>0</v>
      </c>
      <c r="O65" s="340">
        <f t="shared" si="15"/>
        <v>0</v>
      </c>
      <c r="P65" s="340">
        <f t="shared" si="15"/>
        <v>0</v>
      </c>
      <c r="R65" s="15"/>
      <c r="S65" s="15"/>
      <c r="T65" s="15"/>
      <c r="U65" s="15"/>
      <c r="V65" s="15"/>
      <c r="W65" s="15"/>
      <c r="X65" s="15"/>
      <c r="Y65" s="15"/>
      <c r="Z65" s="15"/>
      <c r="AA65" s="15"/>
      <c r="AB65" s="15"/>
      <c r="AC65" s="15"/>
      <c r="AD65" s="15"/>
      <c r="AE65" s="15"/>
      <c r="AF65" s="15"/>
      <c r="AG65" s="15"/>
    </row>
    <row r="66" spans="1:33" s="11" customFormat="1" ht="20.25" customHeight="1" hidden="1">
      <c r="A66" s="29" t="s">
        <v>289</v>
      </c>
      <c r="B66" s="29" t="s">
        <v>61</v>
      </c>
      <c r="C66" s="5" t="s">
        <v>19</v>
      </c>
      <c r="D66" s="332">
        <f aca="true" t="shared" si="16" ref="D66:D98">SUM(E66,H66)</f>
        <v>0</v>
      </c>
      <c r="E66" s="309"/>
      <c r="F66" s="322"/>
      <c r="G66" s="322"/>
      <c r="H66" s="322"/>
      <c r="I66" s="311">
        <f>SUM(J66,M66)</f>
        <v>0</v>
      </c>
      <c r="J66" s="322"/>
      <c r="K66" s="322"/>
      <c r="L66" s="322"/>
      <c r="M66" s="322"/>
      <c r="N66" s="322"/>
      <c r="O66" s="322"/>
      <c r="P66" s="311">
        <f>SUM(D66,I66)</f>
        <v>0</v>
      </c>
      <c r="R66" s="15"/>
      <c r="S66" s="15"/>
      <c r="T66" s="15"/>
      <c r="U66" s="15"/>
      <c r="V66" s="15"/>
      <c r="W66" s="15"/>
      <c r="X66" s="15"/>
      <c r="Y66" s="15"/>
      <c r="Z66" s="15"/>
      <c r="AA66" s="15"/>
      <c r="AB66" s="15"/>
      <c r="AC66" s="15"/>
      <c r="AD66" s="15"/>
      <c r="AE66" s="15"/>
      <c r="AF66" s="15"/>
      <c r="AG66" s="15"/>
    </row>
    <row r="67" spans="1:33" s="11" customFormat="1" ht="162" customHeight="1" hidden="1">
      <c r="A67" s="92">
        <v>90201</v>
      </c>
      <c r="B67" s="28">
        <v>1030</v>
      </c>
      <c r="C67" s="3" t="s">
        <v>33</v>
      </c>
      <c r="D67" s="332">
        <f t="shared" si="16"/>
        <v>0</v>
      </c>
      <c r="E67" s="309"/>
      <c r="F67" s="322"/>
      <c r="G67" s="322"/>
      <c r="H67" s="322"/>
      <c r="I67" s="311">
        <f aca="true" t="shared" si="17" ref="I67:I96">SUM(J67,M67)</f>
        <v>0</v>
      </c>
      <c r="J67" s="323"/>
      <c r="K67" s="324"/>
      <c r="L67" s="324"/>
      <c r="M67" s="324"/>
      <c r="N67" s="324"/>
      <c r="O67" s="324"/>
      <c r="P67" s="311">
        <f>SUM(D67,I67)</f>
        <v>0</v>
      </c>
      <c r="R67" s="15"/>
      <c r="S67" s="15"/>
      <c r="T67" s="15"/>
      <c r="U67" s="15"/>
      <c r="V67" s="15"/>
      <c r="W67" s="15"/>
      <c r="X67" s="15"/>
      <c r="Y67" s="15"/>
      <c r="Z67" s="15"/>
      <c r="AA67" s="15"/>
      <c r="AB67" s="15"/>
      <c r="AC67" s="15"/>
      <c r="AD67" s="15"/>
      <c r="AE67" s="15"/>
      <c r="AF67" s="15"/>
      <c r="AG67" s="15"/>
    </row>
    <row r="68" spans="1:33" s="11" customFormat="1" ht="130.5" customHeight="1" hidden="1">
      <c r="A68" s="32">
        <v>90202</v>
      </c>
      <c r="B68" s="28">
        <v>1030</v>
      </c>
      <c r="C68" s="16" t="s">
        <v>313</v>
      </c>
      <c r="D68" s="332">
        <f t="shared" si="16"/>
        <v>0</v>
      </c>
      <c r="E68" s="308"/>
      <c r="F68" s="320"/>
      <c r="G68" s="320"/>
      <c r="H68" s="320"/>
      <c r="I68" s="321">
        <f>SUM(J68,M68)</f>
        <v>0</v>
      </c>
      <c r="J68" s="320"/>
      <c r="K68" s="320"/>
      <c r="L68" s="320"/>
      <c r="M68" s="320"/>
      <c r="N68" s="320"/>
      <c r="O68" s="320"/>
      <c r="P68" s="321">
        <f>SUM(I68,D68)</f>
        <v>0</v>
      </c>
      <c r="R68" s="15"/>
      <c r="S68" s="15"/>
      <c r="T68" s="15"/>
      <c r="U68" s="15"/>
      <c r="V68" s="15"/>
      <c r="W68" s="15"/>
      <c r="X68" s="15"/>
      <c r="Y68" s="15"/>
      <c r="Z68" s="15"/>
      <c r="AA68" s="15"/>
      <c r="AB68" s="15"/>
      <c r="AC68" s="15"/>
      <c r="AD68" s="15"/>
      <c r="AE68" s="15"/>
      <c r="AF68" s="15"/>
      <c r="AG68" s="15"/>
    </row>
    <row r="69" spans="1:33" s="11" customFormat="1" ht="143.25" customHeight="1" hidden="1">
      <c r="A69" s="92">
        <v>90203</v>
      </c>
      <c r="B69" s="28">
        <v>1030</v>
      </c>
      <c r="C69" s="16" t="s">
        <v>336</v>
      </c>
      <c r="D69" s="332">
        <f t="shared" si="16"/>
        <v>0</v>
      </c>
      <c r="E69" s="309"/>
      <c r="F69" s="322"/>
      <c r="G69" s="322"/>
      <c r="H69" s="322"/>
      <c r="I69" s="311">
        <f t="shared" si="17"/>
        <v>0</v>
      </c>
      <c r="J69" s="323"/>
      <c r="K69" s="324"/>
      <c r="L69" s="324"/>
      <c r="M69" s="324"/>
      <c r="N69" s="324"/>
      <c r="O69" s="324"/>
      <c r="P69" s="311">
        <f>SUM(D69,I69)</f>
        <v>0</v>
      </c>
      <c r="R69" s="15"/>
      <c r="S69" s="15"/>
      <c r="T69" s="15"/>
      <c r="U69" s="15"/>
      <c r="V69" s="15"/>
      <c r="W69" s="15"/>
      <c r="X69" s="15"/>
      <c r="Y69" s="15"/>
      <c r="Z69" s="15"/>
      <c r="AA69" s="15"/>
      <c r="AB69" s="15"/>
      <c r="AC69" s="15"/>
      <c r="AD69" s="15"/>
      <c r="AE69" s="15"/>
      <c r="AF69" s="15"/>
      <c r="AG69" s="15"/>
    </row>
    <row r="70" spans="1:33" s="11" customFormat="1" ht="252.75" customHeight="1" hidden="1">
      <c r="A70" s="492">
        <v>90204</v>
      </c>
      <c r="B70" s="499">
        <v>1030</v>
      </c>
      <c r="C70" s="209" t="s">
        <v>166</v>
      </c>
      <c r="D70" s="497">
        <f t="shared" si="16"/>
        <v>0</v>
      </c>
      <c r="E70" s="501"/>
      <c r="F70" s="503"/>
      <c r="G70" s="503"/>
      <c r="H70" s="503"/>
      <c r="I70" s="508">
        <f t="shared" si="17"/>
        <v>0</v>
      </c>
      <c r="J70" s="510"/>
      <c r="K70" s="512"/>
      <c r="L70" s="512"/>
      <c r="M70" s="512"/>
      <c r="N70" s="512"/>
      <c r="O70" s="512"/>
      <c r="P70" s="508">
        <f>SUM(D70,I70)</f>
        <v>0</v>
      </c>
      <c r="R70" s="15"/>
      <c r="S70" s="15"/>
      <c r="T70" s="15"/>
      <c r="U70" s="15"/>
      <c r="V70" s="15"/>
      <c r="W70" s="15"/>
      <c r="X70" s="15"/>
      <c r="Y70" s="15"/>
      <c r="Z70" s="15"/>
      <c r="AA70" s="15"/>
      <c r="AB70" s="15"/>
      <c r="AC70" s="15"/>
      <c r="AD70" s="15"/>
      <c r="AE70" s="15"/>
      <c r="AF70" s="15"/>
      <c r="AG70" s="15"/>
    </row>
    <row r="71" spans="1:33" s="11" customFormat="1" ht="197.25" customHeight="1" hidden="1">
      <c r="A71" s="493"/>
      <c r="B71" s="500"/>
      <c r="C71" s="208" t="s">
        <v>167</v>
      </c>
      <c r="D71" s="498"/>
      <c r="E71" s="502"/>
      <c r="F71" s="504"/>
      <c r="G71" s="504"/>
      <c r="H71" s="498"/>
      <c r="I71" s="509"/>
      <c r="J71" s="511"/>
      <c r="K71" s="513"/>
      <c r="L71" s="513"/>
      <c r="M71" s="513"/>
      <c r="N71" s="513"/>
      <c r="O71" s="513"/>
      <c r="P71" s="509"/>
      <c r="R71" s="15"/>
      <c r="S71" s="15"/>
      <c r="T71" s="15"/>
      <c r="U71" s="15"/>
      <c r="V71" s="15"/>
      <c r="W71" s="15"/>
      <c r="X71" s="15"/>
      <c r="Y71" s="15"/>
      <c r="Z71" s="15"/>
      <c r="AA71" s="15"/>
      <c r="AB71" s="15"/>
      <c r="AC71" s="15"/>
      <c r="AD71" s="15"/>
      <c r="AE71" s="15"/>
      <c r="AF71" s="15"/>
      <c r="AG71" s="15"/>
    </row>
    <row r="72" spans="1:33" s="11" customFormat="1" ht="6.75" customHeight="1" hidden="1">
      <c r="A72" s="92">
        <v>90206</v>
      </c>
      <c r="B72" s="28">
        <v>90206</v>
      </c>
      <c r="C72" s="2" t="s">
        <v>337</v>
      </c>
      <c r="D72" s="332">
        <f t="shared" si="16"/>
        <v>0</v>
      </c>
      <c r="E72" s="332"/>
      <c r="F72" s="322"/>
      <c r="G72" s="322"/>
      <c r="H72" s="322"/>
      <c r="I72" s="311">
        <f t="shared" si="17"/>
        <v>0</v>
      </c>
      <c r="J72" s="323"/>
      <c r="K72" s="324"/>
      <c r="L72" s="324"/>
      <c r="M72" s="324"/>
      <c r="N72" s="324"/>
      <c r="O72" s="324"/>
      <c r="P72" s="311">
        <f>SUM(D72,I72)</f>
        <v>0</v>
      </c>
      <c r="R72" s="15"/>
      <c r="S72" s="15"/>
      <c r="T72" s="15"/>
      <c r="U72" s="15"/>
      <c r="V72" s="15"/>
      <c r="W72" s="15"/>
      <c r="X72" s="15"/>
      <c r="Y72" s="15"/>
      <c r="Z72" s="15"/>
      <c r="AA72" s="15"/>
      <c r="AB72" s="15"/>
      <c r="AC72" s="15"/>
      <c r="AD72" s="15"/>
      <c r="AE72" s="15"/>
      <c r="AF72" s="15"/>
      <c r="AG72" s="15"/>
    </row>
    <row r="73" spans="1:33" s="11" customFormat="1" ht="68.25" customHeight="1" hidden="1">
      <c r="A73" s="92">
        <v>90207</v>
      </c>
      <c r="B73" s="28" t="s">
        <v>84</v>
      </c>
      <c r="C73" s="17" t="s">
        <v>73</v>
      </c>
      <c r="D73" s="332">
        <f t="shared" si="16"/>
        <v>0</v>
      </c>
      <c r="E73" s="309"/>
      <c r="F73" s="322"/>
      <c r="G73" s="322"/>
      <c r="H73" s="322"/>
      <c r="I73" s="311">
        <f t="shared" si="17"/>
        <v>0</v>
      </c>
      <c r="J73" s="323"/>
      <c r="K73" s="324"/>
      <c r="L73" s="324"/>
      <c r="M73" s="324"/>
      <c r="N73" s="324"/>
      <c r="O73" s="324"/>
      <c r="P73" s="311">
        <f>SUM(D73,I73)</f>
        <v>0</v>
      </c>
      <c r="R73" s="15"/>
      <c r="S73" s="15"/>
      <c r="T73" s="15"/>
      <c r="U73" s="15"/>
      <c r="V73" s="15"/>
      <c r="W73" s="15"/>
      <c r="X73" s="15"/>
      <c r="Y73" s="15"/>
      <c r="Z73" s="15"/>
      <c r="AA73" s="15"/>
      <c r="AB73" s="15"/>
      <c r="AC73" s="15"/>
      <c r="AD73" s="15"/>
      <c r="AE73" s="15"/>
      <c r="AF73" s="15"/>
      <c r="AG73" s="15"/>
    </row>
    <row r="74" spans="1:33" s="11" customFormat="1" ht="63.75" customHeight="1" hidden="1">
      <c r="A74" s="32">
        <v>90208</v>
      </c>
      <c r="B74" s="28" t="s">
        <v>84</v>
      </c>
      <c r="C74" s="16" t="s">
        <v>338</v>
      </c>
      <c r="D74" s="332">
        <f t="shared" si="16"/>
        <v>0</v>
      </c>
      <c r="E74" s="308"/>
      <c r="F74" s="320"/>
      <c r="G74" s="320"/>
      <c r="H74" s="320"/>
      <c r="I74" s="321">
        <f>SUM(J74,M74)</f>
        <v>0</v>
      </c>
      <c r="J74" s="320"/>
      <c r="K74" s="320"/>
      <c r="L74" s="320"/>
      <c r="M74" s="320"/>
      <c r="N74" s="320"/>
      <c r="O74" s="320"/>
      <c r="P74" s="321">
        <f>SUM(I74,D74)</f>
        <v>0</v>
      </c>
      <c r="R74" s="15"/>
      <c r="S74" s="15"/>
      <c r="T74" s="15"/>
      <c r="U74" s="15"/>
      <c r="V74" s="15"/>
      <c r="W74" s="15"/>
      <c r="X74" s="15"/>
      <c r="Y74" s="15"/>
      <c r="Z74" s="15"/>
      <c r="AA74" s="15"/>
      <c r="AB74" s="15"/>
      <c r="AC74" s="15"/>
      <c r="AD74" s="15"/>
      <c r="AE74" s="15"/>
      <c r="AF74" s="15"/>
      <c r="AG74" s="15"/>
    </row>
    <row r="75" spans="1:33" s="11" customFormat="1" ht="53.25" customHeight="1" hidden="1">
      <c r="A75" s="92">
        <v>90209</v>
      </c>
      <c r="B75" s="28" t="s">
        <v>84</v>
      </c>
      <c r="C75" s="16" t="s">
        <v>34</v>
      </c>
      <c r="D75" s="332">
        <f t="shared" si="16"/>
        <v>0</v>
      </c>
      <c r="E75" s="309"/>
      <c r="F75" s="322"/>
      <c r="G75" s="322"/>
      <c r="H75" s="322"/>
      <c r="I75" s="311">
        <f t="shared" si="17"/>
        <v>0</v>
      </c>
      <c r="J75" s="323"/>
      <c r="K75" s="324"/>
      <c r="L75" s="324"/>
      <c r="M75" s="324"/>
      <c r="N75" s="324"/>
      <c r="O75" s="324"/>
      <c r="P75" s="311">
        <f aca="true" t="shared" si="18" ref="P75:P84">SUM(D75,I75)</f>
        <v>0</v>
      </c>
      <c r="R75" s="15"/>
      <c r="S75" s="15"/>
      <c r="T75" s="15"/>
      <c r="U75" s="15"/>
      <c r="V75" s="15"/>
      <c r="W75" s="15"/>
      <c r="X75" s="15"/>
      <c r="Y75" s="15"/>
      <c r="Z75" s="15"/>
      <c r="AA75" s="15"/>
      <c r="AB75" s="15"/>
      <c r="AC75" s="15"/>
      <c r="AD75" s="15"/>
      <c r="AE75" s="15"/>
      <c r="AF75" s="15"/>
      <c r="AG75" s="15"/>
    </row>
    <row r="76" spans="1:33" s="11" customFormat="1" ht="117.75" customHeight="1" hidden="1">
      <c r="A76" s="92">
        <v>90210</v>
      </c>
      <c r="B76" s="28">
        <v>90210</v>
      </c>
      <c r="C76" s="17" t="s">
        <v>35</v>
      </c>
      <c r="D76" s="332">
        <f t="shared" si="16"/>
        <v>0</v>
      </c>
      <c r="E76" s="309"/>
      <c r="F76" s="322"/>
      <c r="G76" s="322"/>
      <c r="H76" s="322"/>
      <c r="I76" s="311"/>
      <c r="J76" s="323"/>
      <c r="K76" s="324"/>
      <c r="L76" s="324"/>
      <c r="M76" s="324"/>
      <c r="N76" s="324"/>
      <c r="O76" s="324"/>
      <c r="P76" s="311">
        <f t="shared" si="18"/>
        <v>0</v>
      </c>
      <c r="R76" s="15"/>
      <c r="S76" s="15"/>
      <c r="T76" s="15"/>
      <c r="U76" s="15"/>
      <c r="V76" s="15"/>
      <c r="W76" s="15"/>
      <c r="X76" s="15"/>
      <c r="Y76" s="15"/>
      <c r="Z76" s="15"/>
      <c r="AA76" s="15"/>
      <c r="AB76" s="15"/>
      <c r="AC76" s="15"/>
      <c r="AD76" s="15"/>
      <c r="AE76" s="15"/>
      <c r="AF76" s="15"/>
      <c r="AG76" s="15"/>
    </row>
    <row r="77" spans="1:16" s="1" customFormat="1" ht="27" customHeight="1" hidden="1">
      <c r="A77" s="92">
        <v>90212</v>
      </c>
      <c r="B77" s="28" t="s">
        <v>84</v>
      </c>
      <c r="C77" s="93" t="s">
        <v>339</v>
      </c>
      <c r="D77" s="332">
        <f t="shared" si="16"/>
        <v>0</v>
      </c>
      <c r="E77" s="309"/>
      <c r="F77" s="322"/>
      <c r="G77" s="322"/>
      <c r="H77" s="322"/>
      <c r="I77" s="311">
        <f t="shared" si="17"/>
        <v>0</v>
      </c>
      <c r="J77" s="323"/>
      <c r="K77" s="324"/>
      <c r="L77" s="324"/>
      <c r="M77" s="324"/>
      <c r="N77" s="324"/>
      <c r="O77" s="324"/>
      <c r="P77" s="311">
        <f t="shared" si="18"/>
        <v>0</v>
      </c>
    </row>
    <row r="78" spans="1:33" s="11" customFormat="1" ht="21.75" customHeight="1" hidden="1">
      <c r="A78" s="92">
        <v>90214</v>
      </c>
      <c r="B78" s="28" t="s">
        <v>84</v>
      </c>
      <c r="C78" s="17" t="s">
        <v>340</v>
      </c>
      <c r="D78" s="332">
        <f t="shared" si="16"/>
        <v>0</v>
      </c>
      <c r="E78" s="309"/>
      <c r="F78" s="322"/>
      <c r="G78" s="322"/>
      <c r="H78" s="322"/>
      <c r="I78" s="311">
        <f t="shared" si="17"/>
        <v>0</v>
      </c>
      <c r="J78" s="323"/>
      <c r="K78" s="324"/>
      <c r="L78" s="324"/>
      <c r="M78" s="324"/>
      <c r="N78" s="324"/>
      <c r="O78" s="324"/>
      <c r="P78" s="311">
        <f t="shared" si="18"/>
        <v>0</v>
      </c>
      <c r="R78" s="15"/>
      <c r="S78" s="15"/>
      <c r="T78" s="15"/>
      <c r="U78" s="15"/>
      <c r="V78" s="15"/>
      <c r="W78" s="15"/>
      <c r="X78" s="15"/>
      <c r="Y78" s="15"/>
      <c r="Z78" s="15"/>
      <c r="AA78" s="15"/>
      <c r="AB78" s="15"/>
      <c r="AC78" s="15"/>
      <c r="AD78" s="15"/>
      <c r="AE78" s="15"/>
      <c r="AF78" s="15"/>
      <c r="AG78" s="15"/>
    </row>
    <row r="79" spans="1:33" s="11" customFormat="1" ht="79.5" customHeight="1" hidden="1">
      <c r="A79" s="92">
        <v>90215</v>
      </c>
      <c r="B79" s="28" t="s">
        <v>84</v>
      </c>
      <c r="C79" s="16" t="s">
        <v>168</v>
      </c>
      <c r="D79" s="332">
        <f t="shared" si="16"/>
        <v>0</v>
      </c>
      <c r="E79" s="309"/>
      <c r="F79" s="322"/>
      <c r="G79" s="322"/>
      <c r="H79" s="322"/>
      <c r="I79" s="311">
        <f t="shared" si="17"/>
        <v>0</v>
      </c>
      <c r="J79" s="323"/>
      <c r="K79" s="324"/>
      <c r="L79" s="324"/>
      <c r="M79" s="324"/>
      <c r="N79" s="324"/>
      <c r="O79" s="324"/>
      <c r="P79" s="311">
        <f t="shared" si="18"/>
        <v>0</v>
      </c>
      <c r="R79" s="15"/>
      <c r="S79" s="15"/>
      <c r="T79" s="15"/>
      <c r="U79" s="15"/>
      <c r="V79" s="15"/>
      <c r="W79" s="15"/>
      <c r="X79" s="15"/>
      <c r="Y79" s="15"/>
      <c r="Z79" s="15"/>
      <c r="AA79" s="15"/>
      <c r="AB79" s="15"/>
      <c r="AC79" s="15"/>
      <c r="AD79" s="15"/>
      <c r="AE79" s="15"/>
      <c r="AF79" s="15"/>
      <c r="AG79" s="15"/>
    </row>
    <row r="80" spans="1:33" s="11" customFormat="1" ht="20.25" customHeight="1" hidden="1">
      <c r="A80" s="92">
        <v>90302</v>
      </c>
      <c r="B80" s="28" t="s">
        <v>75</v>
      </c>
      <c r="C80" s="3" t="s">
        <v>169</v>
      </c>
      <c r="D80" s="332">
        <f>SUM(E80,H80)</f>
        <v>0</v>
      </c>
      <c r="E80" s="309"/>
      <c r="F80" s="322"/>
      <c r="G80" s="322"/>
      <c r="H80" s="322"/>
      <c r="I80" s="311">
        <f t="shared" si="17"/>
        <v>0</v>
      </c>
      <c r="J80" s="323"/>
      <c r="K80" s="324"/>
      <c r="L80" s="324"/>
      <c r="M80" s="324"/>
      <c r="N80" s="324"/>
      <c r="O80" s="324"/>
      <c r="P80" s="311">
        <f t="shared" si="18"/>
        <v>0</v>
      </c>
      <c r="R80" s="15"/>
      <c r="S80" s="15"/>
      <c r="T80" s="15"/>
      <c r="U80" s="15"/>
      <c r="V80" s="15"/>
      <c r="W80" s="15"/>
      <c r="X80" s="15"/>
      <c r="Y80" s="15"/>
      <c r="Z80" s="15"/>
      <c r="AA80" s="15"/>
      <c r="AB80" s="15"/>
      <c r="AC80" s="15"/>
      <c r="AD80" s="15"/>
      <c r="AE80" s="15"/>
      <c r="AF80" s="15"/>
      <c r="AG80" s="15"/>
    </row>
    <row r="81" spans="1:33" s="11" customFormat="1" ht="22.5" customHeight="1" hidden="1">
      <c r="A81" s="92">
        <v>90303</v>
      </c>
      <c r="B81" s="28" t="s">
        <v>75</v>
      </c>
      <c r="C81" s="3" t="s">
        <v>91</v>
      </c>
      <c r="D81" s="332">
        <f t="shared" si="16"/>
        <v>0</v>
      </c>
      <c r="E81" s="309"/>
      <c r="F81" s="322"/>
      <c r="G81" s="322"/>
      <c r="H81" s="322"/>
      <c r="I81" s="311">
        <f t="shared" si="17"/>
        <v>0</v>
      </c>
      <c r="J81" s="323"/>
      <c r="K81" s="324"/>
      <c r="L81" s="324"/>
      <c r="M81" s="324"/>
      <c r="N81" s="324"/>
      <c r="O81" s="324"/>
      <c r="P81" s="311">
        <f t="shared" si="18"/>
        <v>0</v>
      </c>
      <c r="R81" s="15"/>
      <c r="S81" s="15"/>
      <c r="T81" s="15"/>
      <c r="U81" s="15"/>
      <c r="V81" s="15"/>
      <c r="W81" s="15"/>
      <c r="X81" s="15"/>
      <c r="Y81" s="15"/>
      <c r="Z81" s="15"/>
      <c r="AA81" s="15"/>
      <c r="AB81" s="15"/>
      <c r="AC81" s="15"/>
      <c r="AD81" s="15"/>
      <c r="AE81" s="15"/>
      <c r="AF81" s="15"/>
      <c r="AG81" s="15"/>
    </row>
    <row r="82" spans="1:33" s="11" customFormat="1" ht="24" customHeight="1" hidden="1">
      <c r="A82" s="92">
        <v>90304</v>
      </c>
      <c r="B82" s="28" t="s">
        <v>75</v>
      </c>
      <c r="C82" s="3" t="s">
        <v>343</v>
      </c>
      <c r="D82" s="332">
        <f t="shared" si="16"/>
        <v>0</v>
      </c>
      <c r="E82" s="309"/>
      <c r="F82" s="322"/>
      <c r="G82" s="322"/>
      <c r="H82" s="322"/>
      <c r="I82" s="311">
        <f t="shared" si="17"/>
        <v>0</v>
      </c>
      <c r="J82" s="323"/>
      <c r="K82" s="324"/>
      <c r="L82" s="324"/>
      <c r="M82" s="324"/>
      <c r="N82" s="324"/>
      <c r="O82" s="324"/>
      <c r="P82" s="311">
        <f t="shared" si="18"/>
        <v>0</v>
      </c>
      <c r="R82" s="15"/>
      <c r="S82" s="15"/>
      <c r="T82" s="15"/>
      <c r="U82" s="15"/>
      <c r="V82" s="15"/>
      <c r="W82" s="15"/>
      <c r="X82" s="15"/>
      <c r="Y82" s="15"/>
      <c r="Z82" s="15"/>
      <c r="AA82" s="15"/>
      <c r="AB82" s="15"/>
      <c r="AC82" s="15"/>
      <c r="AD82" s="15"/>
      <c r="AE82" s="15"/>
      <c r="AF82" s="15"/>
      <c r="AG82" s="15"/>
    </row>
    <row r="83" spans="1:33" s="11" customFormat="1" ht="27" customHeight="1" hidden="1">
      <c r="A83" s="92">
        <v>90305</v>
      </c>
      <c r="B83" s="28" t="s">
        <v>75</v>
      </c>
      <c r="C83" s="3" t="s">
        <v>344</v>
      </c>
      <c r="D83" s="332">
        <f t="shared" si="16"/>
        <v>0</v>
      </c>
      <c r="E83" s="309"/>
      <c r="F83" s="322"/>
      <c r="G83" s="322"/>
      <c r="H83" s="322"/>
      <c r="I83" s="311">
        <f t="shared" si="17"/>
        <v>0</v>
      </c>
      <c r="J83" s="323"/>
      <c r="K83" s="324"/>
      <c r="L83" s="324"/>
      <c r="M83" s="324"/>
      <c r="N83" s="324"/>
      <c r="O83" s="324"/>
      <c r="P83" s="311">
        <f t="shared" si="18"/>
        <v>0</v>
      </c>
      <c r="R83" s="15"/>
      <c r="S83" s="15"/>
      <c r="T83" s="15"/>
      <c r="U83" s="15"/>
      <c r="V83" s="15"/>
      <c r="W83" s="15"/>
      <c r="X83" s="15"/>
      <c r="Y83" s="15"/>
      <c r="Z83" s="15"/>
      <c r="AA83" s="15"/>
      <c r="AB83" s="15"/>
      <c r="AC83" s="15"/>
      <c r="AD83" s="15"/>
      <c r="AE83" s="15"/>
      <c r="AF83" s="15"/>
      <c r="AG83" s="15"/>
    </row>
    <row r="84" spans="1:33" s="11" customFormat="1" ht="20.25" customHeight="1" hidden="1">
      <c r="A84" s="92">
        <v>90306</v>
      </c>
      <c r="B84" s="28" t="s">
        <v>75</v>
      </c>
      <c r="C84" s="3" t="s">
        <v>345</v>
      </c>
      <c r="D84" s="332">
        <f t="shared" si="16"/>
        <v>0</v>
      </c>
      <c r="E84" s="309"/>
      <c r="F84" s="322"/>
      <c r="G84" s="322"/>
      <c r="H84" s="322"/>
      <c r="I84" s="311">
        <f t="shared" si="17"/>
        <v>0</v>
      </c>
      <c r="J84" s="323"/>
      <c r="K84" s="324"/>
      <c r="L84" s="324"/>
      <c r="M84" s="324"/>
      <c r="N84" s="324"/>
      <c r="O84" s="324"/>
      <c r="P84" s="311">
        <f t="shared" si="18"/>
        <v>0</v>
      </c>
      <c r="R84" s="15"/>
      <c r="S84" s="15"/>
      <c r="T84" s="15"/>
      <c r="U84" s="15"/>
      <c r="V84" s="15"/>
      <c r="W84" s="15"/>
      <c r="X84" s="15"/>
      <c r="Y84" s="15"/>
      <c r="Z84" s="15"/>
      <c r="AA84" s="15"/>
      <c r="AB84" s="15"/>
      <c r="AC84" s="15"/>
      <c r="AD84" s="15"/>
      <c r="AE84" s="15"/>
      <c r="AF84" s="15"/>
      <c r="AG84" s="15"/>
    </row>
    <row r="85" spans="1:33" s="11" customFormat="1" ht="21" customHeight="1" hidden="1">
      <c r="A85" s="32">
        <v>90307</v>
      </c>
      <c r="B85" s="28">
        <v>1040</v>
      </c>
      <c r="C85" s="3" t="s">
        <v>346</v>
      </c>
      <c r="D85" s="332">
        <f t="shared" si="16"/>
        <v>0</v>
      </c>
      <c r="E85" s="308"/>
      <c r="F85" s="320"/>
      <c r="G85" s="320"/>
      <c r="H85" s="320"/>
      <c r="I85" s="321">
        <f t="shared" si="17"/>
        <v>0</v>
      </c>
      <c r="J85" s="320"/>
      <c r="K85" s="320"/>
      <c r="L85" s="320"/>
      <c r="M85" s="320"/>
      <c r="N85" s="320"/>
      <c r="O85" s="320"/>
      <c r="P85" s="321">
        <f>SUM(I85,D85)</f>
        <v>0</v>
      </c>
      <c r="R85" s="15"/>
      <c r="S85" s="15"/>
      <c r="T85" s="15"/>
      <c r="U85" s="15"/>
      <c r="V85" s="15"/>
      <c r="W85" s="15"/>
      <c r="X85" s="15"/>
      <c r="Y85" s="15"/>
      <c r="Z85" s="15"/>
      <c r="AA85" s="15"/>
      <c r="AB85" s="15"/>
      <c r="AC85" s="15"/>
      <c r="AD85" s="15"/>
      <c r="AE85" s="15"/>
      <c r="AF85" s="15"/>
      <c r="AG85" s="15"/>
    </row>
    <row r="86" spans="1:33" s="11" customFormat="1" ht="19.5" customHeight="1" hidden="1">
      <c r="A86" s="32">
        <v>90308</v>
      </c>
      <c r="B86" s="28">
        <v>1040</v>
      </c>
      <c r="C86" s="4" t="s">
        <v>347</v>
      </c>
      <c r="D86" s="332">
        <f t="shared" si="16"/>
        <v>0</v>
      </c>
      <c r="E86" s="308"/>
      <c r="F86" s="320"/>
      <c r="G86" s="320"/>
      <c r="H86" s="320"/>
      <c r="I86" s="311">
        <f t="shared" si="17"/>
        <v>0</v>
      </c>
      <c r="J86" s="320"/>
      <c r="K86" s="320"/>
      <c r="L86" s="320"/>
      <c r="M86" s="320"/>
      <c r="N86" s="320"/>
      <c r="O86" s="320"/>
      <c r="P86" s="321">
        <f>SUM(I86,D86)</f>
        <v>0</v>
      </c>
      <c r="R86" s="15"/>
      <c r="S86" s="15"/>
      <c r="T86" s="15"/>
      <c r="U86" s="15"/>
      <c r="V86" s="15"/>
      <c r="W86" s="15"/>
      <c r="X86" s="15"/>
      <c r="Y86" s="15"/>
      <c r="Z86" s="15"/>
      <c r="AA86" s="15"/>
      <c r="AB86" s="15"/>
      <c r="AC86" s="15"/>
      <c r="AD86" s="15"/>
      <c r="AE86" s="15"/>
      <c r="AF86" s="15"/>
      <c r="AG86" s="15"/>
    </row>
    <row r="87" spans="1:33" s="11" customFormat="1" ht="23.25" customHeight="1" hidden="1">
      <c r="A87" s="92">
        <v>90401</v>
      </c>
      <c r="B87" s="28" t="s">
        <v>75</v>
      </c>
      <c r="C87" s="3" t="s">
        <v>348</v>
      </c>
      <c r="D87" s="332">
        <f t="shared" si="16"/>
        <v>0</v>
      </c>
      <c r="E87" s="309"/>
      <c r="F87" s="322"/>
      <c r="G87" s="322"/>
      <c r="H87" s="322"/>
      <c r="I87" s="311">
        <f t="shared" si="17"/>
        <v>0</v>
      </c>
      <c r="J87" s="323"/>
      <c r="K87" s="324"/>
      <c r="L87" s="324"/>
      <c r="M87" s="324"/>
      <c r="N87" s="324"/>
      <c r="O87" s="324"/>
      <c r="P87" s="311">
        <f>SUM(D87,I87)</f>
        <v>0</v>
      </c>
      <c r="R87" s="15"/>
      <c r="S87" s="15"/>
      <c r="T87" s="15"/>
      <c r="U87" s="15"/>
      <c r="V87" s="15"/>
      <c r="W87" s="15"/>
      <c r="X87" s="15"/>
      <c r="Y87" s="15"/>
      <c r="Z87" s="15"/>
      <c r="AA87" s="15"/>
      <c r="AB87" s="15"/>
      <c r="AC87" s="15"/>
      <c r="AD87" s="15"/>
      <c r="AE87" s="15"/>
      <c r="AF87" s="15"/>
      <c r="AG87" s="15"/>
    </row>
    <row r="88" spans="1:33" s="11" customFormat="1" ht="38.25" customHeight="1" hidden="1">
      <c r="A88" s="92">
        <v>90405</v>
      </c>
      <c r="B88" s="28" t="s">
        <v>78</v>
      </c>
      <c r="C88" s="3" t="s">
        <v>349</v>
      </c>
      <c r="D88" s="332">
        <f t="shared" si="16"/>
        <v>0</v>
      </c>
      <c r="E88" s="309"/>
      <c r="F88" s="322"/>
      <c r="G88" s="322"/>
      <c r="H88" s="322"/>
      <c r="I88" s="311">
        <f t="shared" si="17"/>
        <v>0</v>
      </c>
      <c r="J88" s="323"/>
      <c r="K88" s="324"/>
      <c r="L88" s="324"/>
      <c r="M88" s="324"/>
      <c r="N88" s="324"/>
      <c r="O88" s="324"/>
      <c r="P88" s="311">
        <f>SUM(D88,I88)</f>
        <v>0</v>
      </c>
      <c r="R88" s="15"/>
      <c r="S88" s="15"/>
      <c r="T88" s="15"/>
      <c r="U88" s="15"/>
      <c r="V88" s="15"/>
      <c r="W88" s="15"/>
      <c r="X88" s="15"/>
      <c r="Y88" s="15"/>
      <c r="Z88" s="15"/>
      <c r="AA88" s="15"/>
      <c r="AB88" s="15"/>
      <c r="AC88" s="15"/>
      <c r="AD88" s="15"/>
      <c r="AE88" s="15"/>
      <c r="AF88" s="15"/>
      <c r="AG88" s="15"/>
    </row>
    <row r="89" spans="1:33" s="11" customFormat="1" ht="39" customHeight="1" hidden="1">
      <c r="A89" s="32">
        <v>90407</v>
      </c>
      <c r="B89" s="28" t="s">
        <v>78</v>
      </c>
      <c r="C89" s="3" t="s">
        <v>57</v>
      </c>
      <c r="D89" s="332">
        <f t="shared" si="16"/>
        <v>0</v>
      </c>
      <c r="E89" s="309"/>
      <c r="F89" s="322"/>
      <c r="G89" s="322"/>
      <c r="H89" s="322"/>
      <c r="I89" s="311"/>
      <c r="J89" s="323"/>
      <c r="K89" s="324"/>
      <c r="L89" s="324"/>
      <c r="M89" s="324"/>
      <c r="N89" s="324"/>
      <c r="O89" s="324"/>
      <c r="P89" s="311">
        <f>SUM(D89,I89)</f>
        <v>0</v>
      </c>
      <c r="R89" s="15"/>
      <c r="S89" s="15"/>
      <c r="T89" s="15"/>
      <c r="U89" s="15"/>
      <c r="V89" s="15"/>
      <c r="W89" s="15"/>
      <c r="X89" s="15"/>
      <c r="Y89" s="15"/>
      <c r="Z89" s="15"/>
      <c r="AA89" s="15"/>
      <c r="AB89" s="15"/>
      <c r="AC89" s="15"/>
      <c r="AD89" s="15"/>
      <c r="AE89" s="15"/>
      <c r="AF89" s="15"/>
      <c r="AG89" s="15"/>
    </row>
    <row r="90" spans="1:33" s="11" customFormat="1" ht="23.25" customHeight="1" hidden="1">
      <c r="A90" s="29" t="s">
        <v>350</v>
      </c>
      <c r="B90" s="28" t="s">
        <v>74</v>
      </c>
      <c r="C90" s="30" t="s">
        <v>20</v>
      </c>
      <c r="D90" s="332">
        <f t="shared" si="16"/>
        <v>0</v>
      </c>
      <c r="E90" s="309"/>
      <c r="F90" s="322"/>
      <c r="G90" s="322"/>
      <c r="H90" s="322"/>
      <c r="I90" s="311">
        <f>SUM(J90,M90)</f>
        <v>0</v>
      </c>
      <c r="J90" s="323"/>
      <c r="K90" s="324"/>
      <c r="L90" s="324"/>
      <c r="M90" s="324"/>
      <c r="N90" s="324"/>
      <c r="O90" s="324"/>
      <c r="P90" s="311">
        <f>SUM(D90,I90)</f>
        <v>0</v>
      </c>
      <c r="R90" s="15"/>
      <c r="S90" s="15"/>
      <c r="T90" s="15"/>
      <c r="U90" s="15"/>
      <c r="V90" s="15"/>
      <c r="W90" s="15"/>
      <c r="X90" s="15"/>
      <c r="Y90" s="15"/>
      <c r="Z90" s="15"/>
      <c r="AA90" s="15"/>
      <c r="AB90" s="15"/>
      <c r="AC90" s="15"/>
      <c r="AD90" s="15"/>
      <c r="AE90" s="15"/>
      <c r="AF90" s="15"/>
      <c r="AG90" s="15"/>
    </row>
    <row r="91" spans="1:33" s="11" customFormat="1" ht="31.5" customHeight="1" hidden="1">
      <c r="A91" s="29" t="s">
        <v>55</v>
      </c>
      <c r="B91" s="28" t="s">
        <v>85</v>
      </c>
      <c r="C91" s="30" t="s">
        <v>56</v>
      </c>
      <c r="D91" s="332">
        <f t="shared" si="16"/>
        <v>0</v>
      </c>
      <c r="E91" s="309"/>
      <c r="F91" s="322"/>
      <c r="G91" s="322"/>
      <c r="H91" s="322"/>
      <c r="I91" s="311"/>
      <c r="J91" s="323"/>
      <c r="K91" s="324"/>
      <c r="L91" s="324"/>
      <c r="M91" s="324"/>
      <c r="N91" s="324"/>
      <c r="O91" s="324"/>
      <c r="P91" s="311">
        <f>SUM(D91,I91)</f>
        <v>0</v>
      </c>
      <c r="R91" s="15"/>
      <c r="S91" s="15"/>
      <c r="T91" s="15"/>
      <c r="U91" s="15"/>
      <c r="V91" s="15"/>
      <c r="W91" s="15"/>
      <c r="X91" s="15"/>
      <c r="Y91" s="15"/>
      <c r="Z91" s="15"/>
      <c r="AA91" s="15"/>
      <c r="AB91" s="15"/>
      <c r="AC91" s="15"/>
      <c r="AD91" s="15"/>
      <c r="AE91" s="15"/>
      <c r="AF91" s="15"/>
      <c r="AG91" s="15"/>
    </row>
    <row r="92" spans="1:33" s="11" customFormat="1" ht="54" customHeight="1" hidden="1">
      <c r="A92" s="28" t="s">
        <v>351</v>
      </c>
      <c r="B92" s="28" t="s">
        <v>78</v>
      </c>
      <c r="C92" s="18" t="s">
        <v>352</v>
      </c>
      <c r="D92" s="332">
        <f t="shared" si="16"/>
        <v>0</v>
      </c>
      <c r="E92" s="309"/>
      <c r="F92" s="322"/>
      <c r="G92" s="322"/>
      <c r="H92" s="322"/>
      <c r="I92" s="311">
        <f t="shared" si="17"/>
        <v>0</v>
      </c>
      <c r="J92" s="323"/>
      <c r="K92" s="324"/>
      <c r="L92" s="324"/>
      <c r="M92" s="324"/>
      <c r="N92" s="324"/>
      <c r="O92" s="324"/>
      <c r="P92" s="311">
        <f>SUM(I92,D92)</f>
        <v>0</v>
      </c>
      <c r="R92" s="15"/>
      <c r="S92" s="15"/>
      <c r="T92" s="15"/>
      <c r="U92" s="15"/>
      <c r="V92" s="15"/>
      <c r="W92" s="15"/>
      <c r="X92" s="15"/>
      <c r="Y92" s="15"/>
      <c r="Z92" s="15"/>
      <c r="AA92" s="15"/>
      <c r="AB92" s="15"/>
      <c r="AC92" s="15"/>
      <c r="AD92" s="15"/>
      <c r="AE92" s="15"/>
      <c r="AF92" s="15"/>
      <c r="AG92" s="15"/>
    </row>
    <row r="93" spans="1:33" s="11" customFormat="1" ht="29.25" customHeight="1" hidden="1">
      <c r="A93" s="28" t="s">
        <v>365</v>
      </c>
      <c r="B93" s="28" t="s">
        <v>86</v>
      </c>
      <c r="C93" s="7" t="s">
        <v>366</v>
      </c>
      <c r="D93" s="332">
        <f t="shared" si="16"/>
        <v>0</v>
      </c>
      <c r="E93" s="309"/>
      <c r="F93" s="310"/>
      <c r="G93" s="310"/>
      <c r="H93" s="310"/>
      <c r="I93" s="311">
        <f>SUM(J93,M93)</f>
        <v>0</v>
      </c>
      <c r="J93" s="310"/>
      <c r="K93" s="310"/>
      <c r="L93" s="310"/>
      <c r="M93" s="310"/>
      <c r="N93" s="310"/>
      <c r="O93" s="310"/>
      <c r="P93" s="311">
        <f>SUM(D93,I93)</f>
        <v>0</v>
      </c>
      <c r="R93" s="15"/>
      <c r="S93" s="15"/>
      <c r="T93" s="15"/>
      <c r="U93" s="15"/>
      <c r="V93" s="15"/>
      <c r="W93" s="15"/>
      <c r="X93" s="15"/>
      <c r="Y93" s="15"/>
      <c r="Z93" s="15"/>
      <c r="AA93" s="15"/>
      <c r="AB93" s="15"/>
      <c r="AC93" s="15"/>
      <c r="AD93" s="15"/>
      <c r="AE93" s="15"/>
      <c r="AF93" s="15"/>
      <c r="AG93" s="15"/>
    </row>
    <row r="94" spans="1:33" s="11" customFormat="1" ht="54.75" customHeight="1" hidden="1">
      <c r="A94" s="33" t="s">
        <v>367</v>
      </c>
      <c r="B94" s="28" t="s">
        <v>85</v>
      </c>
      <c r="C94" s="7" t="s">
        <v>368</v>
      </c>
      <c r="D94" s="332">
        <f t="shared" si="16"/>
        <v>0</v>
      </c>
      <c r="E94" s="309"/>
      <c r="F94" s="310"/>
      <c r="G94" s="310"/>
      <c r="H94" s="310"/>
      <c r="I94" s="311">
        <f t="shared" si="17"/>
        <v>0</v>
      </c>
      <c r="J94" s="310"/>
      <c r="K94" s="310"/>
      <c r="L94" s="310"/>
      <c r="M94" s="310"/>
      <c r="N94" s="310"/>
      <c r="O94" s="310"/>
      <c r="P94" s="311">
        <f>SUM(D94,I94)</f>
        <v>0</v>
      </c>
      <c r="R94" s="15"/>
      <c r="S94" s="15"/>
      <c r="T94" s="15"/>
      <c r="U94" s="15"/>
      <c r="V94" s="15"/>
      <c r="W94" s="15"/>
      <c r="X94" s="15"/>
      <c r="Y94" s="15"/>
      <c r="Z94" s="15"/>
      <c r="AA94" s="15"/>
      <c r="AB94" s="15"/>
      <c r="AC94" s="15"/>
      <c r="AD94" s="15"/>
      <c r="AE94" s="15"/>
      <c r="AF94" s="15"/>
      <c r="AG94" s="15"/>
    </row>
    <row r="95" spans="1:33" s="11" customFormat="1" ht="37.5" customHeight="1" hidden="1">
      <c r="A95" s="33" t="s">
        <v>369</v>
      </c>
      <c r="B95" s="28" t="s">
        <v>85</v>
      </c>
      <c r="C95" s="7" t="s">
        <v>370</v>
      </c>
      <c r="D95" s="332">
        <f t="shared" si="16"/>
        <v>0</v>
      </c>
      <c r="E95" s="309"/>
      <c r="F95" s="310"/>
      <c r="G95" s="310"/>
      <c r="H95" s="310"/>
      <c r="I95" s="311">
        <f t="shared" si="17"/>
        <v>0</v>
      </c>
      <c r="J95" s="310"/>
      <c r="K95" s="310"/>
      <c r="L95" s="310"/>
      <c r="M95" s="310"/>
      <c r="N95" s="310"/>
      <c r="O95" s="310"/>
      <c r="P95" s="311">
        <f>SUM(D95,I95)</f>
        <v>0</v>
      </c>
      <c r="R95" s="15"/>
      <c r="S95" s="15"/>
      <c r="T95" s="15"/>
      <c r="U95" s="15"/>
      <c r="V95" s="15"/>
      <c r="W95" s="15"/>
      <c r="X95" s="15"/>
      <c r="Y95" s="15"/>
      <c r="Z95" s="15"/>
      <c r="AA95" s="15"/>
      <c r="AB95" s="15"/>
      <c r="AC95" s="15"/>
      <c r="AD95" s="15"/>
      <c r="AE95" s="15"/>
      <c r="AF95" s="15"/>
      <c r="AG95" s="15"/>
    </row>
    <row r="96" spans="1:33" s="11" customFormat="1" ht="30" customHeight="1" hidden="1">
      <c r="A96" s="92">
        <v>91300</v>
      </c>
      <c r="B96" s="28" t="s">
        <v>85</v>
      </c>
      <c r="C96" s="3" t="s">
        <v>371</v>
      </c>
      <c r="D96" s="332">
        <f t="shared" si="16"/>
        <v>0</v>
      </c>
      <c r="E96" s="309"/>
      <c r="F96" s="322"/>
      <c r="G96" s="322"/>
      <c r="H96" s="322"/>
      <c r="I96" s="311">
        <f t="shared" si="17"/>
        <v>0</v>
      </c>
      <c r="J96" s="323"/>
      <c r="K96" s="324"/>
      <c r="L96" s="324"/>
      <c r="M96" s="324"/>
      <c r="N96" s="324"/>
      <c r="O96" s="324"/>
      <c r="P96" s="311">
        <f>SUM(D96,I96)</f>
        <v>0</v>
      </c>
      <c r="R96" s="15"/>
      <c r="S96" s="15"/>
      <c r="T96" s="15"/>
      <c r="U96" s="15"/>
      <c r="V96" s="15"/>
      <c r="W96" s="15"/>
      <c r="X96" s="15"/>
      <c r="Y96" s="15"/>
      <c r="Z96" s="15"/>
      <c r="AA96" s="15"/>
      <c r="AB96" s="15"/>
      <c r="AC96" s="15"/>
      <c r="AD96" s="15"/>
      <c r="AE96" s="15"/>
      <c r="AF96" s="15"/>
      <c r="AG96" s="15"/>
    </row>
    <row r="97" spans="1:33" s="11" customFormat="1" ht="34.5" customHeight="1" hidden="1">
      <c r="A97" s="28" t="s">
        <v>395</v>
      </c>
      <c r="B97" s="28" t="s">
        <v>84</v>
      </c>
      <c r="C97" s="18" t="s">
        <v>0</v>
      </c>
      <c r="D97" s="332">
        <f t="shared" si="16"/>
        <v>0</v>
      </c>
      <c r="E97" s="308"/>
      <c r="F97" s="325"/>
      <c r="G97" s="325"/>
      <c r="H97" s="325"/>
      <c r="I97" s="321">
        <f>SUM(J97,M97)</f>
        <v>0</v>
      </c>
      <c r="J97" s="325"/>
      <c r="K97" s="325"/>
      <c r="L97" s="325"/>
      <c r="M97" s="325"/>
      <c r="N97" s="325"/>
      <c r="O97" s="325"/>
      <c r="P97" s="321">
        <f>SUM(I97,D97)</f>
        <v>0</v>
      </c>
      <c r="R97" s="15"/>
      <c r="S97" s="15"/>
      <c r="T97" s="15"/>
      <c r="U97" s="15"/>
      <c r="V97" s="15"/>
      <c r="W97" s="15"/>
      <c r="X97" s="15"/>
      <c r="Y97" s="15"/>
      <c r="Z97" s="15"/>
      <c r="AA97" s="15"/>
      <c r="AB97" s="15"/>
      <c r="AC97" s="15"/>
      <c r="AD97" s="15"/>
      <c r="AE97" s="15"/>
      <c r="AF97" s="15"/>
      <c r="AG97" s="15"/>
    </row>
    <row r="98" spans="1:33" s="11" customFormat="1" ht="15.75" customHeight="1" hidden="1">
      <c r="A98" s="28" t="s">
        <v>7</v>
      </c>
      <c r="B98" s="28" t="s">
        <v>7</v>
      </c>
      <c r="C98" s="18" t="s">
        <v>8</v>
      </c>
      <c r="D98" s="332">
        <f t="shared" si="16"/>
        <v>0</v>
      </c>
      <c r="E98" s="319"/>
      <c r="F98" s="325"/>
      <c r="G98" s="325"/>
      <c r="H98" s="325"/>
      <c r="I98" s="321">
        <f>SUM(J98,M98)</f>
        <v>0</v>
      </c>
      <c r="J98" s="325"/>
      <c r="K98" s="325"/>
      <c r="L98" s="325"/>
      <c r="M98" s="325"/>
      <c r="N98" s="325"/>
      <c r="O98" s="325"/>
      <c r="P98" s="321">
        <f>SUM(I98,D98)</f>
        <v>0</v>
      </c>
      <c r="R98" s="15"/>
      <c r="S98" s="15"/>
      <c r="T98" s="15"/>
      <c r="U98" s="15"/>
      <c r="V98" s="15"/>
      <c r="W98" s="15"/>
      <c r="X98" s="15"/>
      <c r="Y98" s="15"/>
      <c r="Z98" s="15"/>
      <c r="AA98" s="15"/>
      <c r="AB98" s="15"/>
      <c r="AC98" s="15"/>
      <c r="AD98" s="15"/>
      <c r="AE98" s="15"/>
      <c r="AF98" s="15"/>
      <c r="AG98" s="15"/>
    </row>
    <row r="99" spans="1:16" s="11" customFormat="1" ht="32.25" customHeight="1" hidden="1">
      <c r="A99" s="48" t="s">
        <v>36</v>
      </c>
      <c r="B99" s="48"/>
      <c r="C99" s="53" t="s">
        <v>37</v>
      </c>
      <c r="D99" s="347">
        <f>SUM(D100,D102)</f>
        <v>0</v>
      </c>
      <c r="E99" s="339">
        <f aca="true" t="shared" si="19" ref="E99:P99">SUM(E101,E102)</f>
        <v>0</v>
      </c>
      <c r="F99" s="339">
        <f t="shared" si="19"/>
        <v>0</v>
      </c>
      <c r="G99" s="339">
        <f t="shared" si="19"/>
        <v>0</v>
      </c>
      <c r="H99" s="339">
        <f t="shared" si="19"/>
        <v>0</v>
      </c>
      <c r="I99" s="339">
        <f t="shared" si="19"/>
        <v>0</v>
      </c>
      <c r="J99" s="339">
        <f t="shared" si="19"/>
        <v>0</v>
      </c>
      <c r="K99" s="339">
        <f t="shared" si="19"/>
        <v>0</v>
      </c>
      <c r="L99" s="339">
        <f t="shared" si="19"/>
        <v>0</v>
      </c>
      <c r="M99" s="339">
        <f t="shared" si="19"/>
        <v>0</v>
      </c>
      <c r="N99" s="339">
        <f t="shared" si="19"/>
        <v>0</v>
      </c>
      <c r="O99" s="339">
        <f t="shared" si="19"/>
        <v>0</v>
      </c>
      <c r="P99" s="339">
        <f t="shared" si="19"/>
        <v>0</v>
      </c>
    </row>
    <row r="100" spans="1:16" s="11" customFormat="1" ht="19.5" customHeight="1" hidden="1">
      <c r="A100" s="49" t="s">
        <v>288</v>
      </c>
      <c r="B100" s="49" t="s">
        <v>288</v>
      </c>
      <c r="C100" s="13" t="s">
        <v>18</v>
      </c>
      <c r="D100" s="345">
        <f>SUM(D101)</f>
        <v>0</v>
      </c>
      <c r="E100" s="345"/>
      <c r="F100" s="340">
        <f aca="true" t="shared" si="20" ref="F100:P100">SUM(F101)</f>
        <v>0</v>
      </c>
      <c r="G100" s="340">
        <f t="shared" si="20"/>
        <v>0</v>
      </c>
      <c r="H100" s="340"/>
      <c r="I100" s="340">
        <f t="shared" si="20"/>
        <v>0</v>
      </c>
      <c r="J100" s="340">
        <f t="shared" si="20"/>
        <v>0</v>
      </c>
      <c r="K100" s="340">
        <f t="shared" si="20"/>
        <v>0</v>
      </c>
      <c r="L100" s="340">
        <f t="shared" si="20"/>
        <v>0</v>
      </c>
      <c r="M100" s="340">
        <f t="shared" si="20"/>
        <v>0</v>
      </c>
      <c r="N100" s="340">
        <f t="shared" si="20"/>
        <v>0</v>
      </c>
      <c r="O100" s="340">
        <f t="shared" si="20"/>
        <v>0</v>
      </c>
      <c r="P100" s="340">
        <f t="shared" si="20"/>
        <v>0</v>
      </c>
    </row>
    <row r="101" spans="1:16" s="11" customFormat="1" ht="23.25" customHeight="1" hidden="1">
      <c r="A101" s="29" t="s">
        <v>289</v>
      </c>
      <c r="B101" s="29" t="s">
        <v>61</v>
      </c>
      <c r="C101" s="56" t="s">
        <v>19</v>
      </c>
      <c r="D101" s="332">
        <f aca="true" t="shared" si="21" ref="D101:D111">SUM(E101,H101)</f>
        <v>0</v>
      </c>
      <c r="E101" s="308"/>
      <c r="F101" s="322"/>
      <c r="G101" s="322"/>
      <c r="H101" s="322"/>
      <c r="I101" s="321">
        <f aca="true" t="shared" si="22" ref="I101:I111">SUM(J101,M101)</f>
        <v>0</v>
      </c>
      <c r="J101" s="323"/>
      <c r="K101" s="323"/>
      <c r="L101" s="323"/>
      <c r="M101" s="322"/>
      <c r="N101" s="322"/>
      <c r="O101" s="323"/>
      <c r="P101" s="311">
        <f>SUM(I101,D101)</f>
        <v>0</v>
      </c>
    </row>
    <row r="102" spans="1:16" ht="25.5" customHeight="1" hidden="1">
      <c r="A102" s="49" t="s">
        <v>38</v>
      </c>
      <c r="B102" s="49" t="s">
        <v>38</v>
      </c>
      <c r="C102" s="54" t="s">
        <v>39</v>
      </c>
      <c r="D102" s="332">
        <f t="shared" si="21"/>
        <v>0</v>
      </c>
      <c r="E102" s="332"/>
      <c r="F102" s="332"/>
      <c r="G102" s="332"/>
      <c r="H102" s="332">
        <f>SUM(H103:H111)</f>
        <v>0</v>
      </c>
      <c r="I102" s="321">
        <f aca="true" t="shared" si="23" ref="I102:P102">SUM(I103:I111)</f>
        <v>0</v>
      </c>
      <c r="J102" s="321">
        <f t="shared" si="23"/>
        <v>0</v>
      </c>
      <c r="K102" s="321">
        <f t="shared" si="23"/>
        <v>0</v>
      </c>
      <c r="L102" s="321">
        <f t="shared" si="23"/>
        <v>0</v>
      </c>
      <c r="M102" s="321">
        <f t="shared" si="23"/>
        <v>0</v>
      </c>
      <c r="N102" s="321">
        <f t="shared" si="23"/>
        <v>0</v>
      </c>
      <c r="O102" s="321">
        <f t="shared" si="23"/>
        <v>0</v>
      </c>
      <c r="P102" s="321">
        <f t="shared" si="23"/>
        <v>0</v>
      </c>
    </row>
    <row r="103" spans="1:16" ht="23.25" customHeight="1" hidden="1">
      <c r="A103" s="28" t="s">
        <v>375</v>
      </c>
      <c r="B103" s="28" t="s">
        <v>375</v>
      </c>
      <c r="C103" s="7" t="s">
        <v>376</v>
      </c>
      <c r="D103" s="332">
        <f t="shared" si="21"/>
        <v>0</v>
      </c>
      <c r="E103" s="332"/>
      <c r="F103" s="332"/>
      <c r="G103" s="332"/>
      <c r="H103" s="332"/>
      <c r="I103" s="321">
        <f t="shared" si="22"/>
        <v>0</v>
      </c>
      <c r="J103" s="310"/>
      <c r="K103" s="310"/>
      <c r="L103" s="310"/>
      <c r="M103" s="310"/>
      <c r="N103" s="310"/>
      <c r="O103" s="310"/>
      <c r="P103" s="311">
        <f aca="true" t="shared" si="24" ref="P103:P111">SUM(I103,D103)</f>
        <v>0</v>
      </c>
    </row>
    <row r="104" spans="1:16" ht="30" customHeight="1" hidden="1">
      <c r="A104" s="28" t="s">
        <v>377</v>
      </c>
      <c r="B104" s="28" t="s">
        <v>87</v>
      </c>
      <c r="C104" s="56" t="s">
        <v>378</v>
      </c>
      <c r="D104" s="332">
        <f t="shared" si="21"/>
        <v>0</v>
      </c>
      <c r="E104" s="308"/>
      <c r="F104" s="310"/>
      <c r="G104" s="310"/>
      <c r="H104" s="310"/>
      <c r="I104" s="321">
        <f t="shared" si="22"/>
        <v>0</v>
      </c>
      <c r="J104" s="310"/>
      <c r="K104" s="310"/>
      <c r="L104" s="310"/>
      <c r="M104" s="310"/>
      <c r="N104" s="310"/>
      <c r="O104" s="310"/>
      <c r="P104" s="311">
        <f t="shared" si="24"/>
        <v>0</v>
      </c>
    </row>
    <row r="105" spans="1:16" ht="19.5" customHeight="1" hidden="1">
      <c r="A105" s="28" t="s">
        <v>379</v>
      </c>
      <c r="B105" s="28"/>
      <c r="C105" s="7" t="s">
        <v>380</v>
      </c>
      <c r="D105" s="332">
        <f t="shared" si="21"/>
        <v>0</v>
      </c>
      <c r="E105" s="308"/>
      <c r="F105" s="310"/>
      <c r="G105" s="310"/>
      <c r="H105" s="310"/>
      <c r="I105" s="321"/>
      <c r="J105" s="310"/>
      <c r="K105" s="310"/>
      <c r="L105" s="310"/>
      <c r="M105" s="310"/>
      <c r="N105" s="310"/>
      <c r="O105" s="310"/>
      <c r="P105" s="311">
        <f t="shared" si="24"/>
        <v>0</v>
      </c>
    </row>
    <row r="106" spans="1:16" ht="33.75" customHeight="1" hidden="1">
      <c r="A106" s="28" t="s">
        <v>381</v>
      </c>
      <c r="B106" s="28" t="s">
        <v>88</v>
      </c>
      <c r="C106" s="7" t="s">
        <v>382</v>
      </c>
      <c r="D106" s="332">
        <f t="shared" si="21"/>
        <v>0</v>
      </c>
      <c r="E106" s="308"/>
      <c r="F106" s="310"/>
      <c r="G106" s="310"/>
      <c r="H106" s="310"/>
      <c r="I106" s="321">
        <f t="shared" si="22"/>
        <v>0</v>
      </c>
      <c r="J106" s="310"/>
      <c r="K106" s="310"/>
      <c r="L106" s="310"/>
      <c r="M106" s="310"/>
      <c r="N106" s="310"/>
      <c r="O106" s="310"/>
      <c r="P106" s="311">
        <f t="shared" si="24"/>
        <v>0</v>
      </c>
    </row>
    <row r="107" spans="1:16" ht="21.75" customHeight="1" hidden="1">
      <c r="A107" s="28" t="s">
        <v>383</v>
      </c>
      <c r="B107" s="28" t="s">
        <v>65</v>
      </c>
      <c r="C107" s="56" t="s">
        <v>384</v>
      </c>
      <c r="D107" s="332">
        <f t="shared" si="21"/>
        <v>0</v>
      </c>
      <c r="E107" s="308"/>
      <c r="F107" s="310"/>
      <c r="G107" s="310"/>
      <c r="H107" s="310"/>
      <c r="I107" s="321">
        <f t="shared" si="22"/>
        <v>0</v>
      </c>
      <c r="J107" s="310"/>
      <c r="K107" s="310"/>
      <c r="L107" s="310"/>
      <c r="M107" s="310"/>
      <c r="N107" s="310"/>
      <c r="O107" s="310"/>
      <c r="P107" s="311">
        <f t="shared" si="24"/>
        <v>0</v>
      </c>
    </row>
    <row r="108" spans="1:16" ht="31.5" customHeight="1" hidden="1">
      <c r="A108" s="28" t="s">
        <v>385</v>
      </c>
      <c r="B108" s="28" t="s">
        <v>89</v>
      </c>
      <c r="C108" s="7" t="s">
        <v>386</v>
      </c>
      <c r="D108" s="332">
        <f t="shared" si="21"/>
        <v>0</v>
      </c>
      <c r="E108" s="308"/>
      <c r="F108" s="310"/>
      <c r="G108" s="310"/>
      <c r="H108" s="310"/>
      <c r="I108" s="321">
        <f t="shared" si="22"/>
        <v>0</v>
      </c>
      <c r="J108" s="310"/>
      <c r="K108" s="310"/>
      <c r="L108" s="310"/>
      <c r="M108" s="310"/>
      <c r="N108" s="310"/>
      <c r="O108" s="310"/>
      <c r="P108" s="311">
        <f t="shared" si="24"/>
        <v>0</v>
      </c>
    </row>
    <row r="109" spans="1:16" ht="27" customHeight="1" hidden="1">
      <c r="A109" s="28" t="s">
        <v>385</v>
      </c>
      <c r="B109" s="28" t="s">
        <v>89</v>
      </c>
      <c r="C109" s="7" t="s">
        <v>50</v>
      </c>
      <c r="D109" s="332">
        <f t="shared" si="21"/>
        <v>0</v>
      </c>
      <c r="E109" s="308"/>
      <c r="F109" s="310"/>
      <c r="G109" s="310"/>
      <c r="H109" s="310"/>
      <c r="I109" s="321">
        <f t="shared" si="22"/>
        <v>0</v>
      </c>
      <c r="J109" s="310"/>
      <c r="K109" s="310"/>
      <c r="L109" s="310"/>
      <c r="M109" s="310"/>
      <c r="N109" s="310"/>
      <c r="O109" s="310"/>
      <c r="P109" s="311">
        <f>SUM(I109,D109)</f>
        <v>0</v>
      </c>
    </row>
    <row r="110" spans="1:256" s="44" customFormat="1" ht="32.25" customHeight="1" hidden="1">
      <c r="A110" s="28" t="s">
        <v>385</v>
      </c>
      <c r="B110" s="28" t="s">
        <v>89</v>
      </c>
      <c r="C110" s="7" t="s">
        <v>387</v>
      </c>
      <c r="D110" s="332">
        <f>SUM(E110,H110)</f>
        <v>0</v>
      </c>
      <c r="E110" s="308"/>
      <c r="F110" s="310"/>
      <c r="G110" s="310"/>
      <c r="H110" s="310"/>
      <c r="I110" s="321">
        <f>SUM(J110,M110)</f>
        <v>0</v>
      </c>
      <c r="J110" s="310"/>
      <c r="K110" s="310"/>
      <c r="L110" s="310"/>
      <c r="M110" s="310"/>
      <c r="N110" s="310"/>
      <c r="O110" s="310"/>
      <c r="P110" s="311">
        <f>SUM(I110,D110)</f>
        <v>0</v>
      </c>
      <c r="Q110" s="199"/>
      <c r="R110" s="200"/>
      <c r="S110" s="201"/>
      <c r="T110" s="202"/>
      <c r="U110" s="203"/>
      <c r="V110" s="204"/>
      <c r="W110" s="204"/>
      <c r="X110" s="204"/>
      <c r="Y110" s="205"/>
      <c r="Z110" s="204"/>
      <c r="AA110" s="204"/>
      <c r="AB110" s="204"/>
      <c r="AC110" s="204"/>
      <c r="AD110" s="204"/>
      <c r="AE110" s="204"/>
      <c r="AF110" s="206"/>
      <c r="AG110" s="200"/>
      <c r="AH110" s="200"/>
      <c r="AI110" s="201"/>
      <c r="AJ110" s="202"/>
      <c r="AK110" s="203"/>
      <c r="AL110" s="204"/>
      <c r="AM110" s="204"/>
      <c r="AN110" s="204"/>
      <c r="AO110" s="205"/>
      <c r="AP110" s="204"/>
      <c r="AQ110" s="204"/>
      <c r="AR110" s="204"/>
      <c r="AS110" s="204"/>
      <c r="AT110" s="204"/>
      <c r="AU110" s="204"/>
      <c r="AV110" s="206"/>
      <c r="AW110" s="200"/>
      <c r="AX110" s="200"/>
      <c r="AY110" s="201"/>
      <c r="AZ110" s="202"/>
      <c r="BA110" s="203"/>
      <c r="BB110" s="204"/>
      <c r="BC110" s="204"/>
      <c r="BD110" s="204"/>
      <c r="BE110" s="205"/>
      <c r="BF110" s="204"/>
      <c r="BG110" s="204"/>
      <c r="BH110" s="204"/>
      <c r="BI110" s="204"/>
      <c r="BJ110" s="204"/>
      <c r="BK110" s="204"/>
      <c r="BL110" s="206"/>
      <c r="BM110" s="200"/>
      <c r="BN110" s="200"/>
      <c r="BO110" s="201"/>
      <c r="BP110" s="202"/>
      <c r="BQ110" s="203"/>
      <c r="BR110" s="204"/>
      <c r="BS110" s="204"/>
      <c r="BT110" s="204"/>
      <c r="BU110" s="205"/>
      <c r="BV110" s="204"/>
      <c r="BW110" s="204"/>
      <c r="BX110" s="204"/>
      <c r="BY110" s="204"/>
      <c r="BZ110" s="204"/>
      <c r="CA110" s="204"/>
      <c r="CB110" s="206"/>
      <c r="CC110" s="200"/>
      <c r="CD110" s="200"/>
      <c r="CE110" s="201"/>
      <c r="CF110" s="202"/>
      <c r="CG110" s="203"/>
      <c r="CH110" s="204"/>
      <c r="CI110" s="204"/>
      <c r="CJ110" s="204"/>
      <c r="CK110" s="205"/>
      <c r="CL110" s="204"/>
      <c r="CM110" s="204"/>
      <c r="CN110" s="204"/>
      <c r="CO110" s="204"/>
      <c r="CP110" s="204"/>
      <c r="CQ110" s="204"/>
      <c r="CR110" s="206"/>
      <c r="CS110" s="200"/>
      <c r="CT110" s="200"/>
      <c r="CU110" s="201"/>
      <c r="CV110" s="202"/>
      <c r="CW110" s="203"/>
      <c r="CX110" s="204"/>
      <c r="CY110" s="204"/>
      <c r="CZ110" s="204"/>
      <c r="DA110" s="205"/>
      <c r="DB110" s="204"/>
      <c r="DC110" s="204"/>
      <c r="DD110" s="204"/>
      <c r="DE110" s="204"/>
      <c r="DF110" s="204"/>
      <c r="DG110" s="204"/>
      <c r="DH110" s="206"/>
      <c r="DI110" s="200"/>
      <c r="DJ110" s="200"/>
      <c r="DK110" s="201"/>
      <c r="DL110" s="202"/>
      <c r="DM110" s="203"/>
      <c r="DN110" s="204"/>
      <c r="DO110" s="204"/>
      <c r="DP110" s="204"/>
      <c r="DQ110" s="205"/>
      <c r="DR110" s="204"/>
      <c r="DS110" s="204"/>
      <c r="DT110" s="204"/>
      <c r="DU110" s="204"/>
      <c r="DV110" s="204"/>
      <c r="DW110" s="204"/>
      <c r="DX110" s="206"/>
      <c r="DY110" s="200"/>
      <c r="DZ110" s="200"/>
      <c r="EA110" s="201"/>
      <c r="EB110" s="202"/>
      <c r="EC110" s="203"/>
      <c r="ED110" s="204"/>
      <c r="EE110" s="204"/>
      <c r="EF110" s="204"/>
      <c r="EG110" s="205"/>
      <c r="EH110" s="204"/>
      <c r="EI110" s="204"/>
      <c r="EJ110" s="204"/>
      <c r="EK110" s="204"/>
      <c r="EL110" s="204"/>
      <c r="EM110" s="204"/>
      <c r="EN110" s="206"/>
      <c r="EO110" s="200"/>
      <c r="EP110" s="200"/>
      <c r="EQ110" s="201"/>
      <c r="ER110" s="202"/>
      <c r="ES110" s="203"/>
      <c r="ET110" s="204"/>
      <c r="EU110" s="204"/>
      <c r="EV110" s="204"/>
      <c r="EW110" s="205"/>
      <c r="EX110" s="204"/>
      <c r="EY110" s="204"/>
      <c r="EZ110" s="204"/>
      <c r="FA110" s="204"/>
      <c r="FB110" s="204"/>
      <c r="FC110" s="204"/>
      <c r="FD110" s="206"/>
      <c r="FE110" s="200"/>
      <c r="FF110" s="200"/>
      <c r="FG110" s="201"/>
      <c r="FH110" s="202"/>
      <c r="FI110" s="203"/>
      <c r="FJ110" s="204"/>
      <c r="FK110" s="204"/>
      <c r="FL110" s="204"/>
      <c r="FM110" s="205"/>
      <c r="FN110" s="204"/>
      <c r="FO110" s="204"/>
      <c r="FP110" s="204"/>
      <c r="FQ110" s="204"/>
      <c r="FR110" s="204"/>
      <c r="FS110" s="204"/>
      <c r="FT110" s="206"/>
      <c r="FU110" s="200"/>
      <c r="FV110" s="200"/>
      <c r="FW110" s="201"/>
      <c r="FX110" s="202"/>
      <c r="FY110" s="203"/>
      <c r="FZ110" s="204"/>
      <c r="GA110" s="204"/>
      <c r="GB110" s="204"/>
      <c r="GC110" s="205"/>
      <c r="GD110" s="204"/>
      <c r="GE110" s="204"/>
      <c r="GF110" s="204"/>
      <c r="GG110" s="204"/>
      <c r="GH110" s="204"/>
      <c r="GI110" s="204"/>
      <c r="GJ110" s="206"/>
      <c r="GK110" s="200"/>
      <c r="GL110" s="200"/>
      <c r="GM110" s="201"/>
      <c r="GN110" s="202"/>
      <c r="GO110" s="203"/>
      <c r="GP110" s="204"/>
      <c r="GQ110" s="204"/>
      <c r="GR110" s="204"/>
      <c r="GS110" s="205"/>
      <c r="GT110" s="204"/>
      <c r="GU110" s="204"/>
      <c r="GV110" s="204"/>
      <c r="GW110" s="204"/>
      <c r="GX110" s="204"/>
      <c r="GY110" s="204"/>
      <c r="GZ110" s="206"/>
      <c r="HA110" s="200"/>
      <c r="HB110" s="200"/>
      <c r="HC110" s="201"/>
      <c r="HD110" s="202"/>
      <c r="HE110" s="203"/>
      <c r="HF110" s="204"/>
      <c r="HG110" s="204"/>
      <c r="HH110" s="204"/>
      <c r="HI110" s="205"/>
      <c r="HJ110" s="204"/>
      <c r="HK110" s="204"/>
      <c r="HL110" s="204"/>
      <c r="HM110" s="204"/>
      <c r="HN110" s="204"/>
      <c r="HO110" s="204"/>
      <c r="HP110" s="206"/>
      <c r="HQ110" s="200"/>
      <c r="HR110" s="200"/>
      <c r="HS110" s="201"/>
      <c r="HT110" s="202"/>
      <c r="HU110" s="203"/>
      <c r="HV110" s="204"/>
      <c r="HW110" s="204"/>
      <c r="HX110" s="204"/>
      <c r="HY110" s="205"/>
      <c r="HZ110" s="204"/>
      <c r="IA110" s="204"/>
      <c r="IB110" s="204"/>
      <c r="IC110" s="204"/>
      <c r="ID110" s="204"/>
      <c r="IE110" s="204"/>
      <c r="IF110" s="206"/>
      <c r="IG110" s="200"/>
      <c r="IH110" s="200"/>
      <c r="II110" s="201"/>
      <c r="IJ110" s="202"/>
      <c r="IK110" s="203"/>
      <c r="IL110" s="204"/>
      <c r="IM110" s="204"/>
      <c r="IN110" s="204"/>
      <c r="IO110" s="205"/>
      <c r="IP110" s="204"/>
      <c r="IQ110" s="204"/>
      <c r="IR110" s="204"/>
      <c r="IS110" s="204"/>
      <c r="IT110" s="204"/>
      <c r="IU110" s="204"/>
      <c r="IV110" s="206"/>
    </row>
    <row r="111" spans="1:16" ht="25.5" customHeight="1" hidden="1">
      <c r="A111" s="28" t="s">
        <v>246</v>
      </c>
      <c r="B111" s="28" t="s">
        <v>83</v>
      </c>
      <c r="C111" s="56" t="s">
        <v>394</v>
      </c>
      <c r="D111" s="332">
        <f t="shared" si="21"/>
        <v>0</v>
      </c>
      <c r="E111" s="308">
        <v>0</v>
      </c>
      <c r="F111" s="310"/>
      <c r="G111" s="310"/>
      <c r="H111" s="310"/>
      <c r="I111" s="321">
        <f t="shared" si="22"/>
        <v>0</v>
      </c>
      <c r="J111" s="310"/>
      <c r="K111" s="310"/>
      <c r="L111" s="310"/>
      <c r="M111" s="310"/>
      <c r="N111" s="310"/>
      <c r="O111" s="310"/>
      <c r="P111" s="311">
        <f t="shared" si="24"/>
        <v>0</v>
      </c>
    </row>
    <row r="112" spans="1:16" ht="38.25" customHeight="1" hidden="1">
      <c r="A112" s="55" t="s">
        <v>40</v>
      </c>
      <c r="B112" s="55"/>
      <c r="C112" s="19" t="s">
        <v>41</v>
      </c>
      <c r="D112" s="347">
        <f>SUM(D113,)</f>
        <v>0</v>
      </c>
      <c r="E112" s="339">
        <f aca="true" t="shared" si="25" ref="E112:P112">SUM(E113,)</f>
        <v>0</v>
      </c>
      <c r="F112" s="339">
        <f t="shared" si="25"/>
        <v>0</v>
      </c>
      <c r="G112" s="339">
        <f t="shared" si="25"/>
        <v>0</v>
      </c>
      <c r="H112" s="347">
        <f t="shared" si="25"/>
        <v>0</v>
      </c>
      <c r="I112" s="339">
        <f t="shared" si="25"/>
        <v>0</v>
      </c>
      <c r="J112" s="339">
        <f t="shared" si="25"/>
        <v>0</v>
      </c>
      <c r="K112" s="339">
        <f t="shared" si="25"/>
        <v>0</v>
      </c>
      <c r="L112" s="347">
        <f t="shared" si="25"/>
        <v>0</v>
      </c>
      <c r="M112" s="339">
        <f t="shared" si="25"/>
        <v>0</v>
      </c>
      <c r="N112" s="339">
        <f t="shared" si="25"/>
        <v>0</v>
      </c>
      <c r="O112" s="339">
        <f t="shared" si="25"/>
        <v>0</v>
      </c>
      <c r="P112" s="347">
        <f t="shared" si="25"/>
        <v>0</v>
      </c>
    </row>
    <row r="113" spans="1:16" ht="21.75" customHeight="1" hidden="1">
      <c r="A113" s="49" t="s">
        <v>288</v>
      </c>
      <c r="B113" s="49" t="s">
        <v>288</v>
      </c>
      <c r="C113" s="13" t="s">
        <v>18</v>
      </c>
      <c r="D113" s="345">
        <f>SUM(D114)</f>
        <v>0</v>
      </c>
      <c r="E113" s="340">
        <f aca="true" t="shared" si="26" ref="E113:P113">SUM(E114)</f>
        <v>0</v>
      </c>
      <c r="F113" s="340">
        <f t="shared" si="26"/>
        <v>0</v>
      </c>
      <c r="G113" s="340">
        <f t="shared" si="26"/>
        <v>0</v>
      </c>
      <c r="H113" s="340">
        <f t="shared" si="26"/>
        <v>0</v>
      </c>
      <c r="I113" s="340">
        <f t="shared" si="26"/>
        <v>0</v>
      </c>
      <c r="J113" s="340">
        <f t="shared" si="26"/>
        <v>0</v>
      </c>
      <c r="K113" s="340">
        <f t="shared" si="26"/>
        <v>0</v>
      </c>
      <c r="L113" s="340">
        <f t="shared" si="26"/>
        <v>0</v>
      </c>
      <c r="M113" s="340">
        <f t="shared" si="26"/>
        <v>0</v>
      </c>
      <c r="N113" s="340">
        <f t="shared" si="26"/>
        <v>0</v>
      </c>
      <c r="O113" s="340">
        <f t="shared" si="26"/>
        <v>0</v>
      </c>
      <c r="P113" s="340">
        <f t="shared" si="26"/>
        <v>0</v>
      </c>
    </row>
    <row r="114" spans="1:16" ht="27" customHeight="1" hidden="1">
      <c r="A114" s="28" t="s">
        <v>289</v>
      </c>
      <c r="B114" s="28" t="s">
        <v>61</v>
      </c>
      <c r="C114" s="56" t="s">
        <v>19</v>
      </c>
      <c r="D114" s="332">
        <f>SUM(E114,H114)</f>
        <v>0</v>
      </c>
      <c r="E114" s="308"/>
      <c r="F114" s="348"/>
      <c r="G114" s="310"/>
      <c r="H114" s="348"/>
      <c r="I114" s="345">
        <f>SUM(J114,M114)</f>
        <v>0</v>
      </c>
      <c r="J114" s="348"/>
      <c r="K114" s="348"/>
      <c r="L114" s="348"/>
      <c r="M114" s="348"/>
      <c r="N114" s="348"/>
      <c r="O114" s="348"/>
      <c r="P114" s="318">
        <f>SUM(D114,I114)</f>
        <v>0</v>
      </c>
    </row>
    <row r="115" spans="1:16" ht="35.25" customHeight="1" hidden="1">
      <c r="A115" s="55" t="s">
        <v>42</v>
      </c>
      <c r="B115" s="55"/>
      <c r="C115" s="19" t="s">
        <v>41</v>
      </c>
      <c r="D115" s="344">
        <f>SUM(D116:D117)</f>
        <v>0</v>
      </c>
      <c r="E115" s="344">
        <f aca="true" t="shared" si="27" ref="E115:P115">SUM(E116:E117)</f>
        <v>0</v>
      </c>
      <c r="F115" s="344">
        <f t="shared" si="27"/>
        <v>0</v>
      </c>
      <c r="G115" s="344">
        <f t="shared" si="27"/>
        <v>0</v>
      </c>
      <c r="H115" s="344">
        <f t="shared" si="27"/>
        <v>0</v>
      </c>
      <c r="I115" s="344">
        <f t="shared" si="27"/>
        <v>0</v>
      </c>
      <c r="J115" s="344">
        <f t="shared" si="27"/>
        <v>0</v>
      </c>
      <c r="K115" s="344">
        <f t="shared" si="27"/>
        <v>0</v>
      </c>
      <c r="L115" s="344">
        <f t="shared" si="27"/>
        <v>0</v>
      </c>
      <c r="M115" s="344">
        <f t="shared" si="27"/>
        <v>0</v>
      </c>
      <c r="N115" s="344">
        <f t="shared" si="27"/>
        <v>0</v>
      </c>
      <c r="O115" s="344">
        <f t="shared" si="27"/>
        <v>0</v>
      </c>
      <c r="P115" s="344">
        <f t="shared" si="27"/>
        <v>0</v>
      </c>
    </row>
    <row r="116" spans="1:16" ht="27.75" customHeight="1" hidden="1">
      <c r="A116" s="28" t="s">
        <v>4</v>
      </c>
      <c r="B116" s="28" t="s">
        <v>81</v>
      </c>
      <c r="C116" s="56" t="s">
        <v>239</v>
      </c>
      <c r="D116" s="332">
        <f>SUM(E116,H116)</f>
        <v>0</v>
      </c>
      <c r="E116" s="308"/>
      <c r="F116" s="310"/>
      <c r="G116" s="310"/>
      <c r="H116" s="310"/>
      <c r="I116" s="321">
        <f>SUM(J116,M116)</f>
        <v>0</v>
      </c>
      <c r="J116" s="310"/>
      <c r="K116" s="310"/>
      <c r="L116" s="310"/>
      <c r="M116" s="310"/>
      <c r="N116" s="310"/>
      <c r="O116" s="310"/>
      <c r="P116" s="311">
        <f>SUM(D116,I116)</f>
        <v>0</v>
      </c>
    </row>
    <row r="117" spans="1:16" ht="28.5" customHeight="1" hidden="1">
      <c r="A117" s="28" t="s">
        <v>43</v>
      </c>
      <c r="B117" s="28" t="s">
        <v>82</v>
      </c>
      <c r="C117" s="56" t="s">
        <v>44</v>
      </c>
      <c r="D117" s="332"/>
      <c r="E117" s="309"/>
      <c r="F117" s="349"/>
      <c r="G117" s="349"/>
      <c r="H117" s="349"/>
      <c r="I117" s="311">
        <f>SUM(J117,M117)</f>
        <v>0</v>
      </c>
      <c r="J117" s="349"/>
      <c r="K117" s="349"/>
      <c r="L117" s="349"/>
      <c r="M117" s="349"/>
      <c r="N117" s="349"/>
      <c r="O117" s="349"/>
      <c r="P117" s="311">
        <f>SUM(D117,I117)</f>
        <v>0</v>
      </c>
    </row>
    <row r="118" spans="1:16" s="11" customFormat="1" ht="33" customHeight="1">
      <c r="A118" s="57"/>
      <c r="B118" s="57"/>
      <c r="C118" s="264" t="s">
        <v>45</v>
      </c>
      <c r="D118" s="339">
        <f aca="true" t="shared" si="28" ref="D118:P118">SUM(D115,D99,D64,D47,D112,D11)</f>
        <v>47570</v>
      </c>
      <c r="E118" s="339">
        <f t="shared" si="28"/>
        <v>47570</v>
      </c>
      <c r="F118" s="339">
        <f t="shared" si="28"/>
        <v>0</v>
      </c>
      <c r="G118" s="339">
        <f t="shared" si="28"/>
        <v>0</v>
      </c>
      <c r="H118" s="339">
        <f t="shared" si="28"/>
        <v>0</v>
      </c>
      <c r="I118" s="339">
        <f t="shared" si="28"/>
        <v>95600</v>
      </c>
      <c r="J118" s="339">
        <f t="shared" si="28"/>
        <v>0</v>
      </c>
      <c r="K118" s="339">
        <f t="shared" si="28"/>
        <v>0</v>
      </c>
      <c r="L118" s="339">
        <f t="shared" si="28"/>
        <v>0</v>
      </c>
      <c r="M118" s="339">
        <f t="shared" si="28"/>
        <v>95600</v>
      </c>
      <c r="N118" s="339">
        <f t="shared" si="28"/>
        <v>95600</v>
      </c>
      <c r="O118" s="339">
        <f t="shared" si="28"/>
        <v>95600</v>
      </c>
      <c r="P118" s="339">
        <f t="shared" si="28"/>
        <v>143170</v>
      </c>
    </row>
    <row r="119" spans="2:16" ht="12.75">
      <c r="B119" s="94"/>
      <c r="D119" s="21"/>
      <c r="E119" s="21"/>
      <c r="F119" s="22"/>
      <c r="G119" s="22"/>
      <c r="H119" s="22"/>
      <c r="I119" s="95"/>
      <c r="J119" s="22"/>
      <c r="K119" s="22"/>
      <c r="L119" s="22"/>
      <c r="M119" s="22"/>
      <c r="N119" s="22"/>
      <c r="O119" s="22"/>
      <c r="P119" s="21"/>
    </row>
    <row r="120" spans="2:16" ht="15.75" customHeight="1">
      <c r="B120" s="94"/>
      <c r="K120" s="22"/>
      <c r="M120" s="22"/>
      <c r="N120" s="22"/>
      <c r="O120" s="22"/>
      <c r="P120" s="21"/>
    </row>
    <row r="121" spans="2:16" ht="12.75" customHeight="1">
      <c r="B121" s="23"/>
      <c r="O121" s="22"/>
      <c r="P121" s="21"/>
    </row>
    <row r="122" spans="2:14" ht="12.75">
      <c r="B122" s="94"/>
      <c r="M122" s="22"/>
      <c r="N122" s="22"/>
    </row>
    <row r="123" ht="12.75">
      <c r="B123" s="94"/>
    </row>
    <row r="124" ht="21" customHeight="1">
      <c r="B124" s="94"/>
    </row>
    <row r="125" spans="2:12" ht="23.25" customHeight="1">
      <c r="B125" s="94"/>
      <c r="D125" s="24"/>
      <c r="E125" s="24"/>
      <c r="F125" s="25"/>
      <c r="G125" s="25"/>
      <c r="H125" s="25"/>
      <c r="J125" s="25"/>
      <c r="K125" s="26"/>
      <c r="L125" s="22"/>
    </row>
    <row r="126" ht="12.75">
      <c r="B126" s="94"/>
    </row>
    <row r="127" ht="12.75">
      <c r="B127" s="94"/>
    </row>
    <row r="128" ht="12.75">
      <c r="B128" s="94"/>
    </row>
    <row r="129" ht="12.75" customHeight="1">
      <c r="B129" s="94"/>
    </row>
    <row r="130" ht="12.75">
      <c r="B130" s="94"/>
    </row>
    <row r="131" ht="12.75">
      <c r="B131" s="94"/>
    </row>
    <row r="132" ht="15.75" customHeight="1">
      <c r="B132" s="94"/>
    </row>
    <row r="133" ht="12.75" customHeight="1">
      <c r="B133" s="94"/>
    </row>
    <row r="134" ht="12.75">
      <c r="B134" s="94"/>
    </row>
    <row r="135" ht="12.75">
      <c r="B135" s="94"/>
    </row>
    <row r="136" ht="14.25" customHeight="1">
      <c r="B136" s="94"/>
    </row>
    <row r="137" ht="12.75" customHeight="1">
      <c r="B137" s="94"/>
    </row>
    <row r="138" ht="12.75">
      <c r="B138" s="94"/>
    </row>
    <row r="139" ht="12.75">
      <c r="B139" s="94"/>
    </row>
    <row r="140" ht="12.75">
      <c r="B140" s="94"/>
    </row>
    <row r="141" ht="12.75" customHeight="1">
      <c r="B141" s="94"/>
    </row>
    <row r="142" ht="12.75">
      <c r="B142" s="94"/>
    </row>
    <row r="143" ht="12.75">
      <c r="B143" s="94"/>
    </row>
    <row r="144" ht="12.75">
      <c r="B144" s="94"/>
    </row>
    <row r="145" ht="12.75" customHeight="1">
      <c r="B145" s="94"/>
    </row>
    <row r="146" ht="12.75">
      <c r="B146" s="94"/>
    </row>
    <row r="147" ht="12.75">
      <c r="B147" s="94"/>
    </row>
    <row r="148" ht="12.75">
      <c r="B148" s="94"/>
    </row>
    <row r="149" ht="12.75" customHeight="1">
      <c r="B149" s="94"/>
    </row>
    <row r="150" ht="12.75">
      <c r="B150" s="94"/>
    </row>
    <row r="151" ht="12.75">
      <c r="B151" s="94"/>
    </row>
    <row r="152" ht="12.75">
      <c r="B152" s="94"/>
    </row>
    <row r="153" ht="12.75" customHeight="1">
      <c r="B153" s="94"/>
    </row>
    <row r="154" ht="12.75">
      <c r="B154" s="94"/>
    </row>
    <row r="155" ht="12.75">
      <c r="B155" s="94"/>
    </row>
    <row r="156" ht="12.75">
      <c r="B156" s="94"/>
    </row>
    <row r="157" ht="12.75" customHeight="1">
      <c r="B157" s="94"/>
    </row>
    <row r="158" ht="12.75">
      <c r="B158" s="94"/>
    </row>
    <row r="159" ht="12.75">
      <c r="B159" s="94"/>
    </row>
    <row r="160" ht="12.75">
      <c r="B160" s="94"/>
    </row>
    <row r="161" ht="12.75" customHeight="1">
      <c r="B161" s="94"/>
    </row>
    <row r="162" ht="12.75">
      <c r="B162" s="94"/>
    </row>
    <row r="163" ht="12.75">
      <c r="B163" s="94"/>
    </row>
    <row r="164" ht="12.75">
      <c r="B164" s="94"/>
    </row>
    <row r="165" ht="12.75" customHeight="1">
      <c r="B165" s="94"/>
    </row>
    <row r="166" ht="12.75">
      <c r="B166" s="94"/>
    </row>
    <row r="167" ht="12.75">
      <c r="B167" s="94"/>
    </row>
    <row r="168" ht="12.75">
      <c r="B168" s="94"/>
    </row>
    <row r="169" ht="12.75" customHeight="1">
      <c r="B169" s="94"/>
    </row>
    <row r="170" ht="12.75">
      <c r="B170" s="94"/>
    </row>
    <row r="171" ht="12.75">
      <c r="B171" s="94"/>
    </row>
    <row r="172" ht="12.75">
      <c r="B172" s="94"/>
    </row>
    <row r="173" ht="12.75" customHeight="1">
      <c r="B173" s="94"/>
    </row>
    <row r="174" ht="12.75">
      <c r="B174" s="94"/>
    </row>
    <row r="175" ht="12.75">
      <c r="B175" s="94"/>
    </row>
    <row r="176" ht="12.75">
      <c r="B176" s="94"/>
    </row>
    <row r="177" ht="12.75" customHeight="1">
      <c r="B177" s="94"/>
    </row>
    <row r="178" ht="12.75">
      <c r="B178" s="94"/>
    </row>
    <row r="179" ht="12.75">
      <c r="B179" s="94"/>
    </row>
    <row r="180" ht="12.75">
      <c r="B180" s="94"/>
    </row>
    <row r="181" ht="12.75" customHeight="1">
      <c r="B181" s="94"/>
    </row>
    <row r="182" ht="12.75">
      <c r="B182" s="94"/>
    </row>
    <row r="183" ht="12.75">
      <c r="B183" s="94"/>
    </row>
    <row r="184" ht="12.75">
      <c r="B184" s="94"/>
    </row>
    <row r="185" ht="12.75" customHeight="1">
      <c r="B185" s="94"/>
    </row>
    <row r="186" ht="12.75">
      <c r="B186" s="94"/>
    </row>
    <row r="187" ht="12.75">
      <c r="B187" s="94"/>
    </row>
    <row r="188" ht="12.75">
      <c r="B188" s="94"/>
    </row>
    <row r="189" ht="12.75" customHeight="1">
      <c r="B189" s="94"/>
    </row>
    <row r="190" ht="12.75">
      <c r="B190" s="94"/>
    </row>
    <row r="191" ht="12.75">
      <c r="B191" s="94"/>
    </row>
    <row r="192" ht="12.75">
      <c r="B192" s="94"/>
    </row>
    <row r="193" ht="12.75" customHeight="1">
      <c r="B193" s="94"/>
    </row>
    <row r="194" ht="12.75">
      <c r="B194" s="94"/>
    </row>
    <row r="195" ht="12.75">
      <c r="B195" s="94"/>
    </row>
    <row r="196" ht="12.75">
      <c r="B196" s="94"/>
    </row>
    <row r="197" ht="12.75" customHeight="1">
      <c r="B197" s="94"/>
    </row>
    <row r="198" ht="12.75">
      <c r="B198" s="94"/>
    </row>
    <row r="199" ht="12.75">
      <c r="B199" s="94"/>
    </row>
    <row r="200" ht="12.75">
      <c r="B200" s="94"/>
    </row>
    <row r="201" ht="12.75" customHeight="1">
      <c r="B201" s="94"/>
    </row>
    <row r="202" ht="12.75">
      <c r="B202" s="94"/>
    </row>
    <row r="203" ht="12.75">
      <c r="B203" s="94"/>
    </row>
    <row r="204" ht="12.75">
      <c r="B204" s="94"/>
    </row>
    <row r="205" ht="12.75" customHeight="1">
      <c r="B205" s="94"/>
    </row>
    <row r="206" ht="12.75">
      <c r="B206" s="94"/>
    </row>
    <row r="207" ht="12.75">
      <c r="B207" s="94"/>
    </row>
    <row r="208" ht="12.75">
      <c r="B208" s="94"/>
    </row>
    <row r="209" ht="12.75" customHeight="1">
      <c r="B209" s="94"/>
    </row>
    <row r="210" ht="12.75">
      <c r="B210" s="94"/>
    </row>
    <row r="211" ht="12.75">
      <c r="B211" s="94"/>
    </row>
    <row r="212" ht="12.75">
      <c r="B212" s="94"/>
    </row>
    <row r="213" ht="12.75" customHeight="1">
      <c r="B213" s="94"/>
    </row>
    <row r="214" ht="12.75">
      <c r="B214" s="94"/>
    </row>
    <row r="215" ht="12.75">
      <c r="B215" s="94"/>
    </row>
    <row r="216" ht="12.75">
      <c r="B216" s="94"/>
    </row>
    <row r="217" ht="12.75" customHeight="1">
      <c r="B217" s="94"/>
    </row>
    <row r="218" ht="12.75">
      <c r="B218" s="94"/>
    </row>
    <row r="219" ht="12.75">
      <c r="B219" s="94"/>
    </row>
    <row r="220" ht="12.75">
      <c r="B220" s="94"/>
    </row>
    <row r="221" ht="12.75" customHeight="1">
      <c r="B221" s="94"/>
    </row>
    <row r="222" ht="12.75">
      <c r="B222" s="94"/>
    </row>
    <row r="223" ht="12.75">
      <c r="B223" s="94"/>
    </row>
    <row r="224" ht="12.75">
      <c r="B224" s="94"/>
    </row>
    <row r="225" ht="12.75" customHeight="1">
      <c r="B225" s="94"/>
    </row>
    <row r="226" ht="12.75">
      <c r="B226" s="94"/>
    </row>
    <row r="227" ht="12.75">
      <c r="B227" s="94"/>
    </row>
    <row r="228" ht="12.75">
      <c r="B228" s="94"/>
    </row>
    <row r="229" ht="12.75" customHeight="1">
      <c r="B229" s="94"/>
    </row>
    <row r="230" ht="12.75">
      <c r="B230" s="94"/>
    </row>
    <row r="231" ht="12.75">
      <c r="B231" s="94"/>
    </row>
    <row r="232" ht="12.75">
      <c r="B232" s="94"/>
    </row>
    <row r="233" ht="12.75" customHeight="1">
      <c r="B233" s="94"/>
    </row>
    <row r="234" ht="12.75">
      <c r="B234" s="94"/>
    </row>
    <row r="235" ht="12.75">
      <c r="B235" s="94"/>
    </row>
    <row r="236" ht="12.75">
      <c r="B236" s="94"/>
    </row>
    <row r="237" ht="12.75" customHeight="1">
      <c r="B237" s="94"/>
    </row>
    <row r="238" ht="12.75">
      <c r="B238" s="94"/>
    </row>
    <row r="239" ht="12.75">
      <c r="B239" s="94"/>
    </row>
    <row r="240" ht="12.75">
      <c r="B240" s="94"/>
    </row>
    <row r="241" ht="12.75" customHeight="1">
      <c r="B241" s="94"/>
    </row>
    <row r="242" ht="12.75">
      <c r="B242" s="94"/>
    </row>
    <row r="243" ht="12.75">
      <c r="B243" s="94"/>
    </row>
    <row r="244" ht="12.75">
      <c r="B244" s="94"/>
    </row>
    <row r="245" ht="12.75" customHeight="1">
      <c r="B245" s="94"/>
    </row>
    <row r="246" ht="12.75">
      <c r="B246" s="94"/>
    </row>
    <row r="247" ht="12.75">
      <c r="B247" s="94"/>
    </row>
    <row r="248" ht="12.75">
      <c r="B248" s="94"/>
    </row>
    <row r="249" ht="12.75" customHeight="1">
      <c r="B249" s="94"/>
    </row>
    <row r="250" ht="12.75">
      <c r="B250" s="94"/>
    </row>
    <row r="251" ht="12.75">
      <c r="B251" s="94"/>
    </row>
    <row r="252" ht="12.75">
      <c r="B252" s="94"/>
    </row>
    <row r="253" ht="12.75" customHeight="1">
      <c r="B253" s="94"/>
    </row>
    <row r="254" ht="12.75">
      <c r="B254" s="94"/>
    </row>
    <row r="255" ht="12.75">
      <c r="B255" s="94"/>
    </row>
    <row r="256" ht="12.75">
      <c r="B256" s="94"/>
    </row>
    <row r="257" ht="12.75" customHeight="1">
      <c r="B257" s="94"/>
    </row>
    <row r="258" ht="12.75">
      <c r="B258" s="94"/>
    </row>
    <row r="259" ht="12.75">
      <c r="B259" s="94"/>
    </row>
    <row r="260" ht="12.75">
      <c r="B260" s="94"/>
    </row>
    <row r="261" ht="12.75" customHeight="1">
      <c r="B261" s="94"/>
    </row>
    <row r="262" ht="12.75">
      <c r="B262" s="94"/>
    </row>
    <row r="263" ht="12.75">
      <c r="B263" s="94"/>
    </row>
    <row r="264" ht="12.75">
      <c r="B264" s="94"/>
    </row>
    <row r="265" ht="12.75" customHeight="1">
      <c r="B265" s="94"/>
    </row>
    <row r="266" ht="12.75">
      <c r="B266" s="94"/>
    </row>
    <row r="267" ht="12.75">
      <c r="B267" s="94"/>
    </row>
    <row r="268" ht="12.75">
      <c r="B268" s="94"/>
    </row>
    <row r="269" ht="12.75" customHeight="1">
      <c r="B269" s="94"/>
    </row>
    <row r="270" ht="12.75">
      <c r="B270" s="94"/>
    </row>
    <row r="271" ht="12.75">
      <c r="B271" s="94"/>
    </row>
    <row r="272" ht="12.75">
      <c r="B272" s="94"/>
    </row>
    <row r="273" ht="12.75" customHeight="1">
      <c r="B273" s="94"/>
    </row>
    <row r="274" ht="12.75">
      <c r="B274" s="94"/>
    </row>
    <row r="275" ht="12.75">
      <c r="B275" s="94"/>
    </row>
    <row r="276" ht="12.75">
      <c r="B276" s="94"/>
    </row>
    <row r="277" ht="12.75" customHeight="1">
      <c r="B277" s="94"/>
    </row>
    <row r="278" ht="12.75">
      <c r="B278" s="94"/>
    </row>
    <row r="279" ht="12.75">
      <c r="B279" s="94"/>
    </row>
    <row r="280" ht="12.75">
      <c r="B280" s="94"/>
    </row>
    <row r="281" ht="12.75" customHeight="1">
      <c r="B281" s="94"/>
    </row>
    <row r="282" ht="12.75">
      <c r="B282" s="94"/>
    </row>
    <row r="283" ht="12.75">
      <c r="B283" s="94"/>
    </row>
    <row r="284" ht="12.75">
      <c r="B284" s="94"/>
    </row>
    <row r="285" ht="12.75" customHeight="1">
      <c r="B285" s="94"/>
    </row>
    <row r="286" ht="12.75">
      <c r="B286" s="94"/>
    </row>
    <row r="287" ht="12.75">
      <c r="B287" s="94"/>
    </row>
    <row r="288" ht="12.75">
      <c r="B288" s="94"/>
    </row>
    <row r="289" ht="12.75" customHeight="1">
      <c r="B289" s="94"/>
    </row>
    <row r="290" ht="12.75">
      <c r="B290" s="94"/>
    </row>
  </sheetData>
  <sheetProtection/>
  <mergeCells count="36">
    <mergeCell ref="A8:A9"/>
    <mergeCell ref="A6:A7"/>
    <mergeCell ref="P70:P71"/>
    <mergeCell ref="I70:I71"/>
    <mergeCell ref="J70:J71"/>
    <mergeCell ref="K70:K71"/>
    <mergeCell ref="L70:L71"/>
    <mergeCell ref="M70:M71"/>
    <mergeCell ref="O70:O71"/>
    <mergeCell ref="N70:N71"/>
    <mergeCell ref="A70:A71"/>
    <mergeCell ref="B6:B9"/>
    <mergeCell ref="D70:D71"/>
    <mergeCell ref="D6:H6"/>
    <mergeCell ref="F8:F9"/>
    <mergeCell ref="B70:B71"/>
    <mergeCell ref="E70:E71"/>
    <mergeCell ref="H70:H71"/>
    <mergeCell ref="G70:G71"/>
    <mergeCell ref="F70:F71"/>
    <mergeCell ref="K7:L7"/>
    <mergeCell ref="M7:M9"/>
    <mergeCell ref="N8:N9"/>
    <mergeCell ref="N7:O7"/>
    <mergeCell ref="K8:K9"/>
    <mergeCell ref="L8:L9"/>
    <mergeCell ref="P6:P9"/>
    <mergeCell ref="C7:C9"/>
    <mergeCell ref="D7:D9"/>
    <mergeCell ref="F7:G7"/>
    <mergeCell ref="I7:I9"/>
    <mergeCell ref="J7:J9"/>
    <mergeCell ref="I6:O6"/>
    <mergeCell ref="E7:E9"/>
    <mergeCell ref="H7:H9"/>
    <mergeCell ref="G8:G9"/>
  </mergeCells>
  <printOptions/>
  <pageMargins left="0.1968503937007874" right="0.1968503937007874" top="0.75" bottom="0.19" header="0.45" footer="0.26"/>
  <pageSetup fitToHeight="6" horizontalDpi="600" verticalDpi="600" orientation="landscape" paperSize="9" scale="61" r:id="rId2"/>
  <drawing r:id="rId1"/>
</worksheet>
</file>

<file path=xl/worksheets/sheet4.xml><?xml version="1.0" encoding="utf-8"?>
<worksheet xmlns="http://schemas.openxmlformats.org/spreadsheetml/2006/main" xmlns:r="http://schemas.openxmlformats.org/officeDocument/2006/relationships">
  <dimension ref="A1:I37"/>
  <sheetViews>
    <sheetView zoomScalePageLayoutView="0" workbookViewId="0" topLeftCell="A1">
      <selection activeCell="M6" sqref="L6:M6"/>
    </sheetView>
  </sheetViews>
  <sheetFormatPr defaultColWidth="8.00390625" defaultRowHeight="12.75"/>
  <cols>
    <col min="1" max="1" width="10.625" style="88" customWidth="1"/>
    <col min="2" max="2" width="34.875" style="81" customWidth="1"/>
    <col min="3" max="3" width="27.00390625" style="81" customWidth="1"/>
    <col min="4" max="4" width="19.25390625" style="82" customWidth="1"/>
    <col min="5" max="5" width="16.25390625" style="82" customWidth="1"/>
    <col min="6" max="6" width="15.25390625" style="62" customWidth="1"/>
    <col min="7" max="8" width="8.00390625" style="62" customWidth="1"/>
    <col min="9" max="9" width="12.125" style="62" bestFit="1" customWidth="1"/>
    <col min="10" max="16384" width="8.00390625" style="62" customWidth="1"/>
  </cols>
  <sheetData>
    <row r="1" spans="1:6" ht="16.5" customHeight="1">
      <c r="A1" s="59"/>
      <c r="B1" s="60"/>
      <c r="C1" s="60"/>
      <c r="D1" s="61"/>
      <c r="E1" s="514"/>
      <c r="F1" s="514"/>
    </row>
    <row r="2" spans="1:6" ht="17.25" customHeight="1">
      <c r="A2" s="59"/>
      <c r="B2" s="60"/>
      <c r="C2" s="60"/>
      <c r="D2" s="61"/>
      <c r="E2" s="515"/>
      <c r="F2" s="515"/>
    </row>
    <row r="3" spans="1:6" ht="18" customHeight="1">
      <c r="A3" s="59"/>
      <c r="B3" s="60"/>
      <c r="C3" s="60"/>
      <c r="D3" s="61"/>
      <c r="E3" s="515"/>
      <c r="F3" s="515"/>
    </row>
    <row r="4" spans="1:6" ht="72" customHeight="1">
      <c r="A4" s="59"/>
      <c r="B4" s="60"/>
      <c r="C4" s="60"/>
      <c r="D4" s="61"/>
      <c r="E4" s="61"/>
      <c r="F4" s="61"/>
    </row>
    <row r="5" spans="1:6" ht="30.75" customHeight="1">
      <c r="A5" s="516" t="s">
        <v>93</v>
      </c>
      <c r="B5" s="516"/>
      <c r="C5" s="516"/>
      <c r="D5" s="516"/>
      <c r="E5" s="516"/>
      <c r="F5" s="516"/>
    </row>
    <row r="6" spans="1:6" ht="51" customHeight="1" thickBot="1">
      <c r="A6" s="59"/>
      <c r="B6" s="60"/>
      <c r="C6" s="60"/>
      <c r="D6" s="64"/>
      <c r="E6" s="64"/>
      <c r="F6" s="65" t="s">
        <v>9</v>
      </c>
    </row>
    <row r="7" spans="1:6" ht="39" customHeight="1">
      <c r="A7" s="520" t="s">
        <v>314</v>
      </c>
      <c r="B7" s="522" t="s">
        <v>331</v>
      </c>
      <c r="C7" s="524" t="s">
        <v>332</v>
      </c>
      <c r="D7" s="526" t="s">
        <v>235</v>
      </c>
      <c r="E7" s="517" t="s">
        <v>236</v>
      </c>
      <c r="F7" s="517"/>
    </row>
    <row r="8" spans="1:6" ht="62.25" customHeight="1">
      <c r="A8" s="521"/>
      <c r="B8" s="523"/>
      <c r="C8" s="525"/>
      <c r="D8" s="527"/>
      <c r="E8" s="66" t="s">
        <v>237</v>
      </c>
      <c r="F8" s="63" t="s">
        <v>315</v>
      </c>
    </row>
    <row r="9" spans="1:6" s="71" customFormat="1" ht="16.5" customHeight="1">
      <c r="A9" s="67">
        <v>1</v>
      </c>
      <c r="B9" s="68">
        <v>2</v>
      </c>
      <c r="C9" s="70">
        <v>6</v>
      </c>
      <c r="D9" s="69">
        <v>3</v>
      </c>
      <c r="E9" s="69">
        <v>4</v>
      </c>
      <c r="F9" s="69">
        <v>5</v>
      </c>
    </row>
    <row r="10" spans="1:7" s="84" customFormat="1" ht="39.75" customHeight="1">
      <c r="A10" s="77" t="s">
        <v>316</v>
      </c>
      <c r="B10" s="362" t="s">
        <v>317</v>
      </c>
      <c r="C10" s="354">
        <f aca="true" t="shared" si="0" ref="C10:C19">SUM(D10:E10)</f>
        <v>0</v>
      </c>
      <c r="D10" s="356">
        <f>D11</f>
        <v>-95600</v>
      </c>
      <c r="E10" s="356">
        <f>E11</f>
        <v>95600</v>
      </c>
      <c r="F10" s="356">
        <f>F11</f>
        <v>95600</v>
      </c>
      <c r="G10" s="72"/>
    </row>
    <row r="11" spans="1:7" s="84" customFormat="1" ht="54.75" customHeight="1">
      <c r="A11" s="77">
        <v>208000</v>
      </c>
      <c r="B11" s="362" t="s">
        <v>318</v>
      </c>
      <c r="C11" s="354">
        <f t="shared" si="0"/>
        <v>0</v>
      </c>
      <c r="D11" s="356">
        <f>D12+D13</f>
        <v>-95600</v>
      </c>
      <c r="E11" s="356">
        <f>E12+E13</f>
        <v>95600</v>
      </c>
      <c r="F11" s="356">
        <f>F12+F13</f>
        <v>95600</v>
      </c>
      <c r="G11" s="72"/>
    </row>
    <row r="12" spans="1:9" s="84" customFormat="1" ht="26.25" customHeight="1" hidden="1">
      <c r="A12" s="73">
        <v>208100</v>
      </c>
      <c r="B12" s="74" t="s">
        <v>319</v>
      </c>
      <c r="C12" s="350">
        <f t="shared" si="0"/>
        <v>0</v>
      </c>
      <c r="D12" s="351"/>
      <c r="E12" s="352">
        <v>0</v>
      </c>
      <c r="F12" s="352">
        <v>0</v>
      </c>
      <c r="G12" s="72"/>
      <c r="I12" s="293"/>
    </row>
    <row r="13" spans="1:7" ht="69" customHeight="1">
      <c r="A13" s="73" t="s">
        <v>320</v>
      </c>
      <c r="B13" s="75" t="s">
        <v>321</v>
      </c>
      <c r="C13" s="350">
        <f t="shared" si="0"/>
        <v>0</v>
      </c>
      <c r="D13" s="353">
        <v>-95600</v>
      </c>
      <c r="E13" s="353">
        <v>95600</v>
      </c>
      <c r="F13" s="353">
        <v>95600</v>
      </c>
      <c r="G13" s="76"/>
    </row>
    <row r="14" spans="1:7" ht="34.5" customHeight="1">
      <c r="A14" s="77"/>
      <c r="B14" s="78" t="s">
        <v>322</v>
      </c>
      <c r="C14" s="354">
        <f t="shared" si="0"/>
        <v>0</v>
      </c>
      <c r="D14" s="355">
        <f>D10</f>
        <v>-95600</v>
      </c>
      <c r="E14" s="356">
        <f>E10</f>
        <v>95600</v>
      </c>
      <c r="F14" s="356">
        <f>F10</f>
        <v>95600</v>
      </c>
      <c r="G14" s="76"/>
    </row>
    <row r="15" spans="1:9" ht="38.25" customHeight="1">
      <c r="A15" s="77" t="s">
        <v>323</v>
      </c>
      <c r="B15" s="362" t="s">
        <v>324</v>
      </c>
      <c r="C15" s="354">
        <f t="shared" si="0"/>
        <v>0</v>
      </c>
      <c r="D15" s="356">
        <f>D16</f>
        <v>-95600</v>
      </c>
      <c r="E15" s="356">
        <f>E16</f>
        <v>95600</v>
      </c>
      <c r="F15" s="356">
        <f>F16</f>
        <v>95600</v>
      </c>
      <c r="G15" s="76"/>
      <c r="I15" s="294"/>
    </row>
    <row r="16" spans="1:7" ht="36" customHeight="1">
      <c r="A16" s="77" t="s">
        <v>325</v>
      </c>
      <c r="B16" s="362" t="s">
        <v>333</v>
      </c>
      <c r="C16" s="354">
        <f t="shared" si="0"/>
        <v>0</v>
      </c>
      <c r="D16" s="356">
        <f>D17+D18</f>
        <v>-95600</v>
      </c>
      <c r="E16" s="356">
        <f>E17+E18</f>
        <v>95600</v>
      </c>
      <c r="F16" s="356">
        <f>F17+F18</f>
        <v>95600</v>
      </c>
      <c r="G16" s="76"/>
    </row>
    <row r="17" spans="1:7" ht="28.5" customHeight="1" hidden="1">
      <c r="A17" s="73" t="s">
        <v>326</v>
      </c>
      <c r="B17" s="75" t="s">
        <v>327</v>
      </c>
      <c r="C17" s="350">
        <f t="shared" si="0"/>
        <v>0</v>
      </c>
      <c r="D17" s="352">
        <f aca="true" t="shared" si="1" ref="D17:F18">D12</f>
        <v>0</v>
      </c>
      <c r="E17" s="352">
        <f t="shared" si="1"/>
        <v>0</v>
      </c>
      <c r="F17" s="352">
        <f t="shared" si="1"/>
        <v>0</v>
      </c>
      <c r="G17" s="76"/>
    </row>
    <row r="18" spans="1:7" ht="70.5" customHeight="1">
      <c r="A18" s="73" t="s">
        <v>328</v>
      </c>
      <c r="B18" s="75" t="s">
        <v>321</v>
      </c>
      <c r="C18" s="350">
        <f t="shared" si="0"/>
        <v>0</v>
      </c>
      <c r="D18" s="353">
        <f t="shared" si="1"/>
        <v>-95600</v>
      </c>
      <c r="E18" s="353">
        <f t="shared" si="1"/>
        <v>95600</v>
      </c>
      <c r="F18" s="353">
        <f t="shared" si="1"/>
        <v>95600</v>
      </c>
      <c r="G18" s="76"/>
    </row>
    <row r="19" spans="1:7" ht="33.75" customHeight="1" thickBot="1">
      <c r="A19" s="79"/>
      <c r="B19" s="80" t="s">
        <v>329</v>
      </c>
      <c r="C19" s="357">
        <f t="shared" si="0"/>
        <v>0</v>
      </c>
      <c r="D19" s="358">
        <f>D15</f>
        <v>-95600</v>
      </c>
      <c r="E19" s="358">
        <f>E15</f>
        <v>95600</v>
      </c>
      <c r="F19" s="358">
        <f>F15</f>
        <v>95600</v>
      </c>
      <c r="G19" s="76"/>
    </row>
    <row r="20" ht="44.25" customHeight="1">
      <c r="A20" s="81"/>
    </row>
    <row r="21" spans="1:6" ht="39" customHeight="1">
      <c r="A21" s="81"/>
      <c r="D21" s="83"/>
      <c r="E21" s="83"/>
      <c r="F21" s="84"/>
    </row>
    <row r="22" spans="1:8" ht="31.5" customHeight="1">
      <c r="A22" s="518" t="s">
        <v>280</v>
      </c>
      <c r="B22" s="518"/>
      <c r="C22" s="518"/>
      <c r="D22" s="518"/>
      <c r="E22" s="518"/>
      <c r="F22" s="257" t="s">
        <v>330</v>
      </c>
      <c r="G22" s="519"/>
      <c r="H22" s="519"/>
    </row>
    <row r="23" spans="1:6" ht="15.75">
      <c r="A23" s="81"/>
      <c r="D23" s="83"/>
      <c r="E23" s="83"/>
      <c r="F23" s="84"/>
    </row>
    <row r="24" spans="1:4" ht="15">
      <c r="A24" s="81"/>
      <c r="B24" s="85"/>
      <c r="C24" s="85"/>
      <c r="D24" s="86"/>
    </row>
    <row r="25" spans="1:4" ht="15">
      <c r="A25" s="81"/>
      <c r="B25" s="85"/>
      <c r="C25" s="85"/>
      <c r="D25" s="86"/>
    </row>
    <row r="26" spans="1:4" ht="15">
      <c r="A26" s="81"/>
      <c r="B26" s="85"/>
      <c r="C26" s="85"/>
      <c r="D26" s="86"/>
    </row>
    <row r="27" spans="1:4" ht="15">
      <c r="A27" s="81"/>
      <c r="B27" s="85"/>
      <c r="C27" s="85"/>
      <c r="D27" s="86"/>
    </row>
    <row r="28" spans="1:4" ht="15">
      <c r="A28" s="81"/>
      <c r="B28" s="85"/>
      <c r="C28" s="85"/>
      <c r="D28" s="86"/>
    </row>
    <row r="29" ht="12.75">
      <c r="A29" s="81"/>
    </row>
    <row r="30" spans="1:5" ht="12.75">
      <c r="A30" s="81"/>
      <c r="D30" s="86"/>
      <c r="E30" s="86"/>
    </row>
    <row r="31" spans="1:4" ht="12.75">
      <c r="A31" s="81"/>
      <c r="D31" s="87"/>
    </row>
    <row r="32" ht="12.75">
      <c r="A32" s="81"/>
    </row>
    <row r="33" spans="1:5" ht="12.75">
      <c r="A33" s="81"/>
      <c r="E33" s="86"/>
    </row>
    <row r="37" ht="12.75">
      <c r="D37" s="86"/>
    </row>
  </sheetData>
  <sheetProtection/>
  <mergeCells count="11">
    <mergeCell ref="E7:F7"/>
    <mergeCell ref="A22:E22"/>
    <mergeCell ref="G22:H22"/>
    <mergeCell ref="A7:A8"/>
    <mergeCell ref="B7:B8"/>
    <mergeCell ref="C7:C8"/>
    <mergeCell ref="D7:D8"/>
    <mergeCell ref="E1:F1"/>
    <mergeCell ref="E2:F2"/>
    <mergeCell ref="E3:F3"/>
    <mergeCell ref="A5:F5"/>
  </mergeCells>
  <printOptions/>
  <pageMargins left="1.141732283464567" right="0.7480314960629921" top="0.984251968503937" bottom="0.984251968503937" header="0.5118110236220472" footer="0.5118110236220472"/>
  <pageSetup horizontalDpi="600" verticalDpi="600" orientation="portrait" paperSize="9" scale="6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1"/>
  <sheetViews>
    <sheetView view="pageBreakPreview" zoomScale="75" zoomScaleNormal="75" zoomScaleSheetLayoutView="75" zoomScalePageLayoutView="0" workbookViewId="0" topLeftCell="B1">
      <selection activeCell="H66" sqref="H66"/>
    </sheetView>
  </sheetViews>
  <sheetFormatPr defaultColWidth="9.00390625" defaultRowHeight="12.75"/>
  <cols>
    <col min="1" max="1" width="29.625" style="100" customWidth="1"/>
    <col min="2" max="2" width="22.00390625" style="100" customWidth="1"/>
    <col min="3" max="3" width="74.25390625" style="100" customWidth="1"/>
    <col min="4" max="4" width="70.00390625" style="100" customWidth="1"/>
    <col min="5" max="5" width="15.875" style="100" customWidth="1"/>
    <col min="6" max="6" width="17.125" style="100" customWidth="1"/>
    <col min="7" max="7" width="18.375" style="100" customWidth="1"/>
    <col min="8" max="8" width="19.875" style="100" customWidth="1"/>
    <col min="9" max="9" width="15.125" style="100" hidden="1" customWidth="1"/>
    <col min="10" max="16384" width="9.125" style="100" customWidth="1"/>
  </cols>
  <sheetData>
    <row r="1" spans="1:6" ht="15.75">
      <c r="A1" s="99"/>
      <c r="B1" s="99"/>
      <c r="C1" s="99"/>
      <c r="D1" s="99"/>
      <c r="E1" s="99"/>
      <c r="F1" s="99"/>
    </row>
    <row r="2" spans="1:6" ht="15.75">
      <c r="A2" s="99"/>
      <c r="B2" s="99"/>
      <c r="C2" s="99"/>
      <c r="D2" s="99"/>
      <c r="E2" s="99"/>
      <c r="F2" s="99"/>
    </row>
    <row r="3" spans="1:6" ht="15.75">
      <c r="A3" s="99"/>
      <c r="B3" s="99"/>
      <c r="C3" s="99"/>
      <c r="D3" s="99"/>
      <c r="E3" s="99"/>
      <c r="F3" s="99"/>
    </row>
    <row r="4" spans="1:9" ht="18.75">
      <c r="A4" s="99"/>
      <c r="B4" s="99"/>
      <c r="C4" s="99"/>
      <c r="D4" s="99"/>
      <c r="E4" s="99"/>
      <c r="F4" s="99"/>
      <c r="G4" s="101"/>
      <c r="H4" s="101"/>
      <c r="I4" s="99"/>
    </row>
    <row r="5" spans="1:9" ht="18.75">
      <c r="A5" s="99"/>
      <c r="B5" s="99"/>
      <c r="C5" s="99"/>
      <c r="D5" s="99"/>
      <c r="E5" s="99"/>
      <c r="F5" s="99"/>
      <c r="G5" s="101"/>
      <c r="H5" s="101"/>
      <c r="I5" s="99"/>
    </row>
    <row r="8" spans="1:9" ht="8.25" customHeight="1">
      <c r="A8" s="102"/>
      <c r="B8" s="102"/>
      <c r="C8" s="102"/>
      <c r="D8" s="102"/>
      <c r="E8" s="102"/>
      <c r="F8" s="102"/>
      <c r="G8" s="102"/>
      <c r="H8" s="102"/>
      <c r="I8" s="102"/>
    </row>
    <row r="9" spans="1:8" ht="102" customHeight="1" thickBot="1">
      <c r="A9" s="101"/>
      <c r="B9" s="101"/>
      <c r="C9" s="101"/>
      <c r="D9" s="101"/>
      <c r="E9" s="101"/>
      <c r="F9" s="101"/>
      <c r="G9" s="101"/>
      <c r="H9" s="101" t="s">
        <v>9</v>
      </c>
    </row>
    <row r="10" spans="1:9" s="105" customFormat="1" ht="45">
      <c r="A10" s="103" t="s">
        <v>257</v>
      </c>
      <c r="B10" s="529" t="s">
        <v>238</v>
      </c>
      <c r="C10" s="104" t="s">
        <v>240</v>
      </c>
      <c r="D10" s="529" t="s">
        <v>258</v>
      </c>
      <c r="E10" s="529" t="s">
        <v>241</v>
      </c>
      <c r="F10" s="529" t="s">
        <v>242</v>
      </c>
      <c r="G10" s="529" t="s">
        <v>243</v>
      </c>
      <c r="H10" s="529" t="s">
        <v>244</v>
      </c>
      <c r="I10" s="531" t="s">
        <v>245</v>
      </c>
    </row>
    <row r="11" spans="1:9" s="105" customFormat="1" ht="45" customHeight="1">
      <c r="A11" s="106" t="s">
        <v>281</v>
      </c>
      <c r="B11" s="500"/>
      <c r="C11" s="107" t="s">
        <v>282</v>
      </c>
      <c r="D11" s="530"/>
      <c r="E11" s="530"/>
      <c r="F11" s="530"/>
      <c r="G11" s="530"/>
      <c r="H11" s="530"/>
      <c r="I11" s="532"/>
    </row>
    <row r="12" spans="1:9" s="105" customFormat="1" ht="19.5" customHeight="1">
      <c r="A12" s="108">
        <v>1</v>
      </c>
      <c r="B12" s="155">
        <v>2</v>
      </c>
      <c r="C12" s="109">
        <v>3</v>
      </c>
      <c r="D12" s="109">
        <v>4</v>
      </c>
      <c r="E12" s="109">
        <v>5</v>
      </c>
      <c r="F12" s="110">
        <v>6</v>
      </c>
      <c r="G12" s="110">
        <v>7</v>
      </c>
      <c r="H12" s="109">
        <v>8</v>
      </c>
      <c r="I12" s="111">
        <v>8</v>
      </c>
    </row>
    <row r="13" spans="1:9" s="105" customFormat="1" ht="39.75" customHeight="1" hidden="1">
      <c r="A13" s="112" t="s">
        <v>16</v>
      </c>
      <c r="B13" s="156"/>
      <c r="C13" s="113" t="s">
        <v>17</v>
      </c>
      <c r="D13" s="114"/>
      <c r="E13" s="115">
        <f>SUM(E44:E60)</f>
        <v>0</v>
      </c>
      <c r="F13" s="115"/>
      <c r="G13" s="115">
        <f>SUM(G44:G60)</f>
        <v>0</v>
      </c>
      <c r="H13" s="115">
        <f>SUM(H14:H28)</f>
        <v>0</v>
      </c>
      <c r="I13" s="116" t="e">
        <f>SUM(#REF!)</f>
        <v>#REF!</v>
      </c>
    </row>
    <row r="14" spans="1:9" s="105" customFormat="1" ht="57" customHeight="1" hidden="1">
      <c r="A14" s="117" t="s">
        <v>246</v>
      </c>
      <c r="B14" s="157" t="s">
        <v>83</v>
      </c>
      <c r="C14" s="118" t="s">
        <v>247</v>
      </c>
      <c r="D14" s="118" t="s">
        <v>133</v>
      </c>
      <c r="E14" s="119"/>
      <c r="F14" s="119"/>
      <c r="G14" s="119"/>
      <c r="H14" s="119"/>
      <c r="I14" s="116"/>
    </row>
    <row r="15" spans="1:9" s="105" customFormat="1" ht="54" customHeight="1" hidden="1">
      <c r="A15" s="117" t="s">
        <v>246</v>
      </c>
      <c r="B15" s="157" t="s">
        <v>83</v>
      </c>
      <c r="C15" s="118" t="s">
        <v>247</v>
      </c>
      <c r="D15" s="118" t="s">
        <v>134</v>
      </c>
      <c r="E15" s="119"/>
      <c r="F15" s="119"/>
      <c r="G15" s="119"/>
      <c r="H15" s="119"/>
      <c r="I15" s="116"/>
    </row>
    <row r="16" spans="1:9" s="105" customFormat="1" ht="37.5" customHeight="1" hidden="1">
      <c r="A16" s="117" t="s">
        <v>246</v>
      </c>
      <c r="B16" s="157" t="s">
        <v>83</v>
      </c>
      <c r="C16" s="118" t="s">
        <v>247</v>
      </c>
      <c r="D16" s="118" t="s">
        <v>115</v>
      </c>
      <c r="E16" s="119"/>
      <c r="F16" s="119"/>
      <c r="G16" s="119"/>
      <c r="H16" s="119"/>
      <c r="I16" s="116"/>
    </row>
    <row r="17" spans="1:9" s="105" customFormat="1" ht="30.75" customHeight="1" hidden="1">
      <c r="A17" s="120" t="s">
        <v>51</v>
      </c>
      <c r="B17" s="120" t="s">
        <v>78</v>
      </c>
      <c r="C17" s="118" t="s">
        <v>248</v>
      </c>
      <c r="D17" s="118" t="s">
        <v>249</v>
      </c>
      <c r="E17" s="119"/>
      <c r="F17" s="119"/>
      <c r="G17" s="119"/>
      <c r="H17" s="119"/>
      <c r="I17" s="116"/>
    </row>
    <row r="18" spans="1:9" s="105" customFormat="1" ht="26.25" customHeight="1" hidden="1">
      <c r="A18" s="127" t="s">
        <v>289</v>
      </c>
      <c r="B18" s="158" t="s">
        <v>61</v>
      </c>
      <c r="C18" s="128" t="s">
        <v>19</v>
      </c>
      <c r="D18" s="118"/>
      <c r="E18" s="119"/>
      <c r="F18" s="129"/>
      <c r="G18" s="119"/>
      <c r="H18" s="119"/>
      <c r="I18" s="116"/>
    </row>
    <row r="19" spans="1:9" s="105" customFormat="1" ht="24" customHeight="1" hidden="1">
      <c r="A19" s="127" t="s">
        <v>355</v>
      </c>
      <c r="B19" s="158"/>
      <c r="C19" s="130" t="s">
        <v>356</v>
      </c>
      <c r="D19" s="118"/>
      <c r="E19" s="119"/>
      <c r="F19" s="129"/>
      <c r="G19" s="119"/>
      <c r="H19" s="119"/>
      <c r="I19" s="116"/>
    </row>
    <row r="20" spans="1:9" s="105" customFormat="1" ht="22.5" customHeight="1" hidden="1">
      <c r="A20" s="127" t="s">
        <v>361</v>
      </c>
      <c r="B20" s="158"/>
      <c r="C20" s="128" t="s">
        <v>362</v>
      </c>
      <c r="D20" s="118"/>
      <c r="E20" s="119"/>
      <c r="F20" s="129"/>
      <c r="G20" s="119"/>
      <c r="H20" s="359"/>
      <c r="I20" s="116"/>
    </row>
    <row r="21" spans="1:9" s="105" customFormat="1" ht="38.25" customHeight="1" hidden="1">
      <c r="A21" s="131" t="s">
        <v>372</v>
      </c>
      <c r="B21" s="159" t="s">
        <v>76</v>
      </c>
      <c r="C21" s="118" t="s">
        <v>373</v>
      </c>
      <c r="D21" s="118"/>
      <c r="E21" s="119"/>
      <c r="F21" s="129"/>
      <c r="G21" s="119"/>
      <c r="H21" s="360"/>
      <c r="I21" s="116"/>
    </row>
    <row r="22" spans="1:9" s="105" customFormat="1" ht="44.25" customHeight="1" hidden="1">
      <c r="A22" s="127" t="s">
        <v>24</v>
      </c>
      <c r="B22" s="158" t="s">
        <v>80</v>
      </c>
      <c r="C22" s="132" t="s">
        <v>1</v>
      </c>
      <c r="D22" s="118"/>
      <c r="E22" s="119"/>
      <c r="F22" s="129"/>
      <c r="G22" s="119"/>
      <c r="H22" s="361"/>
      <c r="I22" s="116"/>
    </row>
    <row r="23" spans="1:9" s="105" customFormat="1" ht="44.25" customHeight="1" hidden="1">
      <c r="A23" s="296" t="s">
        <v>130</v>
      </c>
      <c r="B23" s="158" t="s">
        <v>83</v>
      </c>
      <c r="C23" s="297" t="s">
        <v>132</v>
      </c>
      <c r="D23" s="118" t="s">
        <v>135</v>
      </c>
      <c r="E23" s="119"/>
      <c r="F23" s="129"/>
      <c r="G23" s="119"/>
      <c r="H23" s="361"/>
      <c r="I23" s="116"/>
    </row>
    <row r="24" spans="1:9" s="105" customFormat="1" ht="44.25" customHeight="1" hidden="1">
      <c r="A24" s="296" t="s">
        <v>130</v>
      </c>
      <c r="B24" s="158" t="s">
        <v>83</v>
      </c>
      <c r="C24" s="297" t="s">
        <v>132</v>
      </c>
      <c r="D24" s="118" t="s">
        <v>136</v>
      </c>
      <c r="E24" s="119"/>
      <c r="F24" s="129"/>
      <c r="G24" s="119"/>
      <c r="H24" s="361"/>
      <c r="I24" s="116"/>
    </row>
    <row r="25" spans="1:9" s="105" customFormat="1" ht="44.25" customHeight="1" hidden="1">
      <c r="A25" s="131" t="s">
        <v>372</v>
      </c>
      <c r="B25" s="159" t="s">
        <v>76</v>
      </c>
      <c r="C25" s="118" t="s">
        <v>373</v>
      </c>
      <c r="D25" s="118"/>
      <c r="E25" s="119"/>
      <c r="F25" s="129"/>
      <c r="G25" s="119"/>
      <c r="H25" s="360"/>
      <c r="I25" s="116"/>
    </row>
    <row r="26" spans="1:9" s="105" customFormat="1" ht="36" customHeight="1" hidden="1">
      <c r="A26" s="296" t="s">
        <v>123</v>
      </c>
      <c r="B26" s="158" t="s">
        <v>125</v>
      </c>
      <c r="C26" s="297" t="s">
        <v>124</v>
      </c>
      <c r="D26" s="118"/>
      <c r="E26" s="119"/>
      <c r="F26" s="129"/>
      <c r="G26" s="119"/>
      <c r="H26" s="361"/>
      <c r="I26" s="116"/>
    </row>
    <row r="27" spans="1:9" s="105" customFormat="1" ht="48" customHeight="1" hidden="1">
      <c r="A27" s="131" t="s">
        <v>254</v>
      </c>
      <c r="B27" s="159"/>
      <c r="C27" s="133" t="s">
        <v>255</v>
      </c>
      <c r="D27" s="118"/>
      <c r="E27" s="119"/>
      <c r="F27" s="129"/>
      <c r="G27" s="119"/>
      <c r="H27" s="361"/>
      <c r="I27" s="116"/>
    </row>
    <row r="28" spans="1:9" s="105" customFormat="1" ht="33" customHeight="1" hidden="1">
      <c r="A28" s="120"/>
      <c r="B28" s="120"/>
      <c r="C28" s="118"/>
      <c r="D28" s="118"/>
      <c r="E28" s="119"/>
      <c r="F28" s="119"/>
      <c r="G28" s="119"/>
      <c r="H28" s="119"/>
      <c r="I28" s="116"/>
    </row>
    <row r="29" spans="1:9" s="105" customFormat="1" ht="33.75" customHeight="1">
      <c r="A29" s="121" t="s">
        <v>26</v>
      </c>
      <c r="B29" s="121"/>
      <c r="C29" s="113" t="s">
        <v>27</v>
      </c>
      <c r="D29" s="114"/>
      <c r="E29" s="115">
        <f>SUM(E44:E58)</f>
        <v>0</v>
      </c>
      <c r="F29" s="115"/>
      <c r="G29" s="115">
        <f>SUM(G44:G58)</f>
        <v>0</v>
      </c>
      <c r="H29" s="115">
        <f>SUM(H30:H43)</f>
        <v>95600</v>
      </c>
      <c r="I29" s="116"/>
    </row>
    <row r="30" spans="1:9" s="105" customFormat="1" ht="34.5" customHeight="1" hidden="1">
      <c r="A30" s="117" t="s">
        <v>246</v>
      </c>
      <c r="B30" s="157" t="s">
        <v>83</v>
      </c>
      <c r="C30" s="118" t="s">
        <v>247</v>
      </c>
      <c r="D30" s="118" t="s">
        <v>170</v>
      </c>
      <c r="E30" s="119"/>
      <c r="F30" s="119"/>
      <c r="G30" s="119"/>
      <c r="H30" s="119"/>
      <c r="I30" s="116"/>
    </row>
    <row r="31" spans="1:9" s="105" customFormat="1" ht="67.5" customHeight="1" hidden="1">
      <c r="A31" s="117" t="s">
        <v>246</v>
      </c>
      <c r="B31" s="157" t="s">
        <v>83</v>
      </c>
      <c r="C31" s="118" t="s">
        <v>247</v>
      </c>
      <c r="D31" s="118" t="s">
        <v>129</v>
      </c>
      <c r="E31" s="119"/>
      <c r="F31" s="119"/>
      <c r="G31" s="119"/>
      <c r="H31" s="119"/>
      <c r="I31" s="116"/>
    </row>
    <row r="32" spans="1:9" s="105" customFormat="1" ht="40.5" customHeight="1" hidden="1">
      <c r="A32" s="117" t="s">
        <v>246</v>
      </c>
      <c r="B32" s="157" t="s">
        <v>83</v>
      </c>
      <c r="C32" s="118" t="s">
        <v>247</v>
      </c>
      <c r="D32" s="118" t="s">
        <v>121</v>
      </c>
      <c r="E32" s="119"/>
      <c r="F32" s="119"/>
      <c r="G32" s="119"/>
      <c r="H32" s="119"/>
      <c r="I32" s="116"/>
    </row>
    <row r="33" spans="1:9" s="105" customFormat="1" ht="40.5" customHeight="1" hidden="1">
      <c r="A33" s="117" t="s">
        <v>246</v>
      </c>
      <c r="B33" s="157" t="s">
        <v>83</v>
      </c>
      <c r="C33" s="118" t="s">
        <v>247</v>
      </c>
      <c r="D33" s="118" t="s">
        <v>250</v>
      </c>
      <c r="E33" s="119"/>
      <c r="F33" s="119"/>
      <c r="G33" s="119"/>
      <c r="H33" s="119"/>
      <c r="I33" s="116"/>
    </row>
    <row r="34" spans="1:9" s="105" customFormat="1" ht="40.5" customHeight="1" hidden="1">
      <c r="A34" s="117" t="s">
        <v>246</v>
      </c>
      <c r="B34" s="157" t="s">
        <v>83</v>
      </c>
      <c r="C34" s="118" t="s">
        <v>247</v>
      </c>
      <c r="D34" s="118" t="s">
        <v>251</v>
      </c>
      <c r="E34" s="119"/>
      <c r="F34" s="119"/>
      <c r="G34" s="119"/>
      <c r="H34" s="119"/>
      <c r="I34" s="116"/>
    </row>
    <row r="35" spans="1:9" s="105" customFormat="1" ht="40.5" customHeight="1" hidden="1">
      <c r="A35" s="117" t="s">
        <v>246</v>
      </c>
      <c r="B35" s="157" t="s">
        <v>83</v>
      </c>
      <c r="C35" s="118" t="s">
        <v>247</v>
      </c>
      <c r="D35" s="118" t="s">
        <v>252</v>
      </c>
      <c r="E35" s="119"/>
      <c r="F35" s="119"/>
      <c r="G35" s="119"/>
      <c r="H35" s="119"/>
      <c r="I35" s="116"/>
    </row>
    <row r="36" spans="1:9" s="105" customFormat="1" ht="27" customHeight="1" hidden="1">
      <c r="A36" s="127" t="s">
        <v>289</v>
      </c>
      <c r="B36" s="158" t="s">
        <v>61</v>
      </c>
      <c r="C36" s="128" t="s">
        <v>19</v>
      </c>
      <c r="D36" s="118"/>
      <c r="E36" s="119"/>
      <c r="F36" s="119"/>
      <c r="G36" s="119"/>
      <c r="H36" s="119"/>
      <c r="I36" s="116"/>
    </row>
    <row r="37" spans="1:9" s="105" customFormat="1" ht="33" customHeight="1">
      <c r="A37" s="135" t="s">
        <v>291</v>
      </c>
      <c r="B37" s="135" t="s">
        <v>62</v>
      </c>
      <c r="C37" s="118" t="s">
        <v>292</v>
      </c>
      <c r="D37" s="118"/>
      <c r="E37" s="119"/>
      <c r="F37" s="119"/>
      <c r="G37" s="119"/>
      <c r="H37" s="119">
        <v>83100</v>
      </c>
      <c r="I37" s="116"/>
    </row>
    <row r="38" spans="1:9" s="105" customFormat="1" ht="36" customHeight="1">
      <c r="A38" s="135" t="s">
        <v>293</v>
      </c>
      <c r="B38" s="135" t="s">
        <v>63</v>
      </c>
      <c r="C38" s="136" t="s">
        <v>294</v>
      </c>
      <c r="D38" s="118"/>
      <c r="E38" s="119"/>
      <c r="F38" s="119"/>
      <c r="G38" s="119"/>
      <c r="H38" s="119">
        <v>12500</v>
      </c>
      <c r="I38" s="116"/>
    </row>
    <row r="39" spans="1:9" s="105" customFormat="1" ht="34.5" customHeight="1" hidden="1">
      <c r="A39" s="135" t="s">
        <v>297</v>
      </c>
      <c r="B39" s="135" t="s">
        <v>65</v>
      </c>
      <c r="C39" s="136" t="s">
        <v>298</v>
      </c>
      <c r="D39" s="118"/>
      <c r="E39" s="119"/>
      <c r="F39" s="119"/>
      <c r="G39" s="119"/>
      <c r="H39" s="119"/>
      <c r="I39" s="116"/>
    </row>
    <row r="40" spans="1:9" s="105" customFormat="1" ht="23.25" customHeight="1" hidden="1">
      <c r="A40" s="135" t="s">
        <v>303</v>
      </c>
      <c r="B40" s="135" t="s">
        <v>68</v>
      </c>
      <c r="C40" s="136" t="s">
        <v>304</v>
      </c>
      <c r="D40" s="118"/>
      <c r="E40" s="119"/>
      <c r="F40" s="119"/>
      <c r="G40" s="119"/>
      <c r="H40" s="119"/>
      <c r="I40" s="116"/>
    </row>
    <row r="41" spans="1:9" s="105" customFormat="1" ht="34.5" customHeight="1" hidden="1">
      <c r="A41" s="135" t="s">
        <v>305</v>
      </c>
      <c r="B41" s="135" t="s">
        <v>68</v>
      </c>
      <c r="C41" s="136" t="s">
        <v>306</v>
      </c>
      <c r="D41" s="118"/>
      <c r="E41" s="119"/>
      <c r="F41" s="119"/>
      <c r="G41" s="119"/>
      <c r="H41" s="119"/>
      <c r="I41" s="116"/>
    </row>
    <row r="42" spans="1:9" s="105" customFormat="1" ht="33" customHeight="1" hidden="1">
      <c r="A42" s="135" t="s">
        <v>392</v>
      </c>
      <c r="B42" s="135" t="s">
        <v>69</v>
      </c>
      <c r="C42" s="137" t="s">
        <v>393</v>
      </c>
      <c r="D42" s="118"/>
      <c r="E42" s="119"/>
      <c r="F42" s="119"/>
      <c r="G42" s="119"/>
      <c r="H42" s="119"/>
      <c r="I42" s="116"/>
    </row>
    <row r="43" spans="1:9" s="105" customFormat="1" ht="54" customHeight="1" hidden="1">
      <c r="A43" s="117"/>
      <c r="B43" s="157"/>
      <c r="C43" s="118"/>
      <c r="D43" s="118"/>
      <c r="E43" s="119"/>
      <c r="F43" s="119"/>
      <c r="G43" s="119"/>
      <c r="H43" s="119"/>
      <c r="I43" s="116"/>
    </row>
    <row r="44" spans="1:9" s="123" customFormat="1" ht="37.5" customHeight="1" hidden="1">
      <c r="A44" s="124" t="s">
        <v>29</v>
      </c>
      <c r="B44" s="160"/>
      <c r="C44" s="134" t="s">
        <v>30</v>
      </c>
      <c r="D44" s="125" t="s">
        <v>284</v>
      </c>
      <c r="E44" s="115">
        <f>SUM(E45:E52)</f>
        <v>0</v>
      </c>
      <c r="F44" s="115"/>
      <c r="G44" s="115">
        <f>SUM(G45:G52)</f>
        <v>0</v>
      </c>
      <c r="H44" s="115">
        <f>SUM(H45:H47)</f>
        <v>0</v>
      </c>
      <c r="I44" s="122"/>
    </row>
    <row r="45" spans="1:9" s="123" customFormat="1" ht="25.5" customHeight="1" hidden="1">
      <c r="A45" s="127" t="s">
        <v>289</v>
      </c>
      <c r="B45" s="158" t="s">
        <v>61</v>
      </c>
      <c r="C45" s="128" t="s">
        <v>19</v>
      </c>
      <c r="D45" s="118"/>
      <c r="E45" s="119"/>
      <c r="F45" s="129"/>
      <c r="G45" s="119"/>
      <c r="H45" s="138"/>
      <c r="I45" s="122"/>
    </row>
    <row r="46" spans="1:9" s="123" customFormat="1" ht="19.5" customHeight="1" hidden="1">
      <c r="A46" s="127"/>
      <c r="B46" s="161"/>
      <c r="C46" s="139"/>
      <c r="D46" s="118"/>
      <c r="E46" s="119"/>
      <c r="F46" s="129"/>
      <c r="G46" s="119"/>
      <c r="H46" s="138"/>
      <c r="I46" s="122"/>
    </row>
    <row r="47" spans="1:9" s="123" customFormat="1" ht="36" customHeight="1" hidden="1">
      <c r="A47" s="127" t="s">
        <v>369</v>
      </c>
      <c r="B47" s="158"/>
      <c r="C47" s="128" t="s">
        <v>370</v>
      </c>
      <c r="D47" s="118"/>
      <c r="E47" s="119"/>
      <c r="F47" s="129"/>
      <c r="G47" s="119"/>
      <c r="H47" s="138"/>
      <c r="I47" s="122"/>
    </row>
    <row r="48" spans="1:9" s="123" customFormat="1" ht="39" customHeight="1" hidden="1">
      <c r="A48" s="124" t="s">
        <v>36</v>
      </c>
      <c r="B48" s="160"/>
      <c r="C48" s="140" t="s">
        <v>37</v>
      </c>
      <c r="D48" s="125" t="s">
        <v>284</v>
      </c>
      <c r="E48" s="115">
        <f>SUM(E52:E53)</f>
        <v>0</v>
      </c>
      <c r="F48" s="115"/>
      <c r="G48" s="115">
        <f>SUM(G52:G53)</f>
        <v>0</v>
      </c>
      <c r="H48" s="115">
        <f>SUM(H49:H57)</f>
        <v>0</v>
      </c>
      <c r="I48" s="122"/>
    </row>
    <row r="49" spans="1:9" s="123" customFormat="1" ht="39" customHeight="1" hidden="1">
      <c r="A49" s="117" t="s">
        <v>246</v>
      </c>
      <c r="B49" s="157" t="s">
        <v>83</v>
      </c>
      <c r="C49" s="118" t="s">
        <v>247</v>
      </c>
      <c r="D49" s="118" t="s">
        <v>173</v>
      </c>
      <c r="E49" s="119"/>
      <c r="F49" s="129"/>
      <c r="G49" s="119"/>
      <c r="H49" s="119"/>
      <c r="I49" s="122"/>
    </row>
    <row r="50" spans="1:9" s="123" customFormat="1" ht="39" customHeight="1" hidden="1">
      <c r="A50" s="117" t="s">
        <v>246</v>
      </c>
      <c r="B50" s="157" t="s">
        <v>83</v>
      </c>
      <c r="C50" s="118" t="s">
        <v>247</v>
      </c>
      <c r="D50" s="118" t="s">
        <v>174</v>
      </c>
      <c r="E50" s="119"/>
      <c r="F50" s="129"/>
      <c r="G50" s="119"/>
      <c r="H50" s="119"/>
      <c r="I50" s="122"/>
    </row>
    <row r="51" spans="1:9" s="123" customFormat="1" ht="32.25" customHeight="1" hidden="1">
      <c r="A51" s="141" t="s">
        <v>289</v>
      </c>
      <c r="B51" s="162" t="s">
        <v>61</v>
      </c>
      <c r="C51" s="128" t="s">
        <v>19</v>
      </c>
      <c r="D51" s="118"/>
      <c r="E51" s="119"/>
      <c r="F51" s="129"/>
      <c r="G51" s="119"/>
      <c r="H51" s="119"/>
      <c r="I51" s="122"/>
    </row>
    <row r="52" spans="1:9" s="123" customFormat="1" ht="27.75" customHeight="1" hidden="1">
      <c r="A52" s="142" t="s">
        <v>377</v>
      </c>
      <c r="B52" s="163" t="s">
        <v>87</v>
      </c>
      <c r="C52" s="143" t="s">
        <v>378</v>
      </c>
      <c r="D52" s="118"/>
      <c r="E52" s="119"/>
      <c r="F52" s="129"/>
      <c r="G52" s="119"/>
      <c r="H52" s="119"/>
      <c r="I52" s="122"/>
    </row>
    <row r="53" spans="1:9" s="123" customFormat="1" ht="26.25" customHeight="1" hidden="1">
      <c r="A53" s="142" t="s">
        <v>381</v>
      </c>
      <c r="B53" s="163" t="s">
        <v>88</v>
      </c>
      <c r="C53" s="143" t="s">
        <v>382</v>
      </c>
      <c r="D53" s="118"/>
      <c r="E53" s="119"/>
      <c r="F53" s="129"/>
      <c r="G53" s="119"/>
      <c r="H53" s="119"/>
      <c r="I53" s="122"/>
    </row>
    <row r="54" spans="1:9" s="123" customFormat="1" ht="26.25" customHeight="1" hidden="1">
      <c r="A54" s="141" t="s">
        <v>383</v>
      </c>
      <c r="B54" s="163" t="s">
        <v>65</v>
      </c>
      <c r="C54" s="143" t="s">
        <v>384</v>
      </c>
      <c r="D54" s="118"/>
      <c r="E54" s="119"/>
      <c r="F54" s="129"/>
      <c r="G54" s="119"/>
      <c r="H54" s="119"/>
      <c r="I54" s="122"/>
    </row>
    <row r="55" spans="1:9" s="123" customFormat="1" ht="25.5" customHeight="1" hidden="1">
      <c r="A55" s="141" t="s">
        <v>385</v>
      </c>
      <c r="B55" s="163" t="s">
        <v>89</v>
      </c>
      <c r="C55" s="143" t="s">
        <v>50</v>
      </c>
      <c r="D55" s="118"/>
      <c r="E55" s="119"/>
      <c r="F55" s="129"/>
      <c r="G55" s="119"/>
      <c r="H55" s="119"/>
      <c r="I55" s="122"/>
    </row>
    <row r="56" spans="1:9" s="123" customFormat="1" ht="42.75" customHeight="1" hidden="1">
      <c r="A56" s="117" t="s">
        <v>246</v>
      </c>
      <c r="B56" s="157" t="s">
        <v>83</v>
      </c>
      <c r="C56" s="118" t="s">
        <v>247</v>
      </c>
      <c r="D56" s="118" t="s">
        <v>173</v>
      </c>
      <c r="E56" s="119"/>
      <c r="F56" s="129"/>
      <c r="G56" s="119"/>
      <c r="H56" s="119"/>
      <c r="I56" s="122"/>
    </row>
    <row r="57" spans="1:9" s="123" customFormat="1" ht="39" customHeight="1" hidden="1">
      <c r="A57" s="117" t="s">
        <v>246</v>
      </c>
      <c r="B57" s="157" t="s">
        <v>83</v>
      </c>
      <c r="C57" s="118" t="s">
        <v>247</v>
      </c>
      <c r="D57" s="118" t="s">
        <v>174</v>
      </c>
      <c r="E57" s="119"/>
      <c r="F57" s="129"/>
      <c r="G57" s="119"/>
      <c r="H57" s="119"/>
      <c r="I57" s="122"/>
    </row>
    <row r="58" spans="1:9" s="123" customFormat="1" ht="36" customHeight="1" hidden="1">
      <c r="A58" s="144" t="s">
        <v>40</v>
      </c>
      <c r="B58" s="164"/>
      <c r="C58" s="113" t="s">
        <v>256</v>
      </c>
      <c r="D58" s="125" t="s">
        <v>284</v>
      </c>
      <c r="E58" s="125">
        <f>SUM(E59:E60)</f>
        <v>0</v>
      </c>
      <c r="F58" s="125"/>
      <c r="G58" s="125">
        <f>SUM(G59:G60)</f>
        <v>0</v>
      </c>
      <c r="H58" s="126">
        <f>SUM(H59)</f>
        <v>0</v>
      </c>
      <c r="I58" s="122"/>
    </row>
    <row r="59" spans="1:9" s="123" customFormat="1" ht="28.5" customHeight="1" hidden="1">
      <c r="A59" s="141" t="s">
        <v>289</v>
      </c>
      <c r="B59" s="162" t="s">
        <v>61</v>
      </c>
      <c r="C59" s="128" t="s">
        <v>19</v>
      </c>
      <c r="D59" s="118"/>
      <c r="E59" s="119"/>
      <c r="F59" s="129"/>
      <c r="G59" s="119"/>
      <c r="H59" s="119"/>
      <c r="I59" s="122"/>
    </row>
    <row r="60" spans="1:9" s="123" customFormat="1" ht="42.75" customHeight="1">
      <c r="A60" s="145"/>
      <c r="B60" s="165"/>
      <c r="C60" s="146" t="s">
        <v>284</v>
      </c>
      <c r="D60" s="146"/>
      <c r="E60" s="115">
        <v>0</v>
      </c>
      <c r="F60" s="115"/>
      <c r="G60" s="115">
        <v>0</v>
      </c>
      <c r="H60" s="115">
        <f>SUM(H13,H29,H44,H48,H58)</f>
        <v>95600</v>
      </c>
      <c r="I60" s="122"/>
    </row>
    <row r="61" spans="1:9" ht="18.75">
      <c r="A61" s="147"/>
      <c r="B61" s="147"/>
      <c r="C61" s="101"/>
      <c r="D61" s="101"/>
      <c r="E61" s="101"/>
      <c r="F61" s="101"/>
      <c r="G61" s="101"/>
      <c r="H61" s="101"/>
      <c r="I61" s="101"/>
    </row>
    <row r="62" spans="1:9" ht="18.75">
      <c r="A62" s="147"/>
      <c r="B62" s="147"/>
      <c r="C62" s="148"/>
      <c r="D62" s="148"/>
      <c r="E62" s="148"/>
      <c r="F62" s="148"/>
      <c r="G62" s="99"/>
      <c r="H62" s="99"/>
      <c r="I62" s="99"/>
    </row>
    <row r="63" spans="1:9" ht="18.75">
      <c r="A63" s="147"/>
      <c r="B63" s="147"/>
      <c r="C63" s="101"/>
      <c r="D63" s="101"/>
      <c r="E63" s="101"/>
      <c r="F63" s="101"/>
      <c r="G63" s="99"/>
      <c r="H63" s="99"/>
      <c r="I63" s="99"/>
    </row>
    <row r="64" spans="1:9" ht="20.25">
      <c r="A64" s="149"/>
      <c r="B64" s="149"/>
      <c r="C64" s="150"/>
      <c r="D64" s="150"/>
      <c r="E64" s="150"/>
      <c r="F64" s="150"/>
      <c r="G64" s="99"/>
      <c r="H64" s="99"/>
      <c r="I64" s="99"/>
    </row>
    <row r="65" spans="7:9" ht="15.75">
      <c r="G65" s="99"/>
      <c r="H65" s="99"/>
      <c r="I65" s="99"/>
    </row>
    <row r="69" spans="4:6" ht="15.75">
      <c r="D69" s="151"/>
      <c r="E69" s="152"/>
      <c r="F69" s="153"/>
    </row>
    <row r="70" spans="4:19" ht="20.25">
      <c r="D70" s="151"/>
      <c r="E70" s="154"/>
      <c r="F70" s="153"/>
      <c r="L70" s="528"/>
      <c r="M70" s="528"/>
      <c r="N70" s="528"/>
      <c r="O70" s="528"/>
      <c r="P70" s="528"/>
      <c r="Q70" s="528"/>
      <c r="R70" s="528"/>
      <c r="S70" s="528"/>
    </row>
    <row r="71" spans="4:19" ht="20.25">
      <c r="D71" s="153"/>
      <c r="E71" s="153"/>
      <c r="F71" s="153"/>
      <c r="L71" s="528"/>
      <c r="M71" s="528"/>
      <c r="N71" s="528"/>
      <c r="O71" s="528"/>
      <c r="P71" s="528"/>
      <c r="Q71" s="528"/>
      <c r="R71" s="528"/>
      <c r="S71" s="528"/>
    </row>
  </sheetData>
  <sheetProtection/>
  <mergeCells count="9">
    <mergeCell ref="L71:S71"/>
    <mergeCell ref="B10:B11"/>
    <mergeCell ref="H10:H11"/>
    <mergeCell ref="I10:I11"/>
    <mergeCell ref="L70:S70"/>
    <mergeCell ref="D10:D11"/>
    <mergeCell ref="E10:E11"/>
    <mergeCell ref="F10:F11"/>
    <mergeCell ref="G10:G11"/>
  </mergeCells>
  <printOptions/>
  <pageMargins left="0.47" right="0.2" top="0.56" bottom="0.27" header="0.28" footer="0.18"/>
  <pageSetup fitToHeight="1" fitToWidth="1" horizontalDpi="600" verticalDpi="600" orientation="landscape" paperSize="9" scale="53" r:id="rId2"/>
  <rowBreaks count="1" manualBreakCount="1">
    <brk id="64" max="8" man="1"/>
  </rowBreaks>
  <colBreaks count="1" manualBreakCount="1">
    <brk id="8" max="69" man="1"/>
  </colBreaks>
  <drawing r:id="rId1"/>
</worksheet>
</file>

<file path=xl/worksheets/sheet6.xml><?xml version="1.0" encoding="utf-8"?>
<worksheet xmlns="http://schemas.openxmlformats.org/spreadsheetml/2006/main" xmlns:r="http://schemas.openxmlformats.org/officeDocument/2006/relationships">
  <dimension ref="A5:H72"/>
  <sheetViews>
    <sheetView view="pageBreakPreview" zoomScale="75" zoomScaleSheetLayoutView="75" zoomScalePageLayoutView="0" workbookViewId="0" topLeftCell="A1">
      <selection activeCell="K7" sqref="K7"/>
    </sheetView>
  </sheetViews>
  <sheetFormatPr defaultColWidth="9.00390625" defaultRowHeight="12.75"/>
  <cols>
    <col min="1" max="2" width="10.75390625" style="97" customWidth="1"/>
    <col min="3" max="3" width="33.375" style="97" customWidth="1"/>
    <col min="4" max="4" width="40.375" style="97" customWidth="1"/>
    <col min="5" max="5" width="14.875" style="166" customWidth="1"/>
    <col min="6" max="6" width="15.625" style="97" customWidth="1"/>
    <col min="7" max="7" width="16.00390625" style="97" customWidth="1"/>
    <col min="8" max="16384" width="9.125" style="97" customWidth="1"/>
  </cols>
  <sheetData>
    <row r="4" ht="60.75" customHeight="1"/>
    <row r="5" spans="3:6" ht="15.75" customHeight="1">
      <c r="C5" s="533"/>
      <c r="D5" s="533"/>
      <c r="E5" s="533"/>
      <c r="F5" s="533"/>
    </row>
    <row r="6" spans="3:8" ht="18.75">
      <c r="C6" s="534"/>
      <c r="D6" s="534"/>
      <c r="E6" s="534"/>
      <c r="F6" s="534"/>
      <c r="G6" s="534"/>
      <c r="H6" s="534"/>
    </row>
    <row r="7" spans="3:8" ht="27" customHeight="1">
      <c r="C7" s="167"/>
      <c r="D7" s="167"/>
      <c r="E7" s="167"/>
      <c r="F7" s="167"/>
      <c r="G7" s="167"/>
      <c r="H7" s="167"/>
    </row>
    <row r="8" spans="4:7" ht="90" customHeight="1">
      <c r="D8" s="168"/>
      <c r="E8" s="169"/>
      <c r="G8" s="170" t="s">
        <v>9</v>
      </c>
    </row>
    <row r="9" spans="1:7" ht="72" customHeight="1">
      <c r="A9" s="488" t="s">
        <v>281</v>
      </c>
      <c r="B9" s="488" t="s">
        <v>238</v>
      </c>
      <c r="C9" s="540" t="s">
        <v>189</v>
      </c>
      <c r="D9" s="540" t="s">
        <v>279</v>
      </c>
      <c r="E9" s="540" t="s">
        <v>235</v>
      </c>
      <c r="F9" s="540" t="s">
        <v>236</v>
      </c>
      <c r="G9" s="535" t="s">
        <v>54</v>
      </c>
    </row>
    <row r="10" spans="1:7" ht="42" customHeight="1">
      <c r="A10" s="539"/>
      <c r="B10" s="539"/>
      <c r="C10" s="500"/>
      <c r="D10" s="500"/>
      <c r="E10" s="500"/>
      <c r="F10" s="500"/>
      <c r="G10" s="536"/>
    </row>
    <row r="11" spans="1:7" ht="15.75" customHeight="1">
      <c r="A11" s="171">
        <v>1</v>
      </c>
      <c r="B11" s="171">
        <v>2</v>
      </c>
      <c r="C11" s="171">
        <v>3</v>
      </c>
      <c r="D11" s="171">
        <v>4</v>
      </c>
      <c r="E11" s="172">
        <v>5</v>
      </c>
      <c r="F11" s="172">
        <v>6</v>
      </c>
      <c r="G11" s="171">
        <v>7</v>
      </c>
    </row>
    <row r="12" spans="1:8" ht="52.5" customHeight="1">
      <c r="A12" s="173" t="s">
        <v>16</v>
      </c>
      <c r="B12" s="173"/>
      <c r="C12" s="174" t="s">
        <v>17</v>
      </c>
      <c r="D12" s="175"/>
      <c r="E12" s="298">
        <f>SUM(E13:E54)</f>
        <v>120765</v>
      </c>
      <c r="F12" s="298">
        <f>SUM(F13:F54)</f>
        <v>0</v>
      </c>
      <c r="G12" s="298">
        <f>SUM(G13:G54)</f>
        <v>120765</v>
      </c>
      <c r="H12" s="176"/>
    </row>
    <row r="13" spans="1:8" ht="96" customHeight="1" hidden="1">
      <c r="A13" s="177" t="s">
        <v>58</v>
      </c>
      <c r="B13" s="177" t="s">
        <v>60</v>
      </c>
      <c r="C13" s="178" t="s">
        <v>59</v>
      </c>
      <c r="D13" s="179" t="s">
        <v>99</v>
      </c>
      <c r="E13" s="299"/>
      <c r="F13" s="299"/>
      <c r="G13" s="298">
        <f>SUM(E13:F13)</f>
        <v>0</v>
      </c>
      <c r="H13" s="176"/>
    </row>
    <row r="14" spans="1:7" s="166" customFormat="1" ht="67.5" customHeight="1" hidden="1">
      <c r="A14" s="177" t="s">
        <v>350</v>
      </c>
      <c r="B14" s="177" t="s">
        <v>74</v>
      </c>
      <c r="C14" s="178" t="s">
        <v>259</v>
      </c>
      <c r="D14" s="179" t="s">
        <v>177</v>
      </c>
      <c r="E14" s="299"/>
      <c r="F14" s="299"/>
      <c r="G14" s="298">
        <f aca="true" t="shared" si="0" ref="G14:G63">SUM(E14,F14)</f>
        <v>0</v>
      </c>
    </row>
    <row r="15" spans="1:7" s="166" customFormat="1" ht="33.75" customHeight="1" hidden="1">
      <c r="A15" s="177" t="s">
        <v>350</v>
      </c>
      <c r="B15" s="177" t="s">
        <v>74</v>
      </c>
      <c r="C15" s="178" t="s">
        <v>259</v>
      </c>
      <c r="D15" s="180" t="s">
        <v>176</v>
      </c>
      <c r="E15" s="299"/>
      <c r="F15" s="299"/>
      <c r="G15" s="298">
        <f t="shared" si="0"/>
        <v>0</v>
      </c>
    </row>
    <row r="16" spans="1:7" s="166" customFormat="1" ht="39.75" customHeight="1" hidden="1">
      <c r="A16" s="177" t="s">
        <v>350</v>
      </c>
      <c r="B16" s="177" t="s">
        <v>74</v>
      </c>
      <c r="C16" s="178" t="s">
        <v>259</v>
      </c>
      <c r="D16" s="181" t="s">
        <v>46</v>
      </c>
      <c r="E16" s="299"/>
      <c r="F16" s="299"/>
      <c r="G16" s="298">
        <f t="shared" si="0"/>
        <v>0</v>
      </c>
    </row>
    <row r="17" spans="1:7" ht="65.25" customHeight="1" hidden="1">
      <c r="A17" s="177" t="s">
        <v>350</v>
      </c>
      <c r="B17" s="177" t="s">
        <v>74</v>
      </c>
      <c r="C17" s="178" t="s">
        <v>259</v>
      </c>
      <c r="D17" s="181" t="s">
        <v>52</v>
      </c>
      <c r="E17" s="299"/>
      <c r="F17" s="299"/>
      <c r="G17" s="298">
        <f t="shared" si="0"/>
        <v>0</v>
      </c>
    </row>
    <row r="18" spans="1:7" ht="111" customHeight="1" hidden="1">
      <c r="A18" s="177" t="s">
        <v>353</v>
      </c>
      <c r="B18" s="177" t="s">
        <v>75</v>
      </c>
      <c r="C18" s="178" t="s">
        <v>354</v>
      </c>
      <c r="D18" s="180" t="s">
        <v>260</v>
      </c>
      <c r="E18" s="299"/>
      <c r="F18" s="299"/>
      <c r="G18" s="298">
        <f t="shared" si="0"/>
        <v>0</v>
      </c>
    </row>
    <row r="19" spans="1:8" ht="51.75" customHeight="1" hidden="1">
      <c r="A19" s="177" t="s">
        <v>357</v>
      </c>
      <c r="B19" s="177" t="s">
        <v>75</v>
      </c>
      <c r="C19" s="178" t="s">
        <v>261</v>
      </c>
      <c r="D19" s="181" t="s">
        <v>46</v>
      </c>
      <c r="E19" s="300"/>
      <c r="F19" s="300"/>
      <c r="G19" s="301">
        <f t="shared" si="0"/>
        <v>0</v>
      </c>
      <c r="H19" s="166"/>
    </row>
    <row r="20" spans="1:8" ht="96" customHeight="1" hidden="1">
      <c r="A20" s="177" t="s">
        <v>357</v>
      </c>
      <c r="B20" s="177"/>
      <c r="C20" s="178" t="s">
        <v>261</v>
      </c>
      <c r="D20" s="182"/>
      <c r="E20" s="300"/>
      <c r="F20" s="300"/>
      <c r="G20" s="301">
        <f t="shared" si="0"/>
        <v>0</v>
      </c>
      <c r="H20" s="166"/>
    </row>
    <row r="21" spans="1:7" ht="48" customHeight="1" hidden="1">
      <c r="A21" s="177" t="s">
        <v>359</v>
      </c>
      <c r="B21" s="177" t="s">
        <v>75</v>
      </c>
      <c r="C21" s="178" t="s">
        <v>21</v>
      </c>
      <c r="D21" s="181" t="s">
        <v>262</v>
      </c>
      <c r="E21" s="300"/>
      <c r="F21" s="300"/>
      <c r="G21" s="301">
        <f t="shared" si="0"/>
        <v>0</v>
      </c>
    </row>
    <row r="22" spans="1:7" ht="64.5" customHeight="1" hidden="1">
      <c r="A22" s="177" t="s">
        <v>360</v>
      </c>
      <c r="B22" s="177" t="s">
        <v>75</v>
      </c>
      <c r="C22" s="178" t="s">
        <v>22</v>
      </c>
      <c r="D22" s="181" t="s">
        <v>186</v>
      </c>
      <c r="E22" s="299"/>
      <c r="F22" s="302"/>
      <c r="G22" s="301">
        <f t="shared" si="0"/>
        <v>0</v>
      </c>
    </row>
    <row r="23" spans="1:7" ht="117" customHeight="1" hidden="1">
      <c r="A23" s="183" t="s">
        <v>363</v>
      </c>
      <c r="B23" s="183" t="s">
        <v>75</v>
      </c>
      <c r="C23" s="184" t="s">
        <v>364</v>
      </c>
      <c r="D23" s="185" t="s">
        <v>263</v>
      </c>
      <c r="E23" s="299"/>
      <c r="F23" s="303"/>
      <c r="G23" s="301">
        <f t="shared" si="0"/>
        <v>0</v>
      </c>
    </row>
    <row r="24" spans="1:7" ht="63.75" customHeight="1" hidden="1">
      <c r="A24" s="177" t="s">
        <v>100</v>
      </c>
      <c r="B24" s="177" t="s">
        <v>76</v>
      </c>
      <c r="C24" s="178" t="s">
        <v>101</v>
      </c>
      <c r="D24" s="181" t="s">
        <v>178</v>
      </c>
      <c r="E24" s="300"/>
      <c r="F24" s="300"/>
      <c r="G24" s="301">
        <f>SUM(E24,F24)</f>
        <v>0</v>
      </c>
    </row>
    <row r="25" spans="1:7" ht="61.5" customHeight="1" hidden="1">
      <c r="A25" s="177" t="s">
        <v>372</v>
      </c>
      <c r="B25" s="177" t="s">
        <v>76</v>
      </c>
      <c r="C25" s="178" t="s">
        <v>373</v>
      </c>
      <c r="D25" s="181" t="s">
        <v>178</v>
      </c>
      <c r="E25" s="300"/>
      <c r="F25" s="300"/>
      <c r="G25" s="301">
        <f t="shared" si="0"/>
        <v>0</v>
      </c>
    </row>
    <row r="26" spans="1:7" ht="39" customHeight="1" hidden="1">
      <c r="A26" s="177" t="s">
        <v>372</v>
      </c>
      <c r="B26" s="177" t="s">
        <v>76</v>
      </c>
      <c r="C26" s="178" t="s">
        <v>373</v>
      </c>
      <c r="D26" s="181" t="s">
        <v>122</v>
      </c>
      <c r="E26" s="300"/>
      <c r="F26" s="300"/>
      <c r="G26" s="301">
        <f>SUM(E26,F26)</f>
        <v>0</v>
      </c>
    </row>
    <row r="27" spans="1:7" ht="78" customHeight="1">
      <c r="A27" s="177" t="s">
        <v>31</v>
      </c>
      <c r="B27" s="177" t="s">
        <v>77</v>
      </c>
      <c r="C27" s="178" t="s">
        <v>32</v>
      </c>
      <c r="D27" s="181" t="s">
        <v>178</v>
      </c>
      <c r="E27" s="300">
        <v>65000</v>
      </c>
      <c r="F27" s="300"/>
      <c r="G27" s="301">
        <f t="shared" si="0"/>
        <v>65000</v>
      </c>
    </row>
    <row r="28" spans="1:8" ht="36.75" customHeight="1" hidden="1">
      <c r="A28" s="177" t="s">
        <v>374</v>
      </c>
      <c r="B28" s="177" t="s">
        <v>77</v>
      </c>
      <c r="C28" s="178" t="s">
        <v>253</v>
      </c>
      <c r="D28" s="180" t="s">
        <v>264</v>
      </c>
      <c r="E28" s="299"/>
      <c r="F28" s="300"/>
      <c r="G28" s="301">
        <f t="shared" si="0"/>
        <v>0</v>
      </c>
      <c r="H28" s="166"/>
    </row>
    <row r="29" spans="1:8" ht="53.25" customHeight="1" hidden="1">
      <c r="A29" s="177" t="s">
        <v>374</v>
      </c>
      <c r="B29" s="177" t="s">
        <v>77</v>
      </c>
      <c r="C29" s="178" t="s">
        <v>253</v>
      </c>
      <c r="D29" s="180" t="s">
        <v>116</v>
      </c>
      <c r="E29" s="299"/>
      <c r="F29" s="300"/>
      <c r="G29" s="301">
        <f>SUM(E29,F29)</f>
        <v>0</v>
      </c>
      <c r="H29" s="166"/>
    </row>
    <row r="30" spans="1:8" ht="64.5" customHeight="1" hidden="1">
      <c r="A30" s="177" t="s">
        <v>374</v>
      </c>
      <c r="B30" s="177" t="s">
        <v>77</v>
      </c>
      <c r="C30" s="178" t="s">
        <v>253</v>
      </c>
      <c r="D30" s="180" t="s">
        <v>179</v>
      </c>
      <c r="E30" s="299"/>
      <c r="F30" s="300"/>
      <c r="G30" s="301">
        <f>SUM(E30,F30)</f>
        <v>0</v>
      </c>
      <c r="H30" s="166"/>
    </row>
    <row r="31" spans="1:7" ht="72.75" customHeight="1" hidden="1">
      <c r="A31" s="177" t="s">
        <v>388</v>
      </c>
      <c r="B31" s="177"/>
      <c r="C31" s="178" t="s">
        <v>389</v>
      </c>
      <c r="D31" s="180" t="s">
        <v>265</v>
      </c>
      <c r="E31" s="300"/>
      <c r="F31" s="300"/>
      <c r="G31" s="301">
        <f t="shared" si="0"/>
        <v>0</v>
      </c>
    </row>
    <row r="32" spans="1:7" s="166" customFormat="1" ht="51" customHeight="1" hidden="1">
      <c r="A32" s="177" t="s">
        <v>390</v>
      </c>
      <c r="B32" s="177" t="s">
        <v>69</v>
      </c>
      <c r="C32" s="178" t="s">
        <v>391</v>
      </c>
      <c r="D32" s="180" t="s">
        <v>180</v>
      </c>
      <c r="E32" s="300"/>
      <c r="F32" s="300"/>
      <c r="G32" s="301">
        <f t="shared" si="0"/>
        <v>0</v>
      </c>
    </row>
    <row r="33" spans="1:7" s="166" customFormat="1" ht="51.75" customHeight="1" hidden="1">
      <c r="A33" s="177" t="s">
        <v>246</v>
      </c>
      <c r="B33" s="177" t="s">
        <v>83</v>
      </c>
      <c r="C33" s="178" t="s">
        <v>266</v>
      </c>
      <c r="D33" s="179" t="s">
        <v>47</v>
      </c>
      <c r="E33" s="300"/>
      <c r="F33" s="300"/>
      <c r="G33" s="301">
        <f t="shared" si="0"/>
        <v>0</v>
      </c>
    </row>
    <row r="34" spans="1:7" ht="111" customHeight="1" hidden="1">
      <c r="A34" s="177" t="s">
        <v>246</v>
      </c>
      <c r="B34" s="177"/>
      <c r="C34" s="178" t="s">
        <v>266</v>
      </c>
      <c r="D34" s="180"/>
      <c r="E34" s="300"/>
      <c r="F34" s="300"/>
      <c r="G34" s="301">
        <f t="shared" si="0"/>
        <v>0</v>
      </c>
    </row>
    <row r="35" spans="1:7" ht="66.75" customHeight="1" hidden="1">
      <c r="A35" s="177" t="s">
        <v>51</v>
      </c>
      <c r="B35" s="177" t="s">
        <v>78</v>
      </c>
      <c r="C35" s="178" t="s">
        <v>248</v>
      </c>
      <c r="D35" s="180" t="s">
        <v>181</v>
      </c>
      <c r="E35" s="300"/>
      <c r="F35" s="300"/>
      <c r="G35" s="301">
        <f t="shared" si="0"/>
        <v>0</v>
      </c>
    </row>
    <row r="36" spans="1:7" ht="37.5" customHeight="1" hidden="1">
      <c r="A36" s="177" t="s">
        <v>341</v>
      </c>
      <c r="B36" s="177" t="s">
        <v>79</v>
      </c>
      <c r="C36" s="180" t="s">
        <v>267</v>
      </c>
      <c r="D36" s="186" t="s">
        <v>268</v>
      </c>
      <c r="E36" s="300"/>
      <c r="F36" s="300"/>
      <c r="G36" s="301">
        <f t="shared" si="0"/>
        <v>0</v>
      </c>
    </row>
    <row r="37" spans="1:7" ht="76.5" customHeight="1">
      <c r="A37" s="187" t="s">
        <v>24</v>
      </c>
      <c r="B37" s="187" t="s">
        <v>80</v>
      </c>
      <c r="C37" s="188" t="s">
        <v>1</v>
      </c>
      <c r="D37" s="180" t="s">
        <v>182</v>
      </c>
      <c r="E37" s="300">
        <v>55765</v>
      </c>
      <c r="F37" s="300"/>
      <c r="G37" s="301">
        <f t="shared" si="0"/>
        <v>55765</v>
      </c>
    </row>
    <row r="38" spans="1:7" ht="55.5" customHeight="1" hidden="1">
      <c r="A38" s="187" t="s">
        <v>102</v>
      </c>
      <c r="B38" s="187" t="s">
        <v>106</v>
      </c>
      <c r="C38" s="188" t="s">
        <v>103</v>
      </c>
      <c r="D38" s="180" t="s">
        <v>117</v>
      </c>
      <c r="E38" s="300"/>
      <c r="F38" s="300"/>
      <c r="G38" s="301">
        <f t="shared" si="0"/>
        <v>0</v>
      </c>
    </row>
    <row r="39" spans="1:7" ht="55.5" customHeight="1" hidden="1">
      <c r="A39" s="187" t="s">
        <v>102</v>
      </c>
      <c r="B39" s="187" t="s">
        <v>106</v>
      </c>
      <c r="C39" s="188" t="s">
        <v>103</v>
      </c>
      <c r="D39" s="180" t="s">
        <v>116</v>
      </c>
      <c r="E39" s="300"/>
      <c r="F39" s="300"/>
      <c r="G39" s="301">
        <f>SUM(E39,F39)</f>
        <v>0</v>
      </c>
    </row>
    <row r="40" spans="1:7" ht="96.75" customHeight="1" hidden="1">
      <c r="A40" s="187" t="s">
        <v>130</v>
      </c>
      <c r="B40" s="187" t="s">
        <v>83</v>
      </c>
      <c r="C40" s="188" t="s">
        <v>132</v>
      </c>
      <c r="D40" s="180" t="s">
        <v>264</v>
      </c>
      <c r="E40" s="300"/>
      <c r="F40" s="300"/>
      <c r="G40" s="301">
        <f>SUM(E40,F40)</f>
        <v>0</v>
      </c>
    </row>
    <row r="41" spans="1:7" ht="99.75" customHeight="1" hidden="1">
      <c r="A41" s="187" t="s">
        <v>130</v>
      </c>
      <c r="B41" s="187" t="s">
        <v>83</v>
      </c>
      <c r="C41" s="188" t="s">
        <v>132</v>
      </c>
      <c r="D41" s="180" t="s">
        <v>117</v>
      </c>
      <c r="E41" s="300"/>
      <c r="F41" s="300"/>
      <c r="G41" s="301">
        <f>SUM(E41,F41)</f>
        <v>0</v>
      </c>
    </row>
    <row r="42" spans="1:7" ht="38.25" customHeight="1" hidden="1">
      <c r="A42" s="187" t="s">
        <v>123</v>
      </c>
      <c r="B42" s="187" t="s">
        <v>125</v>
      </c>
      <c r="C42" s="297" t="s">
        <v>126</v>
      </c>
      <c r="D42" s="297" t="s">
        <v>128</v>
      </c>
      <c r="E42" s="300"/>
      <c r="F42" s="300"/>
      <c r="G42" s="301">
        <f>SUM(E42,F42)</f>
        <v>0</v>
      </c>
    </row>
    <row r="43" spans="1:7" ht="50.25" customHeight="1" hidden="1">
      <c r="A43" s="187" t="s">
        <v>95</v>
      </c>
      <c r="B43" s="187" t="s">
        <v>97</v>
      </c>
      <c r="C43" s="188" t="s">
        <v>96</v>
      </c>
      <c r="D43" s="180" t="s">
        <v>98</v>
      </c>
      <c r="E43" s="300"/>
      <c r="F43" s="300"/>
      <c r="G43" s="301">
        <f t="shared" si="0"/>
        <v>0</v>
      </c>
    </row>
    <row r="44" spans="1:7" ht="81" customHeight="1" hidden="1">
      <c r="A44" s="189">
        <v>240601</v>
      </c>
      <c r="B44" s="189"/>
      <c r="C44" s="190" t="s">
        <v>2</v>
      </c>
      <c r="D44" s="180"/>
      <c r="E44" s="304"/>
      <c r="F44" s="304"/>
      <c r="G44" s="305">
        <f t="shared" si="0"/>
        <v>0</v>
      </c>
    </row>
    <row r="45" spans="1:7" ht="60" customHeight="1" hidden="1">
      <c r="A45" s="189">
        <v>240604</v>
      </c>
      <c r="B45" s="189"/>
      <c r="C45" s="190" t="s">
        <v>3</v>
      </c>
      <c r="D45" s="180" t="s">
        <v>119</v>
      </c>
      <c r="E45" s="304"/>
      <c r="F45" s="304"/>
      <c r="G45" s="305">
        <f t="shared" si="0"/>
        <v>0</v>
      </c>
    </row>
    <row r="46" spans="1:7" ht="54.75" customHeight="1" hidden="1">
      <c r="A46" s="177" t="s">
        <v>5</v>
      </c>
      <c r="B46" s="177"/>
      <c r="C46" s="180" t="s">
        <v>269</v>
      </c>
      <c r="D46" s="186" t="s">
        <v>268</v>
      </c>
      <c r="E46" s="304"/>
      <c r="F46" s="304"/>
      <c r="G46" s="305">
        <f t="shared" si="0"/>
        <v>0</v>
      </c>
    </row>
    <row r="47" spans="1:7" ht="81.75" customHeight="1" hidden="1">
      <c r="A47" s="177" t="s">
        <v>342</v>
      </c>
      <c r="B47" s="177" t="s">
        <v>81</v>
      </c>
      <c r="C47" s="179" t="s">
        <v>270</v>
      </c>
      <c r="D47" s="179" t="s">
        <v>183</v>
      </c>
      <c r="E47" s="300"/>
      <c r="F47" s="300"/>
      <c r="G47" s="301">
        <f t="shared" si="0"/>
        <v>0</v>
      </c>
    </row>
    <row r="48" spans="1:7" ht="80.25" customHeight="1" hidden="1">
      <c r="A48" s="177" t="s">
        <v>5</v>
      </c>
      <c r="B48" s="177" t="s">
        <v>82</v>
      </c>
      <c r="C48" s="180" t="s">
        <v>269</v>
      </c>
      <c r="D48" s="178" t="s">
        <v>184</v>
      </c>
      <c r="E48" s="304"/>
      <c r="F48" s="304"/>
      <c r="G48" s="305">
        <f t="shared" si="0"/>
        <v>0</v>
      </c>
    </row>
    <row r="49" spans="1:7" ht="74.25" customHeight="1" hidden="1">
      <c r="A49" s="177" t="s">
        <v>5</v>
      </c>
      <c r="B49" s="177"/>
      <c r="C49" s="180" t="s">
        <v>269</v>
      </c>
      <c r="D49" s="186" t="s">
        <v>53</v>
      </c>
      <c r="E49" s="304"/>
      <c r="F49" s="304"/>
      <c r="G49" s="305">
        <f t="shared" si="0"/>
        <v>0</v>
      </c>
    </row>
    <row r="50" spans="1:7" ht="50.25" customHeight="1" hidden="1">
      <c r="A50" s="177" t="s">
        <v>5</v>
      </c>
      <c r="B50" s="177" t="s">
        <v>82</v>
      </c>
      <c r="C50" s="180" t="s">
        <v>269</v>
      </c>
      <c r="D50" s="179" t="s">
        <v>47</v>
      </c>
      <c r="E50" s="304"/>
      <c r="F50" s="304"/>
      <c r="G50" s="305">
        <f t="shared" si="0"/>
        <v>0</v>
      </c>
    </row>
    <row r="51" spans="1:7" ht="49.5" customHeight="1" hidden="1">
      <c r="A51" s="177" t="s">
        <v>5</v>
      </c>
      <c r="B51" s="177" t="s">
        <v>82</v>
      </c>
      <c r="C51" s="180" t="s">
        <v>269</v>
      </c>
      <c r="D51" s="178" t="s">
        <v>185</v>
      </c>
      <c r="E51" s="304"/>
      <c r="F51" s="304"/>
      <c r="G51" s="305">
        <f>SUM(E51,F51)</f>
        <v>0</v>
      </c>
    </row>
    <row r="52" spans="1:7" ht="66" customHeight="1" hidden="1">
      <c r="A52" s="177" t="s">
        <v>5</v>
      </c>
      <c r="B52" s="177" t="s">
        <v>82</v>
      </c>
      <c r="C52" s="180" t="s">
        <v>269</v>
      </c>
      <c r="D52" s="178" t="s">
        <v>120</v>
      </c>
      <c r="E52" s="304"/>
      <c r="F52" s="304"/>
      <c r="G52" s="305">
        <f>SUM(E52,F52)</f>
        <v>0</v>
      </c>
    </row>
    <row r="53" spans="1:7" ht="116.25" customHeight="1" hidden="1">
      <c r="A53" s="177" t="s">
        <v>5</v>
      </c>
      <c r="B53" s="177" t="s">
        <v>82</v>
      </c>
      <c r="C53" s="180" t="s">
        <v>269</v>
      </c>
      <c r="D53" s="178" t="s">
        <v>271</v>
      </c>
      <c r="E53" s="304"/>
      <c r="F53" s="304"/>
      <c r="G53" s="305">
        <f t="shared" si="0"/>
        <v>0</v>
      </c>
    </row>
    <row r="54" spans="1:7" ht="80.25" customHeight="1" hidden="1">
      <c r="A54" s="177" t="s">
        <v>272</v>
      </c>
      <c r="B54" s="177"/>
      <c r="C54" s="180" t="s">
        <v>273</v>
      </c>
      <c r="D54" s="178" t="s">
        <v>118</v>
      </c>
      <c r="E54" s="304"/>
      <c r="F54" s="304"/>
      <c r="G54" s="305">
        <f t="shared" si="0"/>
        <v>0</v>
      </c>
    </row>
    <row r="55" spans="1:7" s="166" customFormat="1" ht="50.25" customHeight="1" hidden="1">
      <c r="A55" s="191" t="s">
        <v>26</v>
      </c>
      <c r="B55" s="191"/>
      <c r="C55" s="192" t="s">
        <v>274</v>
      </c>
      <c r="D55" s="98"/>
      <c r="E55" s="301">
        <f>SUM(E56:E57)</f>
        <v>0</v>
      </c>
      <c r="F55" s="301">
        <f>SUM(F56:F57)</f>
        <v>0</v>
      </c>
      <c r="G55" s="301">
        <f>SUM(G56:G57)</f>
        <v>0</v>
      </c>
    </row>
    <row r="56" spans="1:7" s="166" customFormat="1" ht="68.25" customHeight="1" hidden="1">
      <c r="A56" s="177" t="s">
        <v>293</v>
      </c>
      <c r="B56" s="177" t="s">
        <v>63</v>
      </c>
      <c r="C56" s="180" t="s">
        <v>294</v>
      </c>
      <c r="D56" s="181" t="s">
        <v>52</v>
      </c>
      <c r="E56" s="299"/>
      <c r="F56" s="301"/>
      <c r="G56" s="301">
        <f t="shared" si="0"/>
        <v>0</v>
      </c>
    </row>
    <row r="57" spans="1:7" ht="61.5" customHeight="1" hidden="1">
      <c r="A57" s="177" t="s">
        <v>309</v>
      </c>
      <c r="B57" s="177"/>
      <c r="C57" s="180" t="s">
        <v>310</v>
      </c>
      <c r="D57" s="178" t="s">
        <v>275</v>
      </c>
      <c r="E57" s="300"/>
      <c r="F57" s="300"/>
      <c r="G57" s="301">
        <f t="shared" si="0"/>
        <v>0</v>
      </c>
    </row>
    <row r="58" spans="1:7" s="166" customFormat="1" ht="66.75" customHeight="1" hidden="1">
      <c r="A58" s="194" t="s">
        <v>29</v>
      </c>
      <c r="B58" s="194"/>
      <c r="C58" s="192" t="s">
        <v>30</v>
      </c>
      <c r="D58" s="193"/>
      <c r="E58" s="301">
        <f>SUM(E59)</f>
        <v>0</v>
      </c>
      <c r="F58" s="301">
        <f>SUM(F59)</f>
        <v>0</v>
      </c>
      <c r="G58" s="301">
        <f t="shared" si="0"/>
        <v>0</v>
      </c>
    </row>
    <row r="59" spans="1:7" s="166" customFormat="1" ht="37.5" customHeight="1" hidden="1">
      <c r="A59" s="177" t="s">
        <v>350</v>
      </c>
      <c r="B59" s="177" t="s">
        <v>74</v>
      </c>
      <c r="C59" s="180" t="s">
        <v>259</v>
      </c>
      <c r="D59" s="180" t="s">
        <v>176</v>
      </c>
      <c r="E59" s="300"/>
      <c r="F59" s="300"/>
      <c r="G59" s="301">
        <f t="shared" si="0"/>
        <v>0</v>
      </c>
    </row>
    <row r="60" spans="1:7" s="166" customFormat="1" ht="48.75" customHeight="1" hidden="1">
      <c r="A60" s="194" t="s">
        <v>36</v>
      </c>
      <c r="B60" s="194"/>
      <c r="C60" s="192" t="s">
        <v>37</v>
      </c>
      <c r="D60" s="195"/>
      <c r="E60" s="301">
        <f>SUM(E61:E63)</f>
        <v>0</v>
      </c>
      <c r="F60" s="301">
        <f>SUM(F61:F63)</f>
        <v>0</v>
      </c>
      <c r="G60" s="301">
        <f>SUM(G61:G63)</f>
        <v>0</v>
      </c>
    </row>
    <row r="61" spans="1:7" s="166" customFormat="1" ht="35.25" customHeight="1" hidden="1">
      <c r="A61" s="189" t="s">
        <v>385</v>
      </c>
      <c r="B61" s="189" t="s">
        <v>89</v>
      </c>
      <c r="C61" s="190" t="s">
        <v>276</v>
      </c>
      <c r="D61" s="180" t="s">
        <v>277</v>
      </c>
      <c r="E61" s="300"/>
      <c r="F61" s="300"/>
      <c r="G61" s="301">
        <f>SUM(E61,F61)</f>
        <v>0</v>
      </c>
    </row>
    <row r="62" spans="1:7" s="166" customFormat="1" ht="48.75" customHeight="1" hidden="1">
      <c r="A62" s="189" t="s">
        <v>385</v>
      </c>
      <c r="B62" s="189" t="s">
        <v>89</v>
      </c>
      <c r="C62" s="190" t="s">
        <v>276</v>
      </c>
      <c r="D62" s="180" t="s">
        <v>175</v>
      </c>
      <c r="E62" s="299"/>
      <c r="F62" s="300"/>
      <c r="G62" s="301">
        <f>SUM(E62,F62)</f>
        <v>0</v>
      </c>
    </row>
    <row r="63" spans="1:7" ht="46.5" customHeight="1" hidden="1">
      <c r="A63" s="189" t="s">
        <v>246</v>
      </c>
      <c r="B63" s="189" t="s">
        <v>83</v>
      </c>
      <c r="C63" s="190" t="s">
        <v>394</v>
      </c>
      <c r="D63" s="180" t="s">
        <v>175</v>
      </c>
      <c r="E63" s="300">
        <v>0</v>
      </c>
      <c r="F63" s="300"/>
      <c r="G63" s="301">
        <f t="shared" si="0"/>
        <v>0</v>
      </c>
    </row>
    <row r="64" spans="1:7" s="166" customFormat="1" ht="39.75" customHeight="1">
      <c r="A64" s="177"/>
      <c r="B64" s="177"/>
      <c r="C64" s="537" t="s">
        <v>278</v>
      </c>
      <c r="D64" s="538"/>
      <c r="E64" s="306">
        <f>SUM(E12,E55,E58,E60)</f>
        <v>120765</v>
      </c>
      <c r="F64" s="306">
        <f>SUM(F12,F55,F58,F60)</f>
        <v>0</v>
      </c>
      <c r="G64" s="306">
        <f>SUM(G12,G55,G58,G60)</f>
        <v>120765</v>
      </c>
    </row>
    <row r="65" spans="1:7" ht="28.5" customHeight="1">
      <c r="A65" s="196"/>
      <c r="B65" s="196"/>
      <c r="C65" s="196"/>
      <c r="D65" s="196"/>
      <c r="E65" s="197"/>
      <c r="F65" s="197"/>
      <c r="G65" s="197"/>
    </row>
    <row r="66" spans="1:7" ht="18.75">
      <c r="A66" s="196"/>
      <c r="B66" s="196"/>
      <c r="C66" s="196"/>
      <c r="D66" s="196"/>
      <c r="E66" s="197"/>
      <c r="F66" s="197"/>
      <c r="G66" s="197"/>
    </row>
    <row r="67" spans="1:7" ht="18.75">
      <c r="A67" s="196"/>
      <c r="B67" s="196"/>
      <c r="C67" s="198"/>
      <c r="D67" s="198"/>
      <c r="F67" s="197"/>
      <c r="G67" s="197"/>
    </row>
    <row r="68" spans="1:7" ht="18.75">
      <c r="A68" s="196"/>
      <c r="B68" s="196"/>
      <c r="C68" s="196"/>
      <c r="D68" s="196"/>
      <c r="E68" s="197"/>
      <c r="F68" s="197"/>
      <c r="G68" s="197"/>
    </row>
    <row r="69" spans="1:7" ht="18.75">
      <c r="A69" s="196"/>
      <c r="B69" s="196"/>
      <c r="C69" s="196"/>
      <c r="D69" s="196"/>
      <c r="E69" s="197"/>
      <c r="F69" s="197"/>
      <c r="G69" s="197"/>
    </row>
    <row r="70" spans="1:4" ht="12.75">
      <c r="A70" s="198"/>
      <c r="B70" s="198"/>
      <c r="C70" s="198"/>
      <c r="D70" s="198"/>
    </row>
    <row r="71" spans="1:4" ht="12.75">
      <c r="A71" s="198"/>
      <c r="B71" s="198"/>
      <c r="C71" s="198"/>
      <c r="D71" s="198"/>
    </row>
    <row r="72" spans="1:4" ht="12.75">
      <c r="A72" s="198"/>
      <c r="B72" s="198"/>
      <c r="C72" s="198"/>
      <c r="D72" s="198"/>
    </row>
  </sheetData>
  <sheetProtection/>
  <mergeCells count="10">
    <mergeCell ref="B9:B10"/>
    <mergeCell ref="A9:A10"/>
    <mergeCell ref="F9:F10"/>
    <mergeCell ref="E9:E10"/>
    <mergeCell ref="D9:D10"/>
    <mergeCell ref="C9:C10"/>
    <mergeCell ref="C5:F5"/>
    <mergeCell ref="C6:H6"/>
    <mergeCell ref="G9:G10"/>
    <mergeCell ref="C64:D64"/>
  </mergeCells>
  <printOptions/>
  <pageMargins left="0.43" right="0.2" top="0.61" bottom="0.3" header="0.24" footer="0.2"/>
  <pageSetup horizontalDpi="600" verticalDpi="600" orientation="portrait" paperSize="9" scale="69"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Відділ доходів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Лена</dc:creator>
  <cp:keywords/>
  <dc:description/>
  <cp:lastModifiedBy>lutay</cp:lastModifiedBy>
  <cp:lastPrinted>2015-08-19T06:41:03Z</cp:lastPrinted>
  <dcterms:created xsi:type="dcterms:W3CDTF">2004-12-22T07:46:33Z</dcterms:created>
  <dcterms:modified xsi:type="dcterms:W3CDTF">2015-08-19T06:48:44Z</dcterms:modified>
  <cp:category/>
  <cp:version/>
  <cp:contentType/>
  <cp:contentStatus/>
</cp:coreProperties>
</file>