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xr:revisionPtr revIDLastSave="0" documentId="8_{DBFCFEF0-48D1-4510-9E39-8905D269B5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д1" sheetId="37" r:id="rId1"/>
    <sheet name="дод2" sheetId="35" r:id="rId2"/>
    <sheet name="дод3" sheetId="28" r:id="rId3"/>
    <sheet name="дод4" sheetId="42" r:id="rId4"/>
    <sheet name="дод5" sheetId="43" r:id="rId5"/>
  </sheets>
  <definedNames>
    <definedName name="_xlnm.Print_Titles" localSheetId="0">дод1!$10:$12</definedName>
    <definedName name="_xlnm.Print_Titles" localSheetId="2">дод3!$8:$12</definedName>
    <definedName name="_xlnm.Print_Titles" localSheetId="4">дод5!$11:$13</definedName>
    <definedName name="_xlnm.Print_Area" localSheetId="0">дод1!$A$1:$F$110</definedName>
    <definedName name="_xlnm.Print_Area" localSheetId="1">дод2!$A$1:$F$40</definedName>
    <definedName name="_xlnm.Print_Area" localSheetId="2">дод3!$A$1:$R$126</definedName>
    <definedName name="_xlnm.Print_Area" localSheetId="3">дод4!$A$1:$D$63</definedName>
    <definedName name="_xlnm.Print_Area" localSheetId="4">дод5!$A$1:$J$98</definedName>
  </definedNames>
  <calcPr calcId="181029"/>
</workbook>
</file>

<file path=xl/calcChain.xml><?xml version="1.0" encoding="utf-8"?>
<calcChain xmlns="http://schemas.openxmlformats.org/spreadsheetml/2006/main">
  <c r="H37" i="43" l="1"/>
  <c r="I37" i="43"/>
  <c r="J37" i="43"/>
  <c r="H15" i="43"/>
  <c r="I15" i="43"/>
  <c r="J15" i="43"/>
  <c r="G29" i="43"/>
  <c r="G30" i="43"/>
  <c r="D58" i="42"/>
  <c r="D57" i="42" s="1"/>
  <c r="Q14" i="28" l="1"/>
  <c r="P14" i="28"/>
  <c r="O14" i="28"/>
  <c r="N14" i="28"/>
  <c r="M14" i="28"/>
  <c r="L14" i="28"/>
  <c r="K14" i="28"/>
  <c r="I14" i="28"/>
  <c r="H14" i="28"/>
  <c r="G14" i="28"/>
  <c r="F14" i="28"/>
  <c r="E33" i="28"/>
  <c r="R33" i="28" s="1"/>
  <c r="E34" i="28"/>
  <c r="R34" i="28" s="1"/>
  <c r="G89" i="43" l="1"/>
  <c r="G53" i="43"/>
  <c r="J106" i="28"/>
  <c r="E106" i="28"/>
  <c r="R106" i="28" s="1"/>
  <c r="J76" i="28"/>
  <c r="E76" i="28"/>
  <c r="R76" i="28" s="1"/>
  <c r="F52" i="28"/>
  <c r="G52" i="28"/>
  <c r="H52" i="28"/>
  <c r="I52" i="28"/>
  <c r="K52" i="28"/>
  <c r="L52" i="28"/>
  <c r="M52" i="28"/>
  <c r="N52" i="28"/>
  <c r="O52" i="28"/>
  <c r="P52" i="28"/>
  <c r="E48" i="28"/>
  <c r="P36" i="28" l="1"/>
  <c r="Q36" i="28"/>
  <c r="F36" i="28"/>
  <c r="G36" i="28"/>
  <c r="H36" i="28"/>
  <c r="I36" i="28"/>
  <c r="K36" i="28"/>
  <c r="L36" i="28"/>
  <c r="M36" i="28"/>
  <c r="N36" i="28"/>
  <c r="O36" i="28"/>
  <c r="Q117" i="28" l="1"/>
  <c r="Q116" i="28" s="1"/>
  <c r="P117" i="28"/>
  <c r="P116" i="28" s="1"/>
  <c r="O117" i="28"/>
  <c r="O116" i="28" s="1"/>
  <c r="N117" i="28"/>
  <c r="N116" i="28" s="1"/>
  <c r="M117" i="28"/>
  <c r="M116" i="28" s="1"/>
  <c r="L117" i="28"/>
  <c r="L116" i="28" s="1"/>
  <c r="K117" i="28"/>
  <c r="K116" i="28" s="1"/>
  <c r="I117" i="28"/>
  <c r="I116" i="28" s="1"/>
  <c r="H117" i="28"/>
  <c r="H116" i="28" s="1"/>
  <c r="G117" i="28"/>
  <c r="G116" i="28" s="1"/>
  <c r="F117" i="28"/>
  <c r="F116" i="28" s="1"/>
  <c r="G52" i="43" l="1"/>
  <c r="D38" i="42" l="1"/>
  <c r="C77" i="37" l="1"/>
  <c r="D18" i="42" l="1"/>
  <c r="C107" i="37" l="1"/>
  <c r="C106" i="37"/>
  <c r="C105" i="37"/>
  <c r="C104" i="37"/>
  <c r="C103" i="37"/>
  <c r="C102" i="37"/>
  <c r="C101" i="37"/>
  <c r="C100" i="37"/>
  <c r="D99" i="37"/>
  <c r="C99" i="37" s="1"/>
  <c r="C98" i="37"/>
  <c r="D97" i="37"/>
  <c r="C97" i="37"/>
  <c r="C96" i="37"/>
  <c r="C95" i="37"/>
  <c r="C94" i="37"/>
  <c r="D93" i="37"/>
  <c r="C93" i="37" s="1"/>
  <c r="C89" i="37"/>
  <c r="C88" i="37"/>
  <c r="C87" i="37"/>
  <c r="F86" i="37"/>
  <c r="E86" i="37" s="1"/>
  <c r="C86" i="37" s="1"/>
  <c r="C84" i="37"/>
  <c r="C83" i="37"/>
  <c r="C82" i="37"/>
  <c r="C81" i="37"/>
  <c r="E80" i="37"/>
  <c r="E79" i="37" s="1"/>
  <c r="E78" i="37"/>
  <c r="C78" i="37" s="1"/>
  <c r="C76" i="37"/>
  <c r="E75" i="37"/>
  <c r="D75" i="37"/>
  <c r="E74" i="37"/>
  <c r="C73" i="37"/>
  <c r="C72" i="37"/>
  <c r="D71" i="37"/>
  <c r="C70" i="37"/>
  <c r="D69" i="37"/>
  <c r="C69" i="37" s="1"/>
  <c r="C68" i="37"/>
  <c r="C67" i="37"/>
  <c r="C66" i="37"/>
  <c r="D65" i="37"/>
  <c r="C65" i="37" s="1"/>
  <c r="C63" i="37"/>
  <c r="C62" i="37"/>
  <c r="D61" i="37"/>
  <c r="C61" i="37" s="1"/>
  <c r="C60" i="37"/>
  <c r="D59" i="37"/>
  <c r="C56" i="37"/>
  <c r="C55" i="37"/>
  <c r="C54" i="37"/>
  <c r="E53" i="37"/>
  <c r="C53" i="37" s="1"/>
  <c r="C51" i="37"/>
  <c r="C50" i="37"/>
  <c r="C49" i="37"/>
  <c r="D48" i="37"/>
  <c r="C48" i="37" s="1"/>
  <c r="C47" i="37"/>
  <c r="C46" i="37"/>
  <c r="D45" i="37"/>
  <c r="C45" i="37" s="1"/>
  <c r="C44" i="37"/>
  <c r="C43" i="37"/>
  <c r="C42" i="37"/>
  <c r="C41" i="37"/>
  <c r="C40" i="37"/>
  <c r="C39" i="37"/>
  <c r="C38" i="37"/>
  <c r="C37" i="37"/>
  <c r="C36" i="37"/>
  <c r="D35" i="37"/>
  <c r="C33" i="37"/>
  <c r="C32" i="37"/>
  <c r="C31" i="37" s="1"/>
  <c r="C30" i="37"/>
  <c r="C29" i="37" s="1"/>
  <c r="D28" i="37"/>
  <c r="C28" i="37" s="1"/>
  <c r="C27" i="37"/>
  <c r="D26" i="37"/>
  <c r="C26" i="37" s="1"/>
  <c r="C25" i="37"/>
  <c r="C24" i="37"/>
  <c r="D23" i="37"/>
  <c r="C23" i="37" s="1"/>
  <c r="C21" i="37"/>
  <c r="D20" i="37"/>
  <c r="C20" i="37" s="1"/>
  <c r="C19" i="37"/>
  <c r="C18" i="37"/>
  <c r="C17" i="37"/>
  <c r="C16" i="37"/>
  <c r="D15" i="37"/>
  <c r="C15" i="37" s="1"/>
  <c r="D34" i="37" l="1"/>
  <c r="D64" i="37"/>
  <c r="C64" i="37" s="1"/>
  <c r="D92" i="37"/>
  <c r="D91" i="37" s="1"/>
  <c r="C91" i="37" s="1"/>
  <c r="D74" i="37"/>
  <c r="C74" i="37" s="1"/>
  <c r="C75" i="37"/>
  <c r="C71" i="37"/>
  <c r="D58" i="37"/>
  <c r="C58" i="37" s="1"/>
  <c r="C79" i="37"/>
  <c r="E57" i="37"/>
  <c r="C34" i="37"/>
  <c r="C35" i="37"/>
  <c r="C59" i="37"/>
  <c r="C80" i="37"/>
  <c r="F85" i="37"/>
  <c r="F90" i="37" s="1"/>
  <c r="D14" i="37"/>
  <c r="C14" i="37" s="1"/>
  <c r="D22" i="37"/>
  <c r="C22" i="37" s="1"/>
  <c r="E52" i="37"/>
  <c r="C92" i="37" l="1"/>
  <c r="D57" i="37"/>
  <c r="C57" i="37" s="1"/>
  <c r="D13" i="37"/>
  <c r="C13" i="37" s="1"/>
  <c r="C52" i="37"/>
  <c r="E13" i="37"/>
  <c r="F108" i="37"/>
  <c r="E85" i="37"/>
  <c r="C85" i="37" s="1"/>
  <c r="C90" i="37" l="1"/>
  <c r="D90" i="37"/>
  <c r="D108" i="37" s="1"/>
  <c r="E90" i="37"/>
  <c r="E108" i="37" s="1"/>
  <c r="C108" i="37" l="1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50" i="28"/>
  <c r="E49" i="28"/>
  <c r="E47" i="28"/>
  <c r="E46" i="28"/>
  <c r="E45" i="28"/>
  <c r="E44" i="28"/>
  <c r="E43" i="28"/>
  <c r="E42" i="28"/>
  <c r="E41" i="28"/>
  <c r="E40" i="28"/>
  <c r="E39" i="28"/>
  <c r="E38" i="28"/>
  <c r="E37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E53" i="28"/>
  <c r="E89" i="28"/>
  <c r="E88" i="28"/>
  <c r="E87" i="28"/>
  <c r="E86" i="28"/>
  <c r="E85" i="28"/>
  <c r="E84" i="28"/>
  <c r="E83" i="28"/>
  <c r="E82" i="28"/>
  <c r="E81" i="28"/>
  <c r="E80" i="28"/>
  <c r="E79" i="28"/>
  <c r="E98" i="28"/>
  <c r="E97" i="28"/>
  <c r="E96" i="28"/>
  <c r="E95" i="28"/>
  <c r="E94" i="28"/>
  <c r="E93" i="28"/>
  <c r="E92" i="28"/>
  <c r="E107" i="28"/>
  <c r="E105" i="28"/>
  <c r="E104" i="28"/>
  <c r="E103" i="28"/>
  <c r="E102" i="28"/>
  <c r="E101" i="28"/>
  <c r="G35" i="43"/>
  <c r="E14" i="28" l="1"/>
  <c r="E52" i="28"/>
  <c r="E36" i="28"/>
  <c r="G26" i="43"/>
  <c r="G25" i="43"/>
  <c r="G21" i="43"/>
  <c r="G18" i="43"/>
  <c r="G17" i="43"/>
  <c r="G19" i="43"/>
  <c r="G20" i="43"/>
  <c r="J55" i="43"/>
  <c r="I55" i="43"/>
  <c r="H55" i="43"/>
  <c r="G64" i="43"/>
  <c r="G65" i="43"/>
  <c r="G66" i="43"/>
  <c r="G63" i="43"/>
  <c r="G60" i="43"/>
  <c r="G61" i="43"/>
  <c r="G56" i="43" l="1"/>
  <c r="G48" i="43"/>
  <c r="R47" i="28"/>
  <c r="G49" i="43" l="1"/>
  <c r="G47" i="43"/>
  <c r="G43" i="43"/>
  <c r="G42" i="43"/>
  <c r="G41" i="43"/>
  <c r="G40" i="43"/>
  <c r="G39" i="43"/>
  <c r="G38" i="43"/>
  <c r="G94" i="43"/>
  <c r="H69" i="43"/>
  <c r="J69" i="43"/>
  <c r="I69" i="43"/>
  <c r="G88" i="43"/>
  <c r="G87" i="43"/>
  <c r="G79" i="43"/>
  <c r="G74" i="43"/>
  <c r="G73" i="43"/>
  <c r="G72" i="43"/>
  <c r="G70" i="43"/>
  <c r="J73" i="28"/>
  <c r="J72" i="28"/>
  <c r="J68" i="28"/>
  <c r="R68" i="28"/>
  <c r="Q109" i="28"/>
  <c r="P109" i="28"/>
  <c r="O109" i="28"/>
  <c r="N109" i="28"/>
  <c r="M109" i="28"/>
  <c r="L109" i="28"/>
  <c r="K109" i="28"/>
  <c r="I109" i="28"/>
  <c r="H109" i="28"/>
  <c r="G109" i="28"/>
  <c r="F109" i="28"/>
  <c r="E111" i="28"/>
  <c r="E112" i="28"/>
  <c r="J111" i="28"/>
  <c r="Q91" i="28"/>
  <c r="P91" i="28"/>
  <c r="O91" i="28"/>
  <c r="N91" i="28"/>
  <c r="M91" i="28"/>
  <c r="L91" i="28"/>
  <c r="K91" i="28"/>
  <c r="I91" i="28"/>
  <c r="H91" i="28"/>
  <c r="G91" i="28"/>
  <c r="F91" i="28"/>
  <c r="J96" i="28"/>
  <c r="J97" i="28"/>
  <c r="J93" i="28"/>
  <c r="Q78" i="28"/>
  <c r="P78" i="28"/>
  <c r="O78" i="28"/>
  <c r="N78" i="28"/>
  <c r="M78" i="28"/>
  <c r="L78" i="28"/>
  <c r="K78" i="28"/>
  <c r="I78" i="28"/>
  <c r="H78" i="28"/>
  <c r="G78" i="28"/>
  <c r="F78" i="28"/>
  <c r="J81" i="28"/>
  <c r="J55" i="28"/>
  <c r="J46" i="28"/>
  <c r="J30" i="28"/>
  <c r="J28" i="28"/>
  <c r="J27" i="28"/>
  <c r="R73" i="28" l="1"/>
  <c r="R72" i="28"/>
  <c r="R46" i="28"/>
  <c r="R81" i="28"/>
  <c r="R111" i="28"/>
  <c r="R97" i="28"/>
  <c r="R96" i="28"/>
  <c r="R93" i="28"/>
  <c r="R30" i="28"/>
  <c r="R55" i="28"/>
  <c r="R27" i="28"/>
  <c r="R28" i="28"/>
  <c r="J95" i="28"/>
  <c r="R95" i="28"/>
  <c r="G51" i="43" l="1"/>
  <c r="G50" i="43"/>
  <c r="G46" i="43"/>
  <c r="G45" i="43"/>
  <c r="G44" i="43"/>
  <c r="G37" i="43" s="1"/>
  <c r="J36" i="43"/>
  <c r="I36" i="43"/>
  <c r="H36" i="43"/>
  <c r="G95" i="43"/>
  <c r="G93" i="43"/>
  <c r="J92" i="43"/>
  <c r="J91" i="43" s="1"/>
  <c r="I92" i="43"/>
  <c r="I91" i="43" s="1"/>
  <c r="H92" i="43"/>
  <c r="H91" i="43" s="1"/>
  <c r="G86" i="43"/>
  <c r="G85" i="43"/>
  <c r="G84" i="43"/>
  <c r="G83" i="43"/>
  <c r="G82" i="43"/>
  <c r="G81" i="43"/>
  <c r="G80" i="43"/>
  <c r="G75" i="43"/>
  <c r="G71" i="43"/>
  <c r="J68" i="43"/>
  <c r="I68" i="43"/>
  <c r="H68" i="43"/>
  <c r="G67" i="43"/>
  <c r="G62" i="43"/>
  <c r="G58" i="43"/>
  <c r="G57" i="43"/>
  <c r="J54" i="43"/>
  <c r="I54" i="43"/>
  <c r="H54" i="43"/>
  <c r="G34" i="43"/>
  <c r="G33" i="43"/>
  <c r="J32" i="43"/>
  <c r="I32" i="43"/>
  <c r="H32" i="43"/>
  <c r="H96" i="43" s="1"/>
  <c r="G28" i="43"/>
  <c r="G90" i="43"/>
  <c r="G27" i="43"/>
  <c r="G24" i="43"/>
  <c r="G23" i="43"/>
  <c r="G22" i="43"/>
  <c r="G78" i="43"/>
  <c r="G77" i="43"/>
  <c r="G76" i="43"/>
  <c r="G59" i="43"/>
  <c r="G16" i="43"/>
  <c r="G15" i="43" s="1"/>
  <c r="J14" i="43"/>
  <c r="I14" i="43"/>
  <c r="H14" i="43"/>
  <c r="G36" i="43" l="1"/>
  <c r="H31" i="43"/>
  <c r="J31" i="43"/>
  <c r="J96" i="43"/>
  <c r="I31" i="43"/>
  <c r="I96" i="43"/>
  <c r="G55" i="43"/>
  <c r="L32" i="43"/>
  <c r="G69" i="43"/>
  <c r="G92" i="43"/>
  <c r="G91" i="43" s="1"/>
  <c r="L55" i="43"/>
  <c r="L92" i="43"/>
  <c r="G54" i="43"/>
  <c r="G68" i="43"/>
  <c r="G32" i="43"/>
  <c r="L15" i="43"/>
  <c r="G14" i="43"/>
  <c r="L37" i="43"/>
  <c r="L69" i="43"/>
  <c r="L96" i="43" l="1"/>
  <c r="G31" i="43"/>
  <c r="G96" i="43"/>
  <c r="L97" i="43"/>
  <c r="E118" i="28" l="1"/>
  <c r="J118" i="28"/>
  <c r="J115" i="28"/>
  <c r="J114" i="28" s="1"/>
  <c r="E115" i="28"/>
  <c r="E114" i="28" s="1"/>
  <c r="Q114" i="28"/>
  <c r="Q113" i="28" s="1"/>
  <c r="P114" i="28"/>
  <c r="P113" i="28" s="1"/>
  <c r="O114" i="28"/>
  <c r="O113" i="28" s="1"/>
  <c r="N114" i="28"/>
  <c r="N113" i="28" s="1"/>
  <c r="M114" i="28"/>
  <c r="M113" i="28" s="1"/>
  <c r="L114" i="28"/>
  <c r="L113" i="28" s="1"/>
  <c r="K114" i="28"/>
  <c r="K113" i="28" s="1"/>
  <c r="I114" i="28"/>
  <c r="I113" i="28" s="1"/>
  <c r="H114" i="28"/>
  <c r="H113" i="28" s="1"/>
  <c r="G114" i="28"/>
  <c r="G113" i="28" s="1"/>
  <c r="F114" i="28"/>
  <c r="F113" i="28" s="1"/>
  <c r="J112" i="28"/>
  <c r="R112" i="28" s="1"/>
  <c r="J110" i="28"/>
  <c r="E110" i="28"/>
  <c r="Q108" i="28"/>
  <c r="P108" i="28"/>
  <c r="O108" i="28"/>
  <c r="N108" i="28"/>
  <c r="M108" i="28"/>
  <c r="K108" i="28"/>
  <c r="I108" i="28"/>
  <c r="H108" i="28"/>
  <c r="G108" i="28"/>
  <c r="F108" i="28"/>
  <c r="L108" i="28"/>
  <c r="J105" i="28"/>
  <c r="J104" i="28"/>
  <c r="J103" i="28"/>
  <c r="J102" i="28"/>
  <c r="J101" i="28"/>
  <c r="J100" i="28"/>
  <c r="E100" i="28"/>
  <c r="J98" i="28"/>
  <c r="J94" i="28"/>
  <c r="J92" i="28"/>
  <c r="Q90" i="28"/>
  <c r="P90" i="28"/>
  <c r="O90" i="28"/>
  <c r="N90" i="28"/>
  <c r="M90" i="28"/>
  <c r="L90" i="28"/>
  <c r="K90" i="28"/>
  <c r="I90" i="28"/>
  <c r="H90" i="28"/>
  <c r="G90" i="28"/>
  <c r="F90" i="28"/>
  <c r="J109" i="28" l="1"/>
  <c r="J108" i="28" s="1"/>
  <c r="E109" i="28"/>
  <c r="E108" i="28" s="1"/>
  <c r="T114" i="28"/>
  <c r="R118" i="28"/>
  <c r="R101" i="28"/>
  <c r="R110" i="28"/>
  <c r="R109" i="28" s="1"/>
  <c r="R100" i="28"/>
  <c r="R92" i="28"/>
  <c r="R94" i="28"/>
  <c r="R98" i="28"/>
  <c r="R105" i="28"/>
  <c r="R102" i="28"/>
  <c r="R103" i="28"/>
  <c r="R104" i="28"/>
  <c r="J113" i="28"/>
  <c r="R114" i="28"/>
  <c r="E113" i="28"/>
  <c r="R115" i="28"/>
  <c r="R108" i="28" l="1"/>
  <c r="R113" i="28"/>
  <c r="T108" i="28"/>
  <c r="T109" i="28"/>
  <c r="T113" i="28"/>
  <c r="D26" i="42" l="1"/>
  <c r="D27" i="42" s="1"/>
  <c r="P123" i="28" l="1"/>
  <c r="O123" i="28"/>
  <c r="N123" i="28"/>
  <c r="M123" i="28"/>
  <c r="L123" i="28"/>
  <c r="K123" i="28"/>
  <c r="I123" i="28"/>
  <c r="H123" i="28"/>
  <c r="G123" i="28"/>
  <c r="F123" i="28"/>
  <c r="J25" i="28"/>
  <c r="R25" i="28" l="1"/>
  <c r="J49" i="28" l="1"/>
  <c r="J39" i="28"/>
  <c r="J40" i="28"/>
  <c r="R49" i="28" l="1"/>
  <c r="R39" i="28"/>
  <c r="R40" i="28"/>
  <c r="J22" i="28" l="1"/>
  <c r="J23" i="28"/>
  <c r="J89" i="28"/>
  <c r="J17" i="28"/>
  <c r="R23" i="28" l="1"/>
  <c r="R22" i="28"/>
  <c r="R89" i="28"/>
  <c r="R17" i="28"/>
  <c r="Q35" i="28" l="1"/>
  <c r="P35" i="28"/>
  <c r="O35" i="28"/>
  <c r="N35" i="28"/>
  <c r="M35" i="28"/>
  <c r="L35" i="28"/>
  <c r="K35" i="28"/>
  <c r="I35" i="28"/>
  <c r="H35" i="28"/>
  <c r="G35" i="28"/>
  <c r="F35" i="28"/>
  <c r="Q13" i="28" l="1"/>
  <c r="P13" i="28"/>
  <c r="O13" i="28"/>
  <c r="N13" i="28"/>
  <c r="M13" i="28"/>
  <c r="L13" i="28"/>
  <c r="I13" i="28"/>
  <c r="H13" i="28"/>
  <c r="G13" i="28"/>
  <c r="J31" i="28"/>
  <c r="J24" i="28"/>
  <c r="J21" i="28"/>
  <c r="R31" i="28" l="1"/>
  <c r="R24" i="28"/>
  <c r="R21" i="28"/>
  <c r="K77" i="28"/>
  <c r="Q130" i="28"/>
  <c r="P130" i="28"/>
  <c r="O130" i="28"/>
  <c r="N130" i="28"/>
  <c r="M130" i="28"/>
  <c r="L130" i="28"/>
  <c r="K130" i="28"/>
  <c r="I130" i="28"/>
  <c r="H130" i="28"/>
  <c r="G130" i="28"/>
  <c r="F130" i="28"/>
  <c r="O51" i="28"/>
  <c r="N51" i="28"/>
  <c r="M51" i="28"/>
  <c r="L51" i="28"/>
  <c r="K51" i="28"/>
  <c r="I51" i="28"/>
  <c r="H51" i="28"/>
  <c r="G51" i="28"/>
  <c r="F51" i="28"/>
  <c r="E120" i="28" l="1"/>
  <c r="D30" i="35" l="1"/>
  <c r="D29" i="35" s="1"/>
  <c r="F29" i="35"/>
  <c r="E29" i="35"/>
  <c r="C31" i="35"/>
  <c r="F20" i="35"/>
  <c r="E20" i="35"/>
  <c r="C22" i="35"/>
  <c r="J121" i="28"/>
  <c r="R121" i="28" s="1"/>
  <c r="C30" i="35" l="1"/>
  <c r="C29" i="35"/>
  <c r="J18" i="28"/>
  <c r="J59" i="28"/>
  <c r="J58" i="28"/>
  <c r="R18" i="28" l="1"/>
  <c r="R59" i="28"/>
  <c r="J41" i="28" l="1"/>
  <c r="J69" i="28"/>
  <c r="J65" i="28"/>
  <c r="J64" i="28"/>
  <c r="J63" i="28"/>
  <c r="J62" i="28"/>
  <c r="J50" i="28"/>
  <c r="J38" i="28"/>
  <c r="R41" i="28" l="1"/>
  <c r="R69" i="28"/>
  <c r="R65" i="28"/>
  <c r="J86" i="28"/>
  <c r="J56" i="28"/>
  <c r="R56" i="28" l="1"/>
  <c r="R86" i="28"/>
  <c r="P51" i="28"/>
  <c r="E122" i="28"/>
  <c r="E117" i="28" s="1"/>
  <c r="E116" i="28" s="1"/>
  <c r="J120" i="28"/>
  <c r="J119" i="28"/>
  <c r="J122" i="28"/>
  <c r="J71" i="28"/>
  <c r="J70" i="28"/>
  <c r="J19" i="28"/>
  <c r="J61" i="28"/>
  <c r="J60" i="28"/>
  <c r="J57" i="28"/>
  <c r="J54" i="28"/>
  <c r="J16" i="28"/>
  <c r="J88" i="28"/>
  <c r="J87" i="28"/>
  <c r="J20" i="28"/>
  <c r="J82" i="28"/>
  <c r="J32" i="28"/>
  <c r="J29" i="28"/>
  <c r="J26" i="28"/>
  <c r="E99" i="28"/>
  <c r="R119" i="28" l="1"/>
  <c r="J117" i="28"/>
  <c r="J116" i="28" s="1"/>
  <c r="E91" i="28"/>
  <c r="E90" i="28" s="1"/>
  <c r="R120" i="28"/>
  <c r="R71" i="28"/>
  <c r="R26" i="28"/>
  <c r="R87" i="28"/>
  <c r="R20" i="28"/>
  <c r="R32" i="28"/>
  <c r="R29" i="28"/>
  <c r="R82" i="28"/>
  <c r="R88" i="28"/>
  <c r="D16" i="35" l="1"/>
  <c r="D15" i="35" s="1"/>
  <c r="E16" i="35"/>
  <c r="F16" i="35"/>
  <c r="F15" i="35" s="1"/>
  <c r="J66" i="28"/>
  <c r="R64" i="28"/>
  <c r="R63" i="28"/>
  <c r="Q67" i="28"/>
  <c r="Q52" i="28" s="1"/>
  <c r="Q77" i="28"/>
  <c r="P77" i="28"/>
  <c r="O77" i="28"/>
  <c r="N77" i="28"/>
  <c r="M77" i="28"/>
  <c r="L77" i="28"/>
  <c r="I77" i="28"/>
  <c r="H77" i="28"/>
  <c r="G77" i="28"/>
  <c r="F77" i="28"/>
  <c r="J107" i="28"/>
  <c r="R107" i="28" s="1"/>
  <c r="J99" i="28"/>
  <c r="J15" i="28"/>
  <c r="J14" i="28" s="1"/>
  <c r="F34" i="35"/>
  <c r="E34" i="35"/>
  <c r="D34" i="35"/>
  <c r="C28" i="35"/>
  <c r="F26" i="35"/>
  <c r="F25" i="35" s="1"/>
  <c r="E26" i="35"/>
  <c r="E25" i="35" s="1"/>
  <c r="D27" i="35"/>
  <c r="D26" i="35" s="1"/>
  <c r="D25" i="35" s="1"/>
  <c r="C21" i="35"/>
  <c r="F19" i="35"/>
  <c r="D20" i="35"/>
  <c r="D19" i="35" s="1"/>
  <c r="C18" i="35"/>
  <c r="C17" i="35"/>
  <c r="R61" i="28"/>
  <c r="J42" i="28"/>
  <c r="J84" i="28"/>
  <c r="J83" i="28"/>
  <c r="J80" i="28"/>
  <c r="J85" i="28"/>
  <c r="J75" i="28"/>
  <c r="J37" i="28"/>
  <c r="R16" i="28"/>
  <c r="R70" i="28"/>
  <c r="J48" i="28"/>
  <c r="J43" i="28"/>
  <c r="J44" i="28"/>
  <c r="J45" i="28"/>
  <c r="J53" i="28"/>
  <c r="J74" i="28"/>
  <c r="J79" i="28"/>
  <c r="J36" i="28" l="1"/>
  <c r="J35" i="28" s="1"/>
  <c r="J91" i="28"/>
  <c r="J90" i="28" s="1"/>
  <c r="E78" i="28"/>
  <c r="J78" i="28"/>
  <c r="J77" i="28" s="1"/>
  <c r="R62" i="28"/>
  <c r="D23" i="35"/>
  <c r="F23" i="35"/>
  <c r="R50" i="28"/>
  <c r="E132" i="28"/>
  <c r="E131" i="28"/>
  <c r="E130" i="28"/>
  <c r="J130" i="28"/>
  <c r="C20" i="35"/>
  <c r="C35" i="35"/>
  <c r="C34" i="35"/>
  <c r="R99" i="28"/>
  <c r="R91" i="28" s="1"/>
  <c r="C16" i="35"/>
  <c r="R45" i="28"/>
  <c r="R48" i="28"/>
  <c r="R44" i="28"/>
  <c r="R43" i="28"/>
  <c r="R42" i="28"/>
  <c r="R53" i="28"/>
  <c r="R57" i="28"/>
  <c r="R66" i="28"/>
  <c r="R85" i="28"/>
  <c r="R83" i="28"/>
  <c r="R15" i="28"/>
  <c r="R80" i="28"/>
  <c r="R38" i="28"/>
  <c r="R84" i="28"/>
  <c r="R19" i="28"/>
  <c r="R74" i="28"/>
  <c r="R60" i="28"/>
  <c r="R37" i="28"/>
  <c r="R54" i="28"/>
  <c r="E19" i="35"/>
  <c r="C19" i="35" s="1"/>
  <c r="E15" i="35"/>
  <c r="C25" i="35"/>
  <c r="E33" i="35"/>
  <c r="C26" i="35"/>
  <c r="R75" i="28"/>
  <c r="C27" i="35"/>
  <c r="D33" i="35"/>
  <c r="D32" i="35" s="1"/>
  <c r="J67" i="28"/>
  <c r="J52" i="28" s="1"/>
  <c r="F33" i="35"/>
  <c r="R79" i="28"/>
  <c r="G139" i="28"/>
  <c r="I139" i="28"/>
  <c r="M139" i="28"/>
  <c r="O139" i="28"/>
  <c r="Q139" i="28"/>
  <c r="H139" i="28"/>
  <c r="L139" i="28"/>
  <c r="N139" i="28"/>
  <c r="P139" i="28"/>
  <c r="R14" i="28" l="1"/>
  <c r="R36" i="28"/>
  <c r="R35" i="28" s="1"/>
  <c r="T91" i="28"/>
  <c r="E123" i="28"/>
  <c r="Q51" i="28"/>
  <c r="Q123" i="28"/>
  <c r="J13" i="28"/>
  <c r="J123" i="28"/>
  <c r="R90" i="28"/>
  <c r="T90" i="28"/>
  <c r="R78" i="28"/>
  <c r="R77" i="28" s="1"/>
  <c r="E23" i="35"/>
  <c r="K13" i="28"/>
  <c r="F13" i="28"/>
  <c r="R130" i="28"/>
  <c r="R67" i="28"/>
  <c r="J51" i="28"/>
  <c r="F32" i="35"/>
  <c r="F36" i="35" s="1"/>
  <c r="E32" i="35"/>
  <c r="E36" i="35" s="1"/>
  <c r="C15" i="35"/>
  <c r="C23" i="35" s="1"/>
  <c r="T14" i="28"/>
  <c r="E35" i="28"/>
  <c r="T36" i="28"/>
  <c r="E77" i="28"/>
  <c r="T77" i="28" s="1"/>
  <c r="T78" i="28"/>
  <c r="C33" i="35"/>
  <c r="R58" i="28"/>
  <c r="E13" i="28"/>
  <c r="F139" i="28"/>
  <c r="D36" i="35"/>
  <c r="R52" i="28" l="1"/>
  <c r="R51" i="28" s="1"/>
  <c r="R13" i="28"/>
  <c r="T52" i="28"/>
  <c r="C32" i="35"/>
  <c r="C36" i="35" s="1"/>
  <c r="T13" i="28"/>
  <c r="T35" i="28"/>
  <c r="E51" i="28"/>
  <c r="T51" i="28" l="1"/>
  <c r="J139" i="28"/>
  <c r="R122" i="28"/>
  <c r="R117" i="28" s="1"/>
  <c r="R116" i="28" s="1"/>
  <c r="R139" i="28"/>
  <c r="R123" i="28" l="1"/>
  <c r="T123" i="28"/>
  <c r="U123" i="28"/>
</calcChain>
</file>

<file path=xl/sharedStrings.xml><?xml version="1.0" encoding="utf-8"?>
<sst xmlns="http://schemas.openxmlformats.org/spreadsheetml/2006/main" count="1107" uniqueCount="570">
  <si>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</si>
  <si>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</si>
  <si>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</si>
  <si>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</si>
  <si>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</si>
  <si>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</si>
  <si>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</si>
  <si>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</si>
  <si>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</si>
  <si>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</si>
  <si>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</si>
  <si>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</si>
  <si>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</si>
  <si>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</si>
  <si>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</si>
  <si>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</si>
  <si>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</si>
  <si>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</si>
  <si>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</si>
  <si>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</si>
  <si>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</si>
  <si>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</si>
  <si>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</si>
  <si>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</si>
  <si>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</si>
  <si>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</si>
  <si>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</si>
  <si>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</si>
  <si>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</si>
  <si>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</si>
  <si>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</si>
  <si>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</si>
  <si>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</si>
  <si>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</si>
  <si>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</si>
  <si>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</si>
  <si>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</si>
  <si>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</si>
  <si>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</si>
  <si>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</si>
  <si>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</si>
  <si>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</si>
  <si>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</si>
  <si>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</si>
  <si>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</si>
  <si>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</si>
  <si>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</si>
  <si>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</si>
  <si>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</si>
  <si>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</si>
  <si>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</si>
  <si>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</si>
  <si>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</si>
  <si>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</si>
  <si>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</si>
  <si>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</si>
  <si>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</si>
  <si>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</si>
  <si>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</si>
  <si>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</si>
  <si>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</si>
  <si>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</si>
  <si>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</si>
  <si>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</si>
  <si>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</si>
  <si>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</si>
  <si>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</si>
  <si>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</si>
  <si>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</si>
  <si>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</si>
  <si>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</si>
  <si>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</si>
  <si>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</si>
  <si>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</si>
  <si>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</si>
  <si>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</si>
  <si>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</si>
  <si>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</si>
  <si>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</si>
  <si>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</si>
  <si>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</si>
  <si>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</si>
  <si>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</si>
  <si>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</si>
  <si>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</si>
  <si>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</si>
  <si>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</si>
  <si>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</si>
  <si>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</si>
  <si>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</si>
  <si>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</si>
  <si>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</si>
  <si>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</si>
  <si>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</si>
  <si>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</si>
  <si>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</si>
  <si>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</si>
  <si>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</si>
  <si>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</si>
  <si>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</si>
  <si>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</si>
  <si>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</si>
  <si>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</si>
  <si>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</si>
  <si>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</si>
  <si>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</si>
  <si>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</si>
  <si>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</si>
  <si>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</si>
  <si>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</si>
  <si>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</si>
  <si>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</si>
  <si>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</si>
  <si>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</si>
  <si>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</si>
  <si>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</si>
  <si>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</si>
  <si>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</si>
  <si>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</si>
  <si>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</si>
  <si>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</si>
  <si>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</si>
  <si>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</si>
  <si>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</si>
  <si>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</si>
  <si>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</si>
  <si>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</si>
  <si>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</si>
  <si>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</si>
  <si>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</si>
  <si>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</si>
  <si>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</si>
  <si>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</si>
  <si>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</si>
  <si>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</si>
  <si>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</si>
  <si>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</si>
  <si>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</si>
  <si>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</si>
  <si>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</si>
  <si>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</si>
  <si>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</si>
  <si>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</si>
  <si>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</si>
  <si>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</si>
  <si>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</si>
  <si>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</si>
  <si>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</si>
  <si>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</si>
  <si>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</si>
  <si>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</si>
  <si>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</si>
  <si>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</si>
  <si>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</si>
  <si>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</si>
  <si>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</si>
  <si>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</si>
  <si>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</si>
  <si>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</si>
  <si>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</si>
  <si>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</si>
  <si>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</si>
  <si>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</si>
  <si>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</si>
  <si>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</si>
  <si>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</si>
  <si>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</si>
  <si>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</si>
  <si>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</si>
  <si>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</si>
  <si>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</si>
  <si>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</si>
  <si>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</si>
  <si>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</si>
  <si>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</si>
  <si>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</si>
  <si>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</si>
  <si>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</si>
  <si>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</si>
  <si>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</si>
  <si>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</si>
  <si>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</si>
  <si>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</si>
  <si>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</si>
  <si>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</si>
  <si>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</si>
  <si>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</si>
  <si>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</si>
  <si>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</si>
  <si>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</si>
  <si>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</si>
  <si>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</si>
  <si>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</si>
  <si>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</si>
  <si>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</si>
  <si>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</si>
  <si>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</si>
  <si>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</si>
  <si>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</si>
  <si>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</si>
  <si>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</si>
  <si>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</si>
  <si>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</si>
  <si>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</si>
  <si>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</si>
  <si>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</si>
  <si>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</si>
  <si>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</si>
  <si>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</si>
  <si>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</si>
  <si>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</si>
  <si>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</si>
  <si>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</si>
  <si>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</si>
  <si>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</si>
  <si>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</si>
  <si>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</si>
  <si>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</si>
  <si>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</si>
  <si>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</si>
  <si>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</si>
  <si>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</si>
  <si>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</si>
  <si>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</si>
  <si>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</si>
  <si>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</si>
  <si>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</si>
  <si>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</si>
  <si>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</si>
  <si>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</si>
  <si>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</si>
  <si>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</si>
  <si>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</si>
  <si>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</si>
  <si>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</si>
  <si>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</si>
  <si>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</si>
  <si>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</si>
  <si>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</si>
  <si>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</si>
  <si>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</si>
  <si>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</si>
  <si>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</si>
  <si>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</si>
  <si>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</si>
  <si>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</si>
  <si>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</si>
  <si>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</si>
  <si>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</si>
  <si>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</si>
  <si>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</si>
  <si>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</si>
  <si>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</si>
  <si>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Розроблення схем планування та забудови територій (містобудівної документації)</t>
  </si>
  <si>
    <t>7350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</si>
  <si>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</si>
  <si>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</si>
  <si>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</si>
  <si>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</si>
  <si>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</si>
  <si>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</si>
  <si>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</si>
  <si>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</si>
  <si>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</si>
  <si>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</si>
  <si>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</si>
  <si>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</si>
  <si>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</si>
  <si>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</si>
  <si>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</si>
  <si>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</si>
  <si>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</si>
  <si>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</si>
  <si>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</si>
  <si>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</si>
  <si>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</si>
  <si>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</si>
  <si>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</si>
  <si>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</si>
  <si>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</si>
  <si>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</si>
  <si>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</si>
  <si>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</si>
  <si>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</si>
  <si>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</si>
  <si>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</si>
  <si>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</si>
  <si>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</si>
  <si>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0216011</t>
  </si>
  <si>
    <t>0216014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</si>
  <si>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</si>
  <si>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</si>
  <si>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</si>
  <si>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</si>
  <si>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</si>
  <si>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</si>
  <si>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</si>
  <si>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Найменування                                                                            згідно з  класифікацією доходів бюджету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</si>
  <si>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</si>
  <si>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</si>
  <si>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</si>
  <si>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</si>
  <si>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</si>
  <si>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</si>
  <si>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</si>
  <si>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</si>
  <si>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 xml:space="preserve"> 
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</si>
  <si>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</si>
  <si>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</si>
  <si>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</si>
  <si>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</si>
  <si>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</si>
  <si>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</si>
  <si>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</si>
  <si>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</si>
  <si>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</si>
  <si>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</si>
  <si>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</si>
  <si>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</si>
  <si>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</si>
  <si>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</si>
  <si>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</si>
  <si>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</si>
  <si>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</si>
  <si>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</si>
  <si>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</si>
  <si>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</si>
  <si>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</si>
  <si>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</si>
  <si>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</si>
  <si>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</si>
  <si>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Субвенція з місцевого бюджету на здійснення переданих видатків у сфері освіти за рахунок коштів освітньої субвенції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</si>
  <si>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</si>
  <si>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</si>
  <si>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</si>
  <si>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Рішення міської ради від 14.11.2019 №1561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</si>
  <si>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</si>
  <si>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</si>
  <si>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</si>
  <si>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</si>
  <si>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</si>
  <si>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</si>
  <si>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</si>
  <si>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</si>
  <si>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</si>
  <si>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</si>
  <si>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</si>
  <si>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</si>
  <si>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</si>
  <si>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</si>
  <si>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</si>
  <si>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</si>
  <si>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</si>
  <si>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</si>
  <si>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</si>
  <si>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</si>
  <si>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</si>
  <si>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</si>
  <si>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</si>
  <si>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</si>
  <si>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</si>
  <si>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</si>
  <si>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</si>
  <si>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</si>
  <si>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</si>
  <si>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</si>
  <si>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</si>
  <si>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</si>
  <si>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</si>
  <si>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</si>
  <si>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</si>
  <si>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</si>
  <si>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</si>
  <si>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</si>
  <si>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</si>
  <si>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</si>
  <si>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</si>
  <si>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</si>
  <si>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</si>
  <si>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</si>
  <si>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</si>
  <si>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</si>
  <si>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</si>
  <si>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</si>
  <si>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</si>
  <si>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</si>
  <si>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</si>
  <si>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</si>
  <si>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</si>
  <si>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</si>
  <si>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</si>
  <si>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 xml:space="preserve">                              II. Трансферти із спеціального фонду бюджету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</si>
  <si>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</si>
  <si>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</si>
  <si>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</si>
  <si>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</si>
  <si>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</si>
  <si>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</si>
  <si>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</si>
  <si>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</si>
  <si>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</si>
  <si>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</si>
  <si>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</si>
  <si>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</si>
  <si>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 xml:space="preserve">Надання загальної середньої освіти закладами загальної середньої освіти 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</si>
  <si>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</si>
  <si>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</si>
  <si>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</si>
  <si>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</si>
  <si>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</si>
  <si>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</si>
  <si>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</si>
  <si>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</si>
  <si>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</si>
  <si>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</si>
  <si>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</si>
  <si>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</si>
  <si>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</si>
  <si>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</si>
  <si>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</si>
  <si>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</si>
  <si>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</si>
  <si>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</si>
  <si>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</si>
  <si>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5045</t>
  </si>
  <si>
    <t>Будівництво мультифункціональних майданчиків для занять ігровими видами спорту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</si>
  <si>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</si>
  <si>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</si>
  <si>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</si>
  <si>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</si>
  <si>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</si>
  <si>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</si>
  <si>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</si>
  <si>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</si>
  <si>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</si>
  <si>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</si>
  <si>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</si>
  <si>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</si>
  <si>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</si>
  <si>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</si>
  <si>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</si>
  <si>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</si>
  <si>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</si>
  <si>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</si>
  <si>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</si>
  <si>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</si>
  <si>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</si>
  <si>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</si>
  <si>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</si>
  <si>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</si>
  <si>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</si>
  <si>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</si>
  <si>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</si>
  <si>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</si>
  <si>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</si>
  <si>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</si>
  <si>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</si>
  <si>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</si>
  <si>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</si>
  <si>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1117324</t>
  </si>
  <si>
    <t>7324</t>
  </si>
  <si>
    <t>Будівництво установ та закладів культури</t>
  </si>
  <si>
    <t>1215045</t>
  </si>
  <si>
    <t>Рішення міської ради від 15.12.2020 №41</t>
  </si>
  <si>
    <t>Будівництво споруд, установ та закладів фізичної культури і спорту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</si>
  <si>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</si>
  <si>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</si>
  <si>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</si>
  <si>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</si>
  <si>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</si>
  <si>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</si>
  <si>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</si>
  <si>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</si>
  <si>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</si>
  <si>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</si>
  <si>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</si>
  <si>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</si>
  <si>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</si>
  <si>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</si>
  <si>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</si>
  <si>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</si>
  <si>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</si>
  <si>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</si>
  <si>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</si>
  <si>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</si>
  <si>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</si>
  <si>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</si>
  <si>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</si>
  <si>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</si>
  <si>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</si>
  <si>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</si>
  <si>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</si>
  <si>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</si>
  <si>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</si>
  <si>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</si>
  <si>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</si>
  <si>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</si>
  <si>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</si>
  <si>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</si>
  <si>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</si>
  <si>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</si>
  <si>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</si>
  <si>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</si>
  <si>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</si>
  <si>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</si>
  <si>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</si>
  <si>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</si>
  <si>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</si>
  <si>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</si>
  <si>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</si>
  <si>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</si>
  <si>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</si>
  <si>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</si>
  <si>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</si>
  <si>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</si>
  <si>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</si>
  <si>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</si>
  <si>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</si>
  <si>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</si>
  <si>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</si>
  <si>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</si>
  <si>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</si>
  <si>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</si>
  <si>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</si>
  <si>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</si>
  <si>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</si>
  <si>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</si>
  <si>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                                         Додаток  1</t>
  </si>
  <si>
    <r>
      <t>Туристичний збір</t>
    </r>
    <r>
      <rPr>
        <sz val="20"/>
        <rFont val="Times New Roman"/>
        <family val="1"/>
        <charset val="204"/>
      </rPr>
      <t> </t>
    </r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</si>
  <si>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</si>
  <si>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</si>
  <si>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</si>
  <si>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 xml:space="preserve">                              I. Трансферти до загального фонду бюджету</t>
  </si>
  <si>
    <t xml:space="preserve">                              II. Трансферти до спеціального фонду бюджету</t>
  </si>
  <si>
    <t xml:space="preserve">                                                            до рішення Вараської міської ради</t>
  </si>
  <si>
    <t xml:space="preserve">                                                                          Додаток 4</t>
  </si>
  <si>
    <t xml:space="preserve">                           до рішення Вараської міської ради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</si>
  <si>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</si>
  <si>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</si>
  <si>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</si>
  <si>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</si>
  <si>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>Міський голова                                               Олександр МЕНЗУЛ</t>
  </si>
  <si>
    <t xml:space="preserve">          Міський голова                                               Олександр МЕНЗУЛ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</si>
  <si>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</si>
  <si>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</si>
  <si>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Зміни до міжбюджетних трансфертів на 2023 рік</t>
  </si>
  <si>
    <t xml:space="preserve">                                                            _______________2023 року №____</t>
  </si>
  <si>
    <t>1753200000</t>
  </si>
  <si>
    <t xml:space="preserve">                           _____________2023 року №_____</t>
  </si>
  <si>
    <t>Зміни до доходів бюджету Вараської міської територіальної громади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</si>
  <si>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</si>
  <si>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</si>
  <si>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</si>
  <si>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</si>
  <si>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</si>
  <si>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</si>
  <si>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</si>
  <si>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</si>
  <si>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</si>
  <si>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</si>
  <si>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t>17100000000</t>
  </si>
  <si>
    <t>Районний бюджет Вараського району</t>
  </si>
  <si>
    <t>1731720000</t>
  </si>
  <si>
    <t>Субвенція для Вараського районного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</si>
  <si>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ГУ Національної поліції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</si>
  <si>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Управління Служби безпеки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</si>
  <si>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В/Ч 7032 ЗСУ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</si>
  <si>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</si>
  <si>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                    (код бюджету)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</si>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</sst>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28"/>
      <color indexed="8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color rgb="FFFF0000"/>
      <name val="Arial Cyr"/>
      <charset val="204"/>
    </font>
    <font>
      <i/>
      <sz val="12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Times New Roman CYR"/>
      <charset val="204"/>
    </font>
    <font>
      <sz val="13.5"/>
      <name val="Times New Roman Cyr"/>
      <family val="1"/>
      <charset val="204"/>
    </font>
    <font>
      <b/>
      <sz val="12"/>
      <color rgb="FFFF0000"/>
      <name val="Arial Cyr"/>
      <charset val="204"/>
    </font>
    <font>
      <sz val="12"/>
      <color rgb="FF0070C0"/>
      <name val="Times New Roman Cyr"/>
      <family val="1"/>
      <charset val="204"/>
    </font>
    <font>
      <sz val="11"/>
      <name val="Arial Cyr"/>
      <charset val="204"/>
    </font>
    <font>
      <sz val="14"/>
      <name val="Helv"/>
      <charset val="204"/>
    </font>
    <font>
      <b/>
      <sz val="20"/>
      <color rgb="FF000000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4"/>
      <color rgb="FFFF0000"/>
      <name val="Times New Roman"/>
      <family val="1"/>
    </font>
    <font>
      <i/>
      <sz val="14"/>
      <color rgb="FFFF0000"/>
      <name val="Times New Roman"/>
      <family val="1"/>
      <charset val="204"/>
    </font>
    <font>
      <sz val="14"/>
      <color rgb="FF0070C0"/>
      <name val="Times New Roman"/>
      <family val="1"/>
    </font>
    <font>
      <sz val="14"/>
      <color rgb="FF0070C0"/>
      <name val="Times New Roman"/>
      <family val="1"/>
      <charset val="204"/>
    </font>
    <font>
      <sz val="14"/>
      <color rgb="FF0070C0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7" fillId="0" borderId="0"/>
    <xf numFmtId="0" fontId="1" fillId="0" borderId="0"/>
    <xf numFmtId="0" fontId="13" fillId="0" borderId="0"/>
    <xf numFmtId="0" fontId="7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5" fillId="0" borderId="0"/>
    <xf numFmtId="0" fontId="2" fillId="0" borderId="0"/>
  </cellStyleXfs>
  <cellXfs count="565">
    <xf numFmtId="0" fontId="0" fillId="0" borderId="0" xfId="0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/>
    <xf numFmtId="0" fontId="12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9" fontId="17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5" fillId="0" borderId="0" xfId="0" applyFont="1"/>
    <xf numFmtId="0" fontId="22" fillId="0" borderId="0" xfId="0" applyFont="1"/>
    <xf numFmtId="0" fontId="26" fillId="0" borderId="1" xfId="0" applyFont="1" applyBorder="1" applyAlignment="1">
      <alignment horizontal="center" vertical="center" wrapText="1"/>
    </xf>
    <xf numFmtId="3" fontId="15" fillId="0" borderId="0" xfId="0" applyNumberFormat="1" applyFont="1"/>
    <xf numFmtId="3" fontId="27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164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horizontal="center" vertical="top" wrapText="1"/>
    </xf>
    <xf numFmtId="49" fontId="27" fillId="0" borderId="0" xfId="0" applyNumberFormat="1" applyFont="1" applyAlignment="1" applyProtection="1">
      <alignment wrapText="1"/>
      <protection locked="0"/>
    </xf>
    <xf numFmtId="164" fontId="27" fillId="0" borderId="0" xfId="0" applyNumberFormat="1" applyFont="1" applyAlignment="1">
      <alignment horizontal="right" wrapText="1"/>
    </xf>
    <xf numFmtId="0" fontId="29" fillId="0" borderId="0" xfId="0" applyFont="1"/>
    <xf numFmtId="0" fontId="23" fillId="0" borderId="0" xfId="0" applyFont="1" applyAlignment="1">
      <alignment vertical="top" wrapText="1"/>
    </xf>
    <xf numFmtId="49" fontId="21" fillId="0" borderId="1" xfId="0" applyNumberFormat="1" applyFont="1" applyBorder="1" applyAlignment="1">
      <alignment horizontal="center" wrapText="1"/>
    </xf>
    <xf numFmtId="1" fontId="2" fillId="0" borderId="0" xfId="3" applyNumberFormat="1" applyFont="1" applyAlignment="1">
      <alignment vertical="top" wrapText="1"/>
    </xf>
    <xf numFmtId="49" fontId="2" fillId="0" borderId="0" xfId="3" applyNumberFormat="1" applyFont="1" applyAlignment="1">
      <alignment vertical="top" wrapText="1"/>
    </xf>
    <xf numFmtId="0" fontId="31" fillId="0" borderId="0" xfId="3" applyFont="1"/>
    <xf numFmtId="0" fontId="32" fillId="0" borderId="0" xfId="3" applyFont="1"/>
    <xf numFmtId="0" fontId="10" fillId="0" borderId="0" xfId="3" applyFont="1"/>
    <xf numFmtId="0" fontId="36" fillId="0" borderId="0" xfId="3" applyFont="1"/>
    <xf numFmtId="49" fontId="37" fillId="0" borderId="1" xfId="3" applyNumberFormat="1" applyFont="1" applyBorder="1" applyAlignment="1">
      <alignment wrapText="1"/>
    </xf>
    <xf numFmtId="0" fontId="38" fillId="3" borderId="0" xfId="3" applyFont="1" applyFill="1"/>
    <xf numFmtId="0" fontId="38" fillId="0" borderId="0" xfId="3" applyFont="1"/>
    <xf numFmtId="49" fontId="39" fillId="0" borderId="1" xfId="3" applyNumberFormat="1" applyFont="1" applyBorder="1" applyAlignment="1">
      <alignment horizontal="left" wrapText="1"/>
    </xf>
    <xf numFmtId="2" fontId="38" fillId="0" borderId="0" xfId="3" applyNumberFormat="1" applyFont="1"/>
    <xf numFmtId="49" fontId="39" fillId="0" borderId="1" xfId="3" applyNumberFormat="1" applyFont="1" applyBorder="1" applyAlignment="1">
      <alignment vertical="justify" wrapText="1"/>
    </xf>
    <xf numFmtId="0" fontId="32" fillId="3" borderId="0" xfId="3" applyFont="1" applyFill="1"/>
    <xf numFmtId="49" fontId="39" fillId="0" borderId="1" xfId="3" applyNumberFormat="1" applyFont="1" applyBorder="1" applyAlignment="1">
      <alignment wrapText="1"/>
    </xf>
    <xf numFmtId="49" fontId="32" fillId="0" borderId="0" xfId="3" applyNumberFormat="1" applyFont="1" applyAlignment="1">
      <alignment vertical="top" wrapText="1"/>
    </xf>
    <xf numFmtId="0" fontId="41" fillId="0" borderId="0" xfId="3" applyFont="1"/>
    <xf numFmtId="0" fontId="42" fillId="0" borderId="0" xfId="3" applyFont="1"/>
    <xf numFmtId="0" fontId="38" fillId="0" borderId="0" xfId="5" applyFont="1" applyAlignment="1">
      <alignment vertical="center" wrapText="1"/>
    </xf>
    <xf numFmtId="164" fontId="41" fillId="0" borderId="0" xfId="3" applyNumberFormat="1" applyFont="1"/>
    <xf numFmtId="3" fontId="41" fillId="0" borderId="0" xfId="3" applyNumberFormat="1" applyFont="1"/>
    <xf numFmtId="1" fontId="32" fillId="0" borderId="0" xfId="3" applyNumberFormat="1" applyFont="1" applyAlignment="1">
      <alignment vertical="top" wrapText="1"/>
    </xf>
    <xf numFmtId="0" fontId="45" fillId="0" borderId="0" xfId="0" applyFont="1"/>
    <xf numFmtId="0" fontId="46" fillId="0" borderId="0" xfId="0" applyFont="1"/>
    <xf numFmtId="0" fontId="48" fillId="0" borderId="0" xfId="0" applyFont="1"/>
    <xf numFmtId="0" fontId="14" fillId="0" borderId="0" xfId="0" applyFont="1"/>
    <xf numFmtId="0" fontId="49" fillId="0" borderId="0" xfId="0" applyFont="1"/>
    <xf numFmtId="3" fontId="18" fillId="0" borderId="1" xfId="0" applyNumberFormat="1" applyFont="1" applyBorder="1" applyAlignment="1">
      <alignment horizontal="center"/>
    </xf>
    <xf numFmtId="0" fontId="24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0" xfId="0" applyFont="1"/>
    <xf numFmtId="0" fontId="5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wrapText="1"/>
    </xf>
    <xf numFmtId="0" fontId="55" fillId="0" borderId="9" xfId="0" applyFont="1" applyBorder="1" applyAlignment="1">
      <alignment horizontal="left" wrapText="1"/>
    </xf>
    <xf numFmtId="0" fontId="57" fillId="0" borderId="10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3" fontId="59" fillId="0" borderId="0" xfId="0" applyNumberFormat="1" applyFont="1" applyAlignment="1">
      <alignment horizontal="justify" wrapText="1"/>
    </xf>
    <xf numFmtId="0" fontId="50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58" fillId="0" borderId="0" xfId="0" applyFont="1" applyAlignment="1">
      <alignment horizontal="justify" wrapText="1"/>
    </xf>
    <xf numFmtId="3" fontId="58" fillId="0" borderId="0" xfId="0" applyNumberFormat="1" applyFont="1" applyAlignment="1">
      <alignment horizontal="right" wrapText="1"/>
    </xf>
    <xf numFmtId="3" fontId="34" fillId="0" borderId="1" xfId="3" applyNumberFormat="1" applyFont="1" applyBorder="1" applyAlignment="1">
      <alignment horizontal="center" wrapText="1"/>
    </xf>
    <xf numFmtId="3" fontId="39" fillId="0" borderId="1" xfId="3" applyNumberFormat="1" applyFont="1" applyBorder="1" applyAlignment="1">
      <alignment horizontal="center" wrapText="1"/>
    </xf>
    <xf numFmtId="3" fontId="40" fillId="0" borderId="1" xfId="3" applyNumberFormat="1" applyFont="1" applyBorder="1" applyAlignment="1">
      <alignment horizontal="center" wrapText="1"/>
    </xf>
    <xf numFmtId="3" fontId="40" fillId="0" borderId="1" xfId="3" applyNumberFormat="1" applyFont="1" applyBorder="1" applyAlignment="1">
      <alignment horizontal="center"/>
    </xf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19" fillId="0" borderId="0" xfId="0" applyNumberFormat="1" applyFont="1"/>
    <xf numFmtId="3" fontId="10" fillId="0" borderId="0" xfId="0" applyNumberFormat="1" applyFont="1"/>
    <xf numFmtId="49" fontId="37" fillId="0" borderId="1" xfId="3" applyNumberFormat="1" applyFont="1" applyBorder="1" applyAlignment="1">
      <alignment horizontal="center" wrapText="1"/>
    </xf>
    <xf numFmtId="49" fontId="39" fillId="0" borderId="1" xfId="3" applyNumberFormat="1" applyFont="1" applyBorder="1" applyAlignment="1">
      <alignment horizontal="center" wrapText="1"/>
    </xf>
    <xf numFmtId="3" fontId="34" fillId="0" borderId="1" xfId="3" applyNumberFormat="1" applyFont="1" applyBorder="1" applyAlignment="1">
      <alignment horizontal="left" wrapText="1"/>
    </xf>
    <xf numFmtId="3" fontId="62" fillId="0" borderId="0" xfId="0" applyNumberFormat="1" applyFont="1"/>
    <xf numFmtId="3" fontId="18" fillId="0" borderId="1" xfId="0" applyNumberFormat="1" applyFont="1" applyBorder="1" applyAlignment="1">
      <alignment horizontal="center" wrapText="1"/>
    </xf>
    <xf numFmtId="0" fontId="18" fillId="0" borderId="0" xfId="0" applyFont="1"/>
    <xf numFmtId="0" fontId="66" fillId="0" borderId="0" xfId="0" applyFont="1"/>
    <xf numFmtId="0" fontId="67" fillId="0" borderId="0" xfId="0" applyFont="1"/>
    <xf numFmtId="3" fontId="51" fillId="0" borderId="0" xfId="0" applyNumberFormat="1" applyFont="1"/>
    <xf numFmtId="3" fontId="12" fillId="0" borderId="0" xfId="0" applyNumberFormat="1" applyFont="1"/>
    <xf numFmtId="49" fontId="0" fillId="0" borderId="0" xfId="0" applyNumberFormat="1" applyAlignment="1" applyProtection="1">
      <alignment vertical="top" wrapText="1"/>
      <protection locked="0"/>
    </xf>
    <xf numFmtId="49" fontId="18" fillId="0" borderId="1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 wrapText="1"/>
    </xf>
    <xf numFmtId="0" fontId="13" fillId="0" borderId="0" xfId="0" applyFont="1"/>
    <xf numFmtId="0" fontId="69" fillId="0" borderId="1" xfId="0" applyFont="1" applyBorder="1" applyAlignment="1">
      <alignment wrapText="1"/>
    </xf>
    <xf numFmtId="49" fontId="18" fillId="0" borderId="1" xfId="0" applyNumberFormat="1" applyFont="1" applyBorder="1" applyAlignment="1">
      <alignment horizontal="center" wrapText="1"/>
    </xf>
    <xf numFmtId="3" fontId="69" fillId="0" borderId="1" xfId="0" applyNumberFormat="1" applyFont="1" applyBorder="1" applyAlignment="1">
      <alignment horizontal="center"/>
    </xf>
    <xf numFmtId="49" fontId="69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0" fontId="70" fillId="0" borderId="0" xfId="0" applyFont="1"/>
    <xf numFmtId="0" fontId="18" fillId="0" borderId="1" xfId="0" applyFont="1" applyBorder="1" applyAlignment="1">
      <alignment horizontal="left" wrapText="1"/>
    </xf>
    <xf numFmtId="0" fontId="57" fillId="0" borderId="18" xfId="0" applyFont="1" applyBorder="1" applyAlignment="1">
      <alignment horizontal="left"/>
    </xf>
    <xf numFmtId="3" fontId="34" fillId="0" borderId="1" xfId="3" applyNumberFormat="1" applyFont="1" applyBorder="1" applyAlignment="1">
      <alignment horizontal="center"/>
    </xf>
    <xf numFmtId="0" fontId="74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75" fillId="0" borderId="0" xfId="0" applyFont="1"/>
    <xf numFmtId="0" fontId="76" fillId="0" borderId="0" xfId="0" applyFont="1" applyAlignment="1">
      <alignment horizontal="center"/>
    </xf>
    <xf numFmtId="0" fontId="68" fillId="0" borderId="0" xfId="0" applyFont="1"/>
    <xf numFmtId="3" fontId="69" fillId="0" borderId="1" xfId="0" applyNumberFormat="1" applyFont="1" applyBorder="1" applyAlignment="1">
      <alignment horizontal="center" wrapText="1"/>
    </xf>
    <xf numFmtId="49" fontId="69" fillId="0" borderId="1" xfId="0" applyNumberFormat="1" applyFont="1" applyBorder="1" applyAlignment="1" applyProtection="1">
      <alignment horizontal="left" wrapText="1"/>
      <protection locked="0"/>
    </xf>
    <xf numFmtId="49" fontId="20" fillId="5" borderId="1" xfId="0" applyNumberFormat="1" applyFont="1" applyFill="1" applyBorder="1" applyAlignment="1">
      <alignment horizontal="center" wrapText="1"/>
    </xf>
    <xf numFmtId="3" fontId="30" fillId="5" borderId="1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 wrapText="1"/>
    </xf>
    <xf numFmtId="0" fontId="69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9" fontId="40" fillId="0" borderId="0" xfId="0" applyNumberFormat="1" applyFont="1" applyAlignment="1">
      <alignment horizontal="center" vertical="center"/>
    </xf>
    <xf numFmtId="49" fontId="68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49" fontId="65" fillId="0" borderId="1" xfId="0" applyNumberFormat="1" applyFont="1" applyBorder="1" applyAlignment="1">
      <alignment horizontal="left" wrapText="1"/>
    </xf>
    <xf numFmtId="3" fontId="30" fillId="5" borderId="1" xfId="0" applyNumberFormat="1" applyFont="1" applyFill="1" applyBorder="1" applyAlignment="1">
      <alignment horizontal="center" wrapText="1"/>
    </xf>
    <xf numFmtId="49" fontId="77" fillId="5" borderId="1" xfId="0" applyNumberFormat="1" applyFont="1" applyFill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0" fontId="68" fillId="0" borderId="1" xfId="0" applyFont="1" applyBorder="1"/>
    <xf numFmtId="49" fontId="18" fillId="0" borderId="0" xfId="0" applyNumberFormat="1" applyFont="1" applyAlignment="1">
      <alignment horizontal="left" wrapText="1"/>
    </xf>
    <xf numFmtId="0" fontId="79" fillId="0" borderId="0" xfId="0" applyFont="1"/>
    <xf numFmtId="49" fontId="21" fillId="0" borderId="1" xfId="0" applyNumberFormat="1" applyFont="1" applyBorder="1" applyAlignment="1" applyProtection="1">
      <alignment horizontal="left" wrapText="1"/>
      <protection locked="0"/>
    </xf>
    <xf numFmtId="0" fontId="18" fillId="0" borderId="4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left" wrapText="1"/>
    </xf>
    <xf numFmtId="0" fontId="80" fillId="0" borderId="0" xfId="0" applyFont="1"/>
    <xf numFmtId="49" fontId="14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81" fillId="0" borderId="0" xfId="0" applyFont="1"/>
    <xf numFmtId="3" fontId="82" fillId="0" borderId="0" xfId="0" applyNumberFormat="1" applyFont="1"/>
    <xf numFmtId="0" fontId="82" fillId="0" borderId="0" xfId="0" applyFont="1"/>
    <xf numFmtId="0" fontId="41" fillId="3" borderId="0" xfId="3" applyFont="1" applyFill="1"/>
    <xf numFmtId="49" fontId="39" fillId="0" borderId="1" xfId="3" applyNumberFormat="1" applyFont="1" applyBorder="1" applyAlignment="1">
      <alignment vertical="center" wrapText="1"/>
    </xf>
    <xf numFmtId="0" fontId="81" fillId="0" borderId="0" xfId="0" applyFont="1" applyAlignment="1">
      <alignment horizontal="center"/>
    </xf>
    <xf numFmtId="0" fontId="83" fillId="0" borderId="0" xfId="0" applyFont="1"/>
    <xf numFmtId="49" fontId="30" fillId="5" borderId="1" xfId="0" applyNumberFormat="1" applyFont="1" applyFill="1" applyBorder="1" applyAlignment="1">
      <alignment horizontal="center" wrapText="1"/>
    </xf>
    <xf numFmtId="49" fontId="30" fillId="5" borderId="1" xfId="1" applyNumberFormat="1" applyFont="1" applyFill="1" applyBorder="1" applyAlignment="1" applyProtection="1">
      <alignment horizontal="left" wrapText="1"/>
      <protection locked="0"/>
    </xf>
    <xf numFmtId="0" fontId="23" fillId="0" borderId="0" xfId="0" applyFont="1"/>
    <xf numFmtId="3" fontId="26" fillId="0" borderId="7" xfId="0" applyNumberFormat="1" applyFont="1" applyBorder="1" applyAlignment="1">
      <alignment wrapText="1"/>
    </xf>
    <xf numFmtId="3" fontId="26" fillId="0" borderId="7" xfId="0" applyNumberFormat="1" applyFont="1" applyBorder="1" applyAlignment="1">
      <alignment horizontal="right" wrapText="1"/>
    </xf>
    <xf numFmtId="3" fontId="26" fillId="0" borderId="8" xfId="0" applyNumberFormat="1" applyFont="1" applyBorder="1" applyAlignment="1">
      <alignment horizontal="right" wrapText="1"/>
    </xf>
    <xf numFmtId="0" fontId="89" fillId="0" borderId="0" xfId="0" applyFont="1"/>
    <xf numFmtId="0" fontId="90" fillId="0" borderId="0" xfId="0" applyFont="1"/>
    <xf numFmtId="3" fontId="68" fillId="0" borderId="0" xfId="0" applyNumberFormat="1" applyFont="1"/>
    <xf numFmtId="3" fontId="30" fillId="0" borderId="1" xfId="0" applyNumberFormat="1" applyFont="1" applyBorder="1" applyAlignment="1">
      <alignment horizontal="center" wrapText="1"/>
    </xf>
    <xf numFmtId="0" fontId="18" fillId="0" borderId="0" xfId="3" applyFont="1" applyAlignment="1">
      <alignment horizontal="right"/>
    </xf>
    <xf numFmtId="0" fontId="35" fillId="0" borderId="1" xfId="3" applyFont="1" applyBorder="1" applyAlignment="1">
      <alignment horizontal="center" vertical="center"/>
    </xf>
    <xf numFmtId="0" fontId="35" fillId="0" borderId="1" xfId="3" applyFont="1" applyBorder="1" applyAlignment="1">
      <alignment horizontal="center" vertical="center" wrapText="1"/>
    </xf>
    <xf numFmtId="1" fontId="2" fillId="0" borderId="0" xfId="3" applyNumberFormat="1" applyFont="1" applyAlignment="1">
      <alignment horizontal="right" vertical="top" wrapText="1"/>
    </xf>
    <xf numFmtId="49" fontId="40" fillId="0" borderId="17" xfId="3" applyNumberFormat="1" applyFont="1" applyBorder="1" applyAlignment="1">
      <alignment horizontal="center" wrapText="1"/>
    </xf>
    <xf numFmtId="49" fontId="2" fillId="0" borderId="1" xfId="3" applyNumberFormat="1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center" wrapText="1"/>
    </xf>
    <xf numFmtId="0" fontId="16" fillId="0" borderId="0" xfId="3" applyFont="1" applyAlignment="1">
      <alignment horizontal="right"/>
    </xf>
    <xf numFmtId="1" fontId="2" fillId="0" borderId="0" xfId="3" applyNumberFormat="1" applyFont="1" applyAlignment="1">
      <alignment horizontal="center" vertical="top" wrapText="1"/>
    </xf>
    <xf numFmtId="0" fontId="8" fillId="0" borderId="0" xfId="0" applyFont="1" applyAlignment="1">
      <alignment horizontal="right"/>
    </xf>
    <xf numFmtId="49" fontId="9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91" fillId="0" borderId="0" xfId="3" applyNumberFormat="1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3" fillId="0" borderId="0" xfId="0" applyFont="1"/>
    <xf numFmtId="0" fontId="72" fillId="0" borderId="0" xfId="0" applyFont="1" applyAlignment="1">
      <alignment horizontal="center" vertical="center"/>
    </xf>
    <xf numFmtId="0" fontId="18" fillId="0" borderId="1" xfId="0" applyFont="1" applyBorder="1" applyAlignment="1">
      <alignment wrapText="1"/>
    </xf>
    <xf numFmtId="0" fontId="67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3" fontId="30" fillId="0" borderId="0" xfId="0" applyNumberFormat="1" applyFont="1"/>
    <xf numFmtId="0" fontId="2" fillId="0" borderId="0" xfId="0" applyFont="1"/>
    <xf numFmtId="0" fontId="16" fillId="0" borderId="2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4" xfId="0" applyFont="1" applyBorder="1"/>
    <xf numFmtId="0" fontId="57" fillId="0" borderId="21" xfId="0" applyFont="1" applyBorder="1" applyAlignment="1">
      <alignment horizontal="center"/>
    </xf>
    <xf numFmtId="0" fontId="57" fillId="0" borderId="28" xfId="0" applyFont="1" applyBorder="1" applyAlignment="1">
      <alignment horizontal="center"/>
    </xf>
    <xf numFmtId="0" fontId="2" fillId="0" borderId="31" xfId="0" applyFont="1" applyBorder="1"/>
    <xf numFmtId="0" fontId="57" fillId="0" borderId="0" xfId="0" applyFont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18" fillId="0" borderId="27" xfId="0" applyFont="1" applyBorder="1"/>
    <xf numFmtId="0" fontId="57" fillId="0" borderId="33" xfId="0" applyFont="1" applyBorder="1" applyAlignment="1">
      <alignment horizontal="center"/>
    </xf>
    <xf numFmtId="0" fontId="57" fillId="0" borderId="34" xfId="0" applyFont="1" applyBorder="1" applyAlignment="1">
      <alignment horizontal="center"/>
    </xf>
    <xf numFmtId="0" fontId="18" fillId="0" borderId="34" xfId="0" applyFont="1" applyBorder="1"/>
    <xf numFmtId="0" fontId="60" fillId="0" borderId="0" xfId="0" applyFont="1"/>
    <xf numFmtId="0" fontId="18" fillId="0" borderId="25" xfId="0" applyFont="1" applyBorder="1"/>
    <xf numFmtId="49" fontId="18" fillId="0" borderId="21" xfId="0" applyNumberFormat="1" applyFont="1" applyBorder="1"/>
    <xf numFmtId="0" fontId="18" fillId="0" borderId="26" xfId="0" applyFont="1" applyBorder="1"/>
    <xf numFmtId="0" fontId="18" fillId="0" borderId="26" xfId="0" applyFont="1" applyBorder="1" applyAlignment="1">
      <alignment horizontal="center"/>
    </xf>
    <xf numFmtId="0" fontId="101" fillId="0" borderId="2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49" fontId="21" fillId="0" borderId="27" xfId="0" applyNumberFormat="1" applyFont="1" applyBorder="1" applyAlignment="1" applyProtection="1">
      <alignment horizontal="left" wrapText="1"/>
      <protection locked="0"/>
    </xf>
    <xf numFmtId="49" fontId="101" fillId="0" borderId="21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99" fillId="0" borderId="38" xfId="0" applyFont="1" applyBorder="1" applyAlignment="1">
      <alignment horizontal="left"/>
    </xf>
    <xf numFmtId="3" fontId="18" fillId="0" borderId="24" xfId="0" applyNumberFormat="1" applyFont="1" applyBorder="1" applyAlignment="1">
      <alignment horizontal="center"/>
    </xf>
    <xf numFmtId="0" fontId="99" fillId="0" borderId="35" xfId="0" applyFont="1" applyBorder="1" applyAlignment="1">
      <alignment horizontal="left"/>
    </xf>
    <xf numFmtId="0" fontId="101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01" fillId="0" borderId="43" xfId="0" applyFont="1" applyBorder="1" applyAlignment="1">
      <alignment horizontal="center"/>
    </xf>
    <xf numFmtId="0" fontId="99" fillId="0" borderId="38" xfId="0" applyFont="1" applyBorder="1" applyAlignment="1">
      <alignment horizontal="center"/>
    </xf>
    <xf numFmtId="0" fontId="99" fillId="0" borderId="35" xfId="0" applyFont="1" applyBorder="1" applyAlignment="1">
      <alignment horizontal="center"/>
    </xf>
    <xf numFmtId="0" fontId="99" fillId="0" borderId="37" xfId="0" applyFont="1" applyBorder="1" applyAlignment="1">
      <alignment horizontal="left"/>
    </xf>
    <xf numFmtId="0" fontId="18" fillId="0" borderId="37" xfId="0" applyFont="1" applyBorder="1" applyAlignment="1">
      <alignment horizontal="left"/>
    </xf>
    <xf numFmtId="0" fontId="102" fillId="0" borderId="42" xfId="0" applyFont="1" applyBorder="1"/>
    <xf numFmtId="3" fontId="102" fillId="0" borderId="4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34" fillId="0" borderId="3" xfId="0" applyFont="1" applyBorder="1" applyAlignment="1">
      <alignment horizontal="center" vertical="center" wrapText="1"/>
    </xf>
    <xf numFmtId="0" fontId="103" fillId="0" borderId="0" xfId="0" applyFont="1"/>
    <xf numFmtId="0" fontId="104" fillId="0" borderId="0" xfId="0" applyFont="1"/>
    <xf numFmtId="0" fontId="1" fillId="0" borderId="0" xfId="0" applyFont="1"/>
    <xf numFmtId="49" fontId="40" fillId="0" borderId="17" xfId="28" applyNumberFormat="1" applyFont="1" applyBorder="1" applyAlignment="1">
      <alignment horizontal="center" wrapText="1"/>
    </xf>
    <xf numFmtId="1" fontId="2" fillId="0" borderId="0" xfId="28" applyNumberFormat="1" applyAlignment="1">
      <alignment horizontal="center" vertical="top" wrapText="1"/>
    </xf>
    <xf numFmtId="49" fontId="78" fillId="0" borderId="1" xfId="0" applyNumberFormat="1" applyFont="1" applyBorder="1" applyAlignment="1">
      <alignment horizontal="center" wrapText="1"/>
    </xf>
    <xf numFmtId="4" fontId="69" fillId="0" borderId="1" xfId="0" applyNumberFormat="1" applyFont="1" applyBorder="1" applyAlignment="1">
      <alignment horizontal="center" wrapText="1"/>
    </xf>
    <xf numFmtId="4" fontId="69" fillId="0" borderId="1" xfId="0" applyNumberFormat="1" applyFont="1" applyBorder="1" applyAlignment="1">
      <alignment horizontal="center"/>
    </xf>
    <xf numFmtId="49" fontId="86" fillId="0" borderId="1" xfId="0" applyNumberFormat="1" applyFont="1" applyBorder="1" applyAlignment="1">
      <alignment horizontal="center" wrapText="1"/>
    </xf>
    <xf numFmtId="49" fontId="106" fillId="0" borderId="1" xfId="0" applyNumberFormat="1" applyFont="1" applyBorder="1" applyAlignment="1">
      <alignment horizontal="left" wrapText="1"/>
    </xf>
    <xf numFmtId="49" fontId="107" fillId="0" borderId="1" xfId="0" applyNumberFormat="1" applyFont="1" applyBorder="1" applyAlignment="1">
      <alignment horizontal="center" wrapText="1"/>
    </xf>
    <xf numFmtId="0" fontId="97" fillId="0" borderId="1" xfId="0" applyFont="1" applyBorder="1" applyAlignment="1">
      <alignment wrapText="1"/>
    </xf>
    <xf numFmtId="0" fontId="69" fillId="0" borderId="0" xfId="0" applyFont="1"/>
    <xf numFmtId="4" fontId="105" fillId="0" borderId="0" xfId="0" applyNumberFormat="1" applyFont="1"/>
    <xf numFmtId="49" fontId="86" fillId="0" borderId="1" xfId="0" applyNumberFormat="1" applyFont="1" applyBorder="1" applyAlignment="1" applyProtection="1">
      <alignment horizontal="left" wrapText="1"/>
      <protection locked="0"/>
    </xf>
    <xf numFmtId="0" fontId="69" fillId="0" borderId="0" xfId="0" applyFont="1" applyAlignment="1">
      <alignment wrapText="1"/>
    </xf>
    <xf numFmtId="0" fontId="86" fillId="0" borderId="0" xfId="0" applyFont="1"/>
    <xf numFmtId="0" fontId="109" fillId="0" borderId="0" xfId="0" applyFont="1"/>
    <xf numFmtId="0" fontId="12" fillId="0" borderId="3" xfId="0" applyFont="1" applyBorder="1"/>
    <xf numFmtId="0" fontId="12" fillId="0" borderId="1" xfId="0" applyFont="1" applyBorder="1"/>
    <xf numFmtId="0" fontId="110" fillId="0" borderId="0" xfId="0" applyFont="1"/>
    <xf numFmtId="0" fontId="110" fillId="6" borderId="0" xfId="0" applyFont="1" applyFill="1"/>
    <xf numFmtId="3" fontId="72" fillId="0" borderId="0" xfId="0" applyNumberFormat="1" applyFont="1" applyAlignment="1">
      <alignment horizontal="center"/>
    </xf>
    <xf numFmtId="0" fontId="50" fillId="0" borderId="0" xfId="0" applyFont="1"/>
    <xf numFmtId="3" fontId="85" fillId="0" borderId="1" xfId="0" applyNumberFormat="1" applyFont="1" applyBorder="1" applyAlignment="1">
      <alignment horizontal="center"/>
    </xf>
    <xf numFmtId="3" fontId="18" fillId="0" borderId="1" xfId="0" applyNumberFormat="1" applyFont="1" applyBorder="1"/>
    <xf numFmtId="49" fontId="20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wrapText="1"/>
    </xf>
    <xf numFmtId="0" fontId="18" fillId="5" borderId="1" xfId="0" applyFont="1" applyFill="1" applyBorder="1" applyAlignment="1">
      <alignment horizontal="center" wrapText="1"/>
    </xf>
    <xf numFmtId="4" fontId="51" fillId="0" borderId="0" xfId="0" applyNumberFormat="1" applyFont="1"/>
    <xf numFmtId="0" fontId="18" fillId="0" borderId="0" xfId="0" applyFont="1" applyAlignment="1">
      <alignment wrapText="1"/>
    </xf>
    <xf numFmtId="3" fontId="85" fillId="0" borderId="1" xfId="0" applyNumberFormat="1" applyFont="1" applyBorder="1" applyAlignment="1">
      <alignment horizontal="center" wrapText="1"/>
    </xf>
    <xf numFmtId="4" fontId="108" fillId="0" borderId="0" xfId="0" applyNumberFormat="1" applyFont="1"/>
    <xf numFmtId="0" fontId="63" fillId="0" borderId="0" xfId="0" applyFont="1"/>
    <xf numFmtId="49" fontId="21" fillId="5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14" xfId="0" applyNumberFormat="1" applyFont="1" applyBorder="1" applyAlignment="1">
      <alignment horizontal="center" wrapText="1"/>
    </xf>
    <xf numFmtId="4" fontId="62" fillId="0" borderId="0" xfId="0" applyNumberFormat="1" applyFont="1"/>
    <xf numFmtId="49" fontId="18" fillId="3" borderId="1" xfId="0" applyNumberFormat="1" applyFont="1" applyFill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left" wrapText="1"/>
    </xf>
    <xf numFmtId="0" fontId="111" fillId="0" borderId="0" xfId="0" applyFont="1"/>
    <xf numFmtId="0" fontId="30" fillId="5" borderId="1" xfId="0" applyFont="1" applyFill="1" applyBorder="1"/>
    <xf numFmtId="0" fontId="30" fillId="5" borderId="1" xfId="0" applyFont="1" applyFill="1" applyBorder="1" applyAlignment="1">
      <alignment horizontal="center"/>
    </xf>
    <xf numFmtId="49" fontId="18" fillId="0" borderId="14" xfId="0" applyNumberFormat="1" applyFont="1" applyBorder="1" applyAlignment="1">
      <alignment horizontal="center" wrapText="1"/>
    </xf>
    <xf numFmtId="0" fontId="0" fillId="0" borderId="1" xfId="0" applyBorder="1"/>
    <xf numFmtId="49" fontId="30" fillId="5" borderId="1" xfId="0" applyNumberFormat="1" applyFont="1" applyFill="1" applyBorder="1" applyAlignment="1">
      <alignment horizontal="center"/>
    </xf>
    <xf numFmtId="49" fontId="20" fillId="5" borderId="1" xfId="0" applyNumberFormat="1" applyFont="1" applyFill="1" applyBorder="1" applyAlignment="1" applyProtection="1">
      <alignment horizontal="left" wrapText="1"/>
      <protection locked="0"/>
    </xf>
    <xf numFmtId="0" fontId="30" fillId="5" borderId="1" xfId="0" applyFont="1" applyFill="1" applyBorder="1" applyAlignment="1">
      <alignment horizontal="justify" wrapText="1"/>
    </xf>
    <xf numFmtId="0" fontId="30" fillId="5" borderId="1" xfId="0" applyFont="1" applyFill="1" applyBorder="1" applyAlignment="1">
      <alignment horizontal="center" wrapText="1"/>
    </xf>
    <xf numFmtId="49" fontId="30" fillId="4" borderId="1" xfId="0" applyNumberFormat="1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 wrapText="1"/>
    </xf>
    <xf numFmtId="3" fontId="30" fillId="4" borderId="1" xfId="0" applyNumberFormat="1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4" fontId="30" fillId="4" borderId="1" xfId="0" applyNumberFormat="1" applyFont="1" applyFill="1" applyBorder="1" applyAlignment="1">
      <alignment horizontal="center"/>
    </xf>
    <xf numFmtId="3" fontId="69" fillId="0" borderId="4" xfId="0" applyNumberFormat="1" applyFont="1" applyBorder="1" applyAlignment="1">
      <alignment horizontal="center"/>
    </xf>
    <xf numFmtId="3" fontId="67" fillId="0" borderId="1" xfId="0" applyNumberFormat="1" applyFont="1" applyBorder="1"/>
    <xf numFmtId="3" fontId="15" fillId="0" borderId="1" xfId="0" applyNumberFormat="1" applyFont="1" applyBorder="1"/>
    <xf numFmtId="3" fontId="30" fillId="0" borderId="1" xfId="0" applyNumberFormat="1" applyFont="1" applyBorder="1" applyAlignment="1">
      <alignment horizontal="center"/>
    </xf>
    <xf numFmtId="0" fontId="18" fillId="0" borderId="15" xfId="0" applyFont="1" applyBorder="1" applyAlignment="1">
      <alignment horizontal="left" wrapText="1"/>
    </xf>
    <xf numFmtId="49" fontId="28" fillId="0" borderId="7" xfId="0" applyNumberFormat="1" applyFont="1" applyBorder="1" applyAlignment="1" applyProtection="1">
      <alignment horizontal="left" wrapText="1"/>
      <protection locked="0"/>
    </xf>
    <xf numFmtId="0" fontId="112" fillId="0" borderId="0" xfId="0" applyFont="1" applyAlignment="1">
      <alignment wrapText="1"/>
    </xf>
    <xf numFmtId="0" fontId="70" fillId="0" borderId="0" xfId="0" applyFont="1" applyAlignment="1">
      <alignment wrapText="1"/>
    </xf>
    <xf numFmtId="0" fontId="54" fillId="0" borderId="44" xfId="0" applyFont="1" applyBorder="1" applyAlignment="1">
      <alignment horizontal="left" wrapText="1"/>
    </xf>
    <xf numFmtId="0" fontId="56" fillId="0" borderId="45" xfId="0" applyFont="1" applyBorder="1" applyAlignment="1">
      <alignment horizontal="left" wrapText="1"/>
    </xf>
    <xf numFmtId="3" fontId="26" fillId="0" borderId="46" xfId="0" applyNumberFormat="1" applyFont="1" applyBorder="1" applyAlignment="1">
      <alignment wrapText="1"/>
    </xf>
    <xf numFmtId="3" fontId="26" fillId="0" borderId="46" xfId="0" applyNumberFormat="1" applyFont="1" applyBorder="1" applyAlignment="1">
      <alignment horizontal="right" wrapText="1"/>
    </xf>
    <xf numFmtId="3" fontId="88" fillId="0" borderId="46" xfId="0" applyNumberFormat="1" applyFont="1" applyBorder="1" applyAlignment="1">
      <alignment horizontal="center" wrapText="1"/>
    </xf>
    <xf numFmtId="3" fontId="88" fillId="0" borderId="47" xfId="0" applyNumberFormat="1" applyFont="1" applyBorder="1" applyAlignment="1">
      <alignment horizontal="center" wrapText="1"/>
    </xf>
    <xf numFmtId="0" fontId="57" fillId="0" borderId="48" xfId="0" applyFont="1" applyBorder="1" applyAlignment="1">
      <alignment horizontal="left" wrapText="1"/>
    </xf>
    <xf numFmtId="0" fontId="24" fillId="0" borderId="49" xfId="0" applyFont="1" applyBorder="1" applyAlignment="1">
      <alignment horizontal="left" wrapText="1"/>
    </xf>
    <xf numFmtId="3" fontId="88" fillId="0" borderId="46" xfId="0" applyNumberFormat="1" applyFont="1" applyBorder="1" applyAlignment="1">
      <alignment horizontal="right" wrapText="1"/>
    </xf>
    <xf numFmtId="0" fontId="24" fillId="0" borderId="11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49" fontId="28" fillId="0" borderId="46" xfId="0" applyNumberFormat="1" applyFont="1" applyBorder="1" applyAlignment="1" applyProtection="1">
      <alignment horizontal="left" wrapText="1"/>
      <protection locked="0"/>
    </xf>
    <xf numFmtId="3" fontId="26" fillId="0" borderId="47" xfId="0" applyNumberFormat="1" applyFont="1" applyBorder="1" applyAlignment="1">
      <alignment horizontal="right" wrapText="1"/>
    </xf>
    <xf numFmtId="0" fontId="55" fillId="0" borderId="50" xfId="0" applyFont="1" applyBorder="1" applyAlignment="1">
      <alignment horizontal="left" wrapText="1"/>
    </xf>
    <xf numFmtId="0" fontId="24" fillId="0" borderId="46" xfId="0" applyFont="1" applyBorder="1" applyAlignment="1">
      <alignment horizontal="left"/>
    </xf>
    <xf numFmtId="3" fontId="88" fillId="0" borderId="47" xfId="0" applyNumberFormat="1" applyFont="1" applyBorder="1" applyAlignment="1">
      <alignment horizontal="right" wrapText="1"/>
    </xf>
    <xf numFmtId="0" fontId="24" fillId="0" borderId="46" xfId="0" applyFont="1" applyBorder="1" applyAlignment="1">
      <alignment horizontal="left" wrapText="1"/>
    </xf>
    <xf numFmtId="0" fontId="56" fillId="0" borderId="46" xfId="0" applyFont="1" applyBorder="1" applyAlignment="1">
      <alignment horizontal="left"/>
    </xf>
    <xf numFmtId="0" fontId="24" fillId="0" borderId="12" xfId="0" applyFont="1" applyBorder="1" applyAlignment="1">
      <alignment horizontal="left" wrapText="1"/>
    </xf>
    <xf numFmtId="3" fontId="88" fillId="0" borderId="46" xfId="0" applyNumberFormat="1" applyFont="1" applyBorder="1" applyAlignment="1">
      <alignment wrapText="1"/>
    </xf>
    <xf numFmtId="49" fontId="24" fillId="0" borderId="46" xfId="0" applyNumberFormat="1" applyFont="1" applyBorder="1" applyAlignment="1">
      <alignment horizontal="left" wrapText="1"/>
    </xf>
    <xf numFmtId="3" fontId="26" fillId="0" borderId="46" xfId="0" applyNumberFormat="1" applyFont="1" applyBorder="1" applyAlignment="1" applyProtection="1">
      <alignment horizontal="right" wrapText="1"/>
      <protection locked="0"/>
    </xf>
    <xf numFmtId="49" fontId="52" fillId="0" borderId="46" xfId="0" applyNumberFormat="1" applyFont="1" applyBorder="1" applyAlignment="1" applyProtection="1">
      <alignment horizontal="left" wrapText="1"/>
      <protection locked="0"/>
    </xf>
    <xf numFmtId="3" fontId="26" fillId="0" borderId="46" xfId="0" applyNumberFormat="1" applyFont="1" applyBorder="1" applyAlignment="1">
      <alignment horizontal="center" wrapText="1"/>
    </xf>
    <xf numFmtId="3" fontId="26" fillId="0" borderId="47" xfId="0" applyNumberFormat="1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4" fillId="0" borderId="46" xfId="0" applyFont="1" applyBorder="1" applyAlignment="1">
      <alignment wrapText="1"/>
    </xf>
    <xf numFmtId="0" fontId="56" fillId="0" borderId="46" xfId="0" applyFont="1" applyBorder="1" applyAlignment="1">
      <alignment horizontal="left" wrapText="1"/>
    </xf>
    <xf numFmtId="49" fontId="52" fillId="0" borderId="0" xfId="0" applyNumberFormat="1" applyFont="1" applyAlignment="1" applyProtection="1">
      <alignment horizontal="left" wrapText="1"/>
      <protection locked="0"/>
    </xf>
    <xf numFmtId="0" fontId="88" fillId="0" borderId="46" xfId="0" applyFont="1" applyBorder="1" applyAlignment="1">
      <alignment horizontal="center" wrapText="1"/>
    </xf>
    <xf numFmtId="0" fontId="88" fillId="0" borderId="46" xfId="0" applyFont="1" applyBorder="1" applyAlignment="1">
      <alignment horizontal="right" wrapText="1"/>
    </xf>
    <xf numFmtId="0" fontId="54" fillId="0" borderId="50" xfId="0" applyFont="1" applyBorder="1" applyAlignment="1">
      <alignment horizontal="left" wrapText="1"/>
    </xf>
    <xf numFmtId="0" fontId="53" fillId="0" borderId="46" xfId="0" applyFont="1" applyBorder="1"/>
    <xf numFmtId="0" fontId="56" fillId="0" borderId="46" xfId="0" applyFont="1" applyBorder="1" applyAlignment="1">
      <alignment wrapText="1"/>
    </xf>
    <xf numFmtId="0" fontId="26" fillId="0" borderId="46" xfId="0" applyFont="1" applyBorder="1" applyAlignment="1">
      <alignment horizontal="right" wrapText="1"/>
    </xf>
    <xf numFmtId="0" fontId="57" fillId="0" borderId="50" xfId="0" applyFont="1" applyBorder="1" applyAlignment="1">
      <alignment horizontal="left" wrapText="1"/>
    </xf>
    <xf numFmtId="0" fontId="24" fillId="0" borderId="12" xfId="0" applyFont="1" applyBorder="1"/>
    <xf numFmtId="3" fontId="26" fillId="0" borderId="46" xfId="0" applyNumberFormat="1" applyFont="1" applyBorder="1" applyAlignment="1">
      <alignment horizontal="right" vertical="center" wrapText="1"/>
    </xf>
    <xf numFmtId="3" fontId="88" fillId="0" borderId="47" xfId="0" applyNumberFormat="1" applyFont="1" applyBorder="1" applyAlignment="1">
      <alignment horizontal="center" vertical="center" wrapText="1"/>
    </xf>
    <xf numFmtId="0" fontId="57" fillId="0" borderId="51" xfId="0" applyFont="1" applyBorder="1" applyAlignment="1">
      <alignment horizontal="left"/>
    </xf>
    <xf numFmtId="3" fontId="88" fillId="0" borderId="47" xfId="0" applyNumberFormat="1" applyFont="1" applyBorder="1" applyAlignment="1">
      <alignment wrapText="1"/>
    </xf>
    <xf numFmtId="0" fontId="70" fillId="0" borderId="46" xfId="0" applyFont="1" applyBorder="1" applyAlignment="1">
      <alignment horizontal="left" vertical="center" wrapText="1"/>
    </xf>
    <xf numFmtId="0" fontId="54" fillId="0" borderId="51" xfId="0" applyFont="1" applyBorder="1" applyAlignment="1">
      <alignment horizontal="left"/>
    </xf>
    <xf numFmtId="0" fontId="112" fillId="0" borderId="46" xfId="0" applyFont="1" applyBorder="1" applyAlignment="1">
      <alignment horizontal="left" wrapText="1"/>
    </xf>
    <xf numFmtId="0" fontId="54" fillId="0" borderId="50" xfId="0" applyFont="1" applyBorder="1" applyAlignment="1">
      <alignment horizontal="left"/>
    </xf>
    <xf numFmtId="0" fontId="88" fillId="0" borderId="47" xfId="0" applyFont="1" applyBorder="1" applyAlignment="1">
      <alignment horizontal="center" wrapText="1"/>
    </xf>
    <xf numFmtId="0" fontId="70" fillId="0" borderId="46" xfId="0" applyFont="1" applyBorder="1" applyAlignment="1">
      <alignment wrapText="1"/>
    </xf>
    <xf numFmtId="3" fontId="26" fillId="0" borderId="46" xfId="0" applyNumberFormat="1" applyFont="1" applyBorder="1" applyAlignment="1" applyProtection="1">
      <alignment wrapText="1"/>
      <protection locked="0"/>
    </xf>
    <xf numFmtId="4" fontId="88" fillId="0" borderId="46" xfId="0" applyNumberFormat="1" applyFont="1" applyBorder="1" applyAlignment="1">
      <alignment horizontal="center" wrapText="1"/>
    </xf>
    <xf numFmtId="4" fontId="88" fillId="0" borderId="47" xfId="0" applyNumberFormat="1" applyFont="1" applyBorder="1" applyAlignment="1">
      <alignment horizontal="center" wrapText="1"/>
    </xf>
    <xf numFmtId="0" fontId="56" fillId="0" borderId="46" xfId="0" applyFont="1" applyBorder="1"/>
    <xf numFmtId="0" fontId="24" fillId="0" borderId="52" xfId="0" applyFont="1" applyBorder="1" applyAlignment="1">
      <alignment wrapText="1"/>
    </xf>
    <xf numFmtId="0" fontId="112" fillId="0" borderId="46" xfId="0" applyFont="1" applyBorder="1" applyAlignment="1">
      <alignment wrapText="1"/>
    </xf>
    <xf numFmtId="0" fontId="56" fillId="0" borderId="52" xfId="0" applyFont="1" applyBorder="1" applyAlignment="1">
      <alignment wrapText="1"/>
    </xf>
    <xf numFmtId="0" fontId="24" fillId="0" borderId="53" xfId="0" applyFont="1" applyBorder="1" applyAlignment="1">
      <alignment horizontal="left" wrapText="1"/>
    </xf>
    <xf numFmtId="0" fontId="24" fillId="0" borderId="54" xfId="0" applyFont="1" applyBorder="1" applyAlignment="1">
      <alignment horizontal="left" wrapText="1"/>
    </xf>
    <xf numFmtId="0" fontId="25" fillId="0" borderId="55" xfId="0" applyFont="1" applyBorder="1" applyAlignment="1">
      <alignment horizontal="left" wrapText="1"/>
    </xf>
    <xf numFmtId="49" fontId="113" fillId="0" borderId="56" xfId="0" applyNumberFormat="1" applyFont="1" applyBorder="1" applyAlignment="1" applyProtection="1">
      <alignment horizontal="left" wrapText="1"/>
      <protection locked="0"/>
    </xf>
    <xf numFmtId="3" fontId="26" fillId="0" borderId="56" xfId="0" applyNumberFormat="1" applyFont="1" applyBorder="1" applyAlignment="1" applyProtection="1">
      <alignment horizontal="right" wrapText="1"/>
      <protection locked="0"/>
    </xf>
    <xf numFmtId="3" fontId="26" fillId="0" borderId="56" xfId="0" applyNumberFormat="1" applyFont="1" applyBorder="1" applyAlignment="1">
      <alignment horizontal="right" wrapText="1"/>
    </xf>
    <xf numFmtId="3" fontId="88" fillId="0" borderId="56" xfId="0" applyNumberFormat="1" applyFont="1" applyBorder="1" applyAlignment="1">
      <alignment horizontal="center" wrapText="1"/>
    </xf>
    <xf numFmtId="3" fontId="88" fillId="0" borderId="57" xfId="0" applyNumberFormat="1" applyFont="1" applyBorder="1" applyAlignment="1">
      <alignment horizontal="center" wrapText="1"/>
    </xf>
    <xf numFmtId="0" fontId="88" fillId="0" borderId="56" xfId="0" applyFont="1" applyBorder="1" applyAlignment="1">
      <alignment horizontal="center" wrapText="1"/>
    </xf>
    <xf numFmtId="0" fontId="88" fillId="0" borderId="57" xfId="0" applyFont="1" applyBorder="1" applyAlignment="1">
      <alignment horizontal="center" wrapText="1"/>
    </xf>
    <xf numFmtId="0" fontId="57" fillId="0" borderId="58" xfId="0" applyFont="1" applyBorder="1" applyAlignment="1">
      <alignment horizontal="left"/>
    </xf>
    <xf numFmtId="0" fontId="70" fillId="0" borderId="56" xfId="0" applyFont="1" applyBorder="1" applyAlignment="1">
      <alignment horizontal="left" wrapText="1"/>
    </xf>
    <xf numFmtId="3" fontId="88" fillId="0" borderId="56" xfId="0" applyNumberFormat="1" applyFont="1" applyBorder="1" applyAlignment="1">
      <alignment horizontal="right" wrapText="1"/>
    </xf>
    <xf numFmtId="0" fontId="60" fillId="0" borderId="59" xfId="0" applyFont="1" applyBorder="1" applyAlignment="1">
      <alignment horizontal="left"/>
    </xf>
    <xf numFmtId="0" fontId="28" fillId="0" borderId="60" xfId="0" applyFont="1" applyBorder="1" applyAlignment="1">
      <alignment horizontal="left" wrapText="1"/>
    </xf>
    <xf numFmtId="3" fontId="26" fillId="0" borderId="60" xfId="0" applyNumberFormat="1" applyFont="1" applyBorder="1" applyAlignment="1">
      <alignment horizontal="right" wrapText="1"/>
    </xf>
    <xf numFmtId="3" fontId="18" fillId="0" borderId="65" xfId="0" applyNumberFormat="1" applyFont="1" applyBorder="1"/>
    <xf numFmtId="49" fontId="18" fillId="0" borderId="3" xfId="0" applyNumberFormat="1" applyFont="1" applyBorder="1" applyAlignment="1">
      <alignment horizontal="center"/>
    </xf>
    <xf numFmtId="49" fontId="21" fillId="0" borderId="3" xfId="0" applyNumberFormat="1" applyFont="1" applyBorder="1" applyAlignment="1">
      <alignment horizontal="center" wrapText="1"/>
    </xf>
    <xf numFmtId="3" fontId="18" fillId="0" borderId="36" xfId="0" applyNumberFormat="1" applyFont="1" applyBorder="1" applyAlignment="1">
      <alignment horizontal="right" vertical="center"/>
    </xf>
    <xf numFmtId="0" fontId="18" fillId="0" borderId="27" xfId="0" applyFont="1" applyBorder="1" applyAlignment="1">
      <alignment horizontal="left"/>
    </xf>
    <xf numFmtId="49" fontId="44" fillId="0" borderId="0" xfId="0" applyNumberFormat="1" applyFont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49" fontId="21" fillId="0" borderId="4" xfId="0" applyNumberFormat="1" applyFont="1" applyBorder="1" applyAlignment="1">
      <alignment horizontal="center" wrapText="1"/>
    </xf>
    <xf numFmtId="49" fontId="21" fillId="0" borderId="16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3" fontId="115" fillId="0" borderId="60" xfId="0" applyNumberFormat="1" applyFont="1" applyBorder="1" applyAlignment="1">
      <alignment horizontal="right" wrapText="1"/>
    </xf>
    <xf numFmtId="3" fontId="115" fillId="0" borderId="61" xfId="0" applyNumberFormat="1" applyFont="1" applyBorder="1" applyAlignment="1">
      <alignment horizontal="right" wrapText="1"/>
    </xf>
    <xf numFmtId="0" fontId="99" fillId="0" borderId="62" xfId="0" applyFont="1" applyBorder="1" applyAlignment="1">
      <alignment horizontal="left"/>
    </xf>
    <xf numFmtId="0" fontId="99" fillId="0" borderId="67" xfId="0" applyFont="1" applyBorder="1" applyAlignment="1">
      <alignment horizontal="left"/>
    </xf>
    <xf numFmtId="49" fontId="101" fillId="0" borderId="69" xfId="0" applyNumberFormat="1" applyFont="1" applyBorder="1" applyAlignment="1">
      <alignment horizontal="center"/>
    </xf>
    <xf numFmtId="49" fontId="101" fillId="0" borderId="46" xfId="0" applyNumberFormat="1" applyFont="1" applyBorder="1" applyAlignment="1">
      <alignment horizontal="center"/>
    </xf>
    <xf numFmtId="49" fontId="18" fillId="3" borderId="46" xfId="0" applyNumberFormat="1" applyFont="1" applyFill="1" applyBorder="1" applyAlignment="1">
      <alignment horizontal="left" wrapText="1"/>
    </xf>
    <xf numFmtId="49" fontId="18" fillId="0" borderId="69" xfId="0" applyNumberFormat="1" applyFont="1" applyBorder="1" applyAlignment="1">
      <alignment horizontal="center"/>
    </xf>
    <xf numFmtId="0" fontId="18" fillId="0" borderId="46" xfId="0" applyFont="1" applyBorder="1"/>
    <xf numFmtId="0" fontId="18" fillId="0" borderId="46" xfId="0" applyFont="1" applyBorder="1" applyAlignment="1">
      <alignment wrapText="1"/>
    </xf>
    <xf numFmtId="0" fontId="101" fillId="0" borderId="62" xfId="0" applyFont="1" applyBorder="1" applyAlignment="1">
      <alignment horizontal="center"/>
    </xf>
    <xf numFmtId="49" fontId="20" fillId="5" borderId="1" xfId="1" applyNumberFormat="1" applyFont="1" applyFill="1" applyBorder="1" applyAlignment="1" applyProtection="1">
      <alignment horizontal="left" wrapText="1"/>
      <protection locked="0"/>
    </xf>
    <xf numFmtId="3" fontId="77" fillId="5" borderId="1" xfId="0" applyNumberFormat="1" applyFont="1" applyFill="1" applyBorder="1" applyAlignment="1">
      <alignment horizontal="center" wrapText="1"/>
    </xf>
    <xf numFmtId="3" fontId="20" fillId="5" borderId="1" xfId="0" applyNumberFormat="1" applyFont="1" applyFill="1" applyBorder="1" applyAlignment="1">
      <alignment horizontal="center" wrapText="1"/>
    </xf>
    <xf numFmtId="3" fontId="65" fillId="0" borderId="1" xfId="0" applyNumberFormat="1" applyFont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21" fillId="0" borderId="1" xfId="0" applyNumberFormat="1" applyFont="1" applyBorder="1" applyAlignment="1">
      <alignment horizontal="center" wrapText="1"/>
    </xf>
    <xf numFmtId="49" fontId="118" fillId="0" borderId="1" xfId="0" applyNumberFormat="1" applyFont="1" applyBorder="1" applyAlignment="1">
      <alignment horizontal="center" wrapText="1"/>
    </xf>
    <xf numFmtId="49" fontId="119" fillId="0" borderId="1" xfId="0" applyNumberFormat="1" applyFont="1" applyBorder="1" applyAlignment="1">
      <alignment horizontal="left" wrapText="1"/>
    </xf>
    <xf numFmtId="3" fontId="120" fillId="0" borderId="1" xfId="0" applyNumberFormat="1" applyFont="1" applyBorder="1" applyAlignment="1">
      <alignment horizontal="center" wrapText="1"/>
    </xf>
    <xf numFmtId="3" fontId="118" fillId="0" borderId="1" xfId="0" applyNumberFormat="1" applyFont="1" applyBorder="1" applyAlignment="1">
      <alignment horizontal="center" wrapText="1"/>
    </xf>
    <xf numFmtId="3" fontId="119" fillId="0" borderId="1" xfId="0" applyNumberFormat="1" applyFont="1" applyBorder="1" applyAlignment="1">
      <alignment horizontal="center" wrapText="1"/>
    </xf>
    <xf numFmtId="49" fontId="65" fillId="0" borderId="1" xfId="0" applyNumberFormat="1" applyFont="1" applyBorder="1" applyAlignment="1">
      <alignment horizontal="center" wrapText="1"/>
    </xf>
    <xf numFmtId="49" fontId="18" fillId="0" borderId="3" xfId="0" applyNumberFormat="1" applyFont="1" applyBorder="1" applyAlignment="1">
      <alignment horizontal="left" wrapText="1"/>
    </xf>
    <xf numFmtId="3" fontId="18" fillId="0" borderId="1" xfId="0" applyNumberFormat="1" applyFont="1" applyBorder="1" applyAlignment="1" applyProtection="1">
      <alignment horizontal="center" wrapText="1"/>
      <protection locked="0"/>
    </xf>
    <xf numFmtId="49" fontId="121" fillId="0" borderId="1" xfId="2" applyNumberFormat="1" applyFont="1" applyBorder="1" applyAlignment="1">
      <alignment horizontal="center" wrapText="1"/>
    </xf>
    <xf numFmtId="49" fontId="121" fillId="0" borderId="1" xfId="2" applyNumberFormat="1" applyFont="1" applyBorder="1" applyAlignment="1">
      <alignment horizontal="left" wrapText="1"/>
    </xf>
    <xf numFmtId="3" fontId="122" fillId="0" borderId="1" xfId="0" applyNumberFormat="1" applyFont="1" applyBorder="1" applyAlignment="1">
      <alignment horizontal="center" wrapText="1"/>
    </xf>
    <xf numFmtId="3" fontId="123" fillId="0" borderId="1" xfId="0" applyNumberFormat="1" applyFont="1" applyBorder="1" applyAlignment="1">
      <alignment horizontal="center" wrapText="1"/>
    </xf>
    <xf numFmtId="3" fontId="121" fillId="0" borderId="1" xfId="0" applyNumberFormat="1" applyFont="1" applyBorder="1" applyAlignment="1">
      <alignment horizontal="center" wrapText="1"/>
    </xf>
    <xf numFmtId="3" fontId="122" fillId="0" borderId="1" xfId="0" applyNumberFormat="1" applyFont="1" applyBorder="1" applyAlignment="1" applyProtection="1">
      <alignment horizontal="center" wrapText="1"/>
      <protection locked="0"/>
    </xf>
    <xf numFmtId="3" fontId="86" fillId="0" borderId="1" xfId="0" applyNumberFormat="1" applyFont="1" applyBorder="1" applyAlignment="1">
      <alignment horizontal="center" wrapText="1"/>
    </xf>
    <xf numFmtId="3" fontId="124" fillId="0" borderId="1" xfId="0" applyNumberFormat="1" applyFont="1" applyBorder="1" applyAlignment="1">
      <alignment horizontal="center" wrapText="1"/>
    </xf>
    <xf numFmtId="3" fontId="18" fillId="0" borderId="1" xfId="0" applyNumberFormat="1" applyFont="1" applyBorder="1" applyAlignment="1" applyProtection="1">
      <alignment horizontal="center"/>
      <protection locked="0"/>
    </xf>
    <xf numFmtId="49" fontId="124" fillId="0" borderId="1" xfId="0" applyNumberFormat="1" applyFont="1" applyBorder="1" applyAlignment="1">
      <alignment horizontal="center" wrapText="1"/>
    </xf>
    <xf numFmtId="49" fontId="124" fillId="0" borderId="14" xfId="0" applyNumberFormat="1" applyFont="1" applyBorder="1" applyAlignment="1">
      <alignment horizontal="center" wrapText="1"/>
    </xf>
    <xf numFmtId="49" fontId="125" fillId="0" borderId="4" xfId="0" applyNumberFormat="1" applyFont="1" applyBorder="1" applyAlignment="1">
      <alignment horizontal="left" wrapText="1"/>
    </xf>
    <xf numFmtId="3" fontId="64" fillId="0" borderId="1" xfId="0" applyNumberFormat="1" applyFont="1" applyBorder="1" applyAlignment="1">
      <alignment horizontal="center" wrapText="1"/>
    </xf>
    <xf numFmtId="3" fontId="125" fillId="0" borderId="1" xfId="0" applyNumberFormat="1" applyFont="1" applyBorder="1" applyAlignment="1">
      <alignment horizontal="center" wrapText="1"/>
    </xf>
    <xf numFmtId="3" fontId="45" fillId="0" borderId="1" xfId="0" applyNumberFormat="1" applyFont="1" applyBorder="1" applyAlignment="1">
      <alignment horizontal="center" wrapText="1"/>
    </xf>
    <xf numFmtId="49" fontId="125" fillId="0" borderId="1" xfId="0" applyNumberFormat="1" applyFont="1" applyBorder="1" applyAlignment="1" applyProtection="1">
      <alignment horizontal="left" wrapText="1"/>
      <protection locked="0"/>
    </xf>
    <xf numFmtId="3" fontId="126" fillId="0" borderId="1" xfId="0" applyNumberFormat="1" applyFont="1" applyBorder="1" applyAlignment="1">
      <alignment horizontal="center" wrapText="1"/>
    </xf>
    <xf numFmtId="0" fontId="64" fillId="0" borderId="12" xfId="0" applyFont="1" applyBorder="1" applyAlignment="1">
      <alignment horizontal="left" wrapText="1"/>
    </xf>
    <xf numFmtId="3" fontId="45" fillId="5" borderId="1" xfId="0" applyNumberFormat="1" applyFont="1" applyFill="1" applyBorder="1" applyAlignment="1">
      <alignment horizontal="center" wrapText="1"/>
    </xf>
    <xf numFmtId="3" fontId="18" fillId="0" borderId="3" xfId="0" applyNumberFormat="1" applyFont="1" applyBorder="1" applyAlignment="1">
      <alignment horizontal="center" wrapText="1"/>
    </xf>
    <xf numFmtId="3" fontId="21" fillId="0" borderId="3" xfId="0" applyNumberFormat="1" applyFont="1" applyBorder="1" applyAlignment="1">
      <alignment horizontal="center" wrapText="1"/>
    </xf>
    <xf numFmtId="3" fontId="14" fillId="0" borderId="3" xfId="0" applyNumberFormat="1" applyFont="1" applyBorder="1" applyAlignment="1">
      <alignment horizontal="center" wrapText="1"/>
    </xf>
    <xf numFmtId="49" fontId="125" fillId="0" borderId="1" xfId="0" applyNumberFormat="1" applyFont="1" applyBorder="1" applyAlignment="1">
      <alignment horizontal="left" wrapText="1"/>
    </xf>
    <xf numFmtId="3" fontId="127" fillId="0" borderId="1" xfId="0" applyNumberFormat="1" applyFont="1" applyBorder="1" applyAlignment="1">
      <alignment horizontal="center" wrapText="1"/>
    </xf>
    <xf numFmtId="3" fontId="21" fillId="0" borderId="4" xfId="0" applyNumberFormat="1" applyFont="1" applyBorder="1" applyAlignment="1">
      <alignment horizontal="center" wrapText="1"/>
    </xf>
    <xf numFmtId="3" fontId="65" fillId="0" borderId="4" xfId="0" applyNumberFormat="1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" xfId="0" applyFont="1" applyBorder="1" applyAlignment="1">
      <alignment horizontal="justify" wrapText="1"/>
    </xf>
    <xf numFmtId="3" fontId="14" fillId="0" borderId="1" xfId="0" applyNumberFormat="1" applyFont="1" applyBorder="1" applyAlignment="1" applyProtection="1">
      <alignment horizontal="center" wrapText="1"/>
      <protection locked="0"/>
    </xf>
    <xf numFmtId="0" fontId="64" fillId="0" borderId="1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49" fontId="77" fillId="2" borderId="1" xfId="0" applyNumberFormat="1" applyFont="1" applyFill="1" applyBorder="1" applyAlignment="1" applyProtection="1">
      <alignment horizontal="center" wrapText="1"/>
      <protection locked="0"/>
    </xf>
    <xf numFmtId="49" fontId="77" fillId="2" borderId="1" xfId="1" applyNumberFormat="1" applyFont="1" applyFill="1" applyBorder="1" applyAlignment="1" applyProtection="1">
      <alignment horizontal="center" wrapText="1"/>
      <protection locked="0"/>
    </xf>
    <xf numFmtId="3" fontId="77" fillId="2" borderId="1" xfId="0" applyNumberFormat="1" applyFont="1" applyFill="1" applyBorder="1" applyAlignment="1">
      <alignment horizontal="center" wrapText="1"/>
    </xf>
    <xf numFmtId="3" fontId="18" fillId="0" borderId="65" xfId="0" applyNumberFormat="1" applyFont="1" applyBorder="1" applyAlignment="1">
      <alignment horizontal="right"/>
    </xf>
    <xf numFmtId="3" fontId="30" fillId="0" borderId="24" xfId="0" applyNumberFormat="1" applyFont="1" applyBorder="1" applyAlignment="1">
      <alignment horizontal="right"/>
    </xf>
    <xf numFmtId="3" fontId="18" fillId="0" borderId="24" xfId="0" applyNumberFormat="1" applyFont="1" applyBorder="1" applyAlignment="1">
      <alignment horizontal="right"/>
    </xf>
    <xf numFmtId="3" fontId="18" fillId="0" borderId="68" xfId="0" applyNumberFormat="1" applyFont="1" applyBorder="1" applyAlignment="1">
      <alignment horizontal="right" vertical="center"/>
    </xf>
    <xf numFmtId="3" fontId="64" fillId="0" borderId="36" xfId="0" applyNumberFormat="1" applyFont="1" applyBorder="1" applyAlignment="1">
      <alignment horizontal="right"/>
    </xf>
    <xf numFmtId="3" fontId="64" fillId="0" borderId="68" xfId="0" applyNumberFormat="1" applyFont="1" applyBorder="1" applyAlignment="1">
      <alignment horizontal="right"/>
    </xf>
    <xf numFmtId="3" fontId="18" fillId="0" borderId="41" xfId="0" applyNumberFormat="1" applyFont="1" applyBorder="1" applyAlignment="1">
      <alignment horizontal="right"/>
    </xf>
    <xf numFmtId="49" fontId="61" fillId="0" borderId="0" xfId="0" applyNumberFormat="1" applyFont="1" applyAlignment="1" applyProtection="1">
      <alignment horizontal="left"/>
      <protection locked="0"/>
    </xf>
    <xf numFmtId="0" fontId="88" fillId="0" borderId="0" xfId="0" applyFont="1"/>
    <xf numFmtId="49" fontId="114" fillId="0" borderId="0" xfId="0" applyNumberFormat="1" applyFont="1" applyAlignment="1" applyProtection="1">
      <alignment horizontal="center" vertical="top"/>
      <protection locked="0"/>
    </xf>
    <xf numFmtId="49" fontId="53" fillId="0" borderId="3" xfId="0" applyNumberFormat="1" applyFont="1" applyBorder="1" applyAlignment="1">
      <alignment horizontal="center" vertical="center"/>
    </xf>
    <xf numFmtId="49" fontId="53" fillId="0" borderId="4" xfId="0" applyNumberFormat="1" applyFont="1" applyBorder="1" applyAlignment="1">
      <alignment horizontal="center" vertical="center"/>
    </xf>
    <xf numFmtId="49" fontId="53" fillId="0" borderId="3" xfId="0" applyNumberFormat="1" applyFont="1" applyBorder="1" applyAlignment="1">
      <alignment horizontal="center" vertical="center" wrapText="1"/>
    </xf>
    <xf numFmtId="49" fontId="53" fillId="0" borderId="4" xfId="0" applyNumberFormat="1" applyFont="1" applyBorder="1" applyAlignment="1">
      <alignment horizontal="center" vertical="center" wrapText="1"/>
    </xf>
    <xf numFmtId="49" fontId="53" fillId="0" borderId="14" xfId="0" applyNumberFormat="1" applyFont="1" applyBorder="1" applyAlignment="1">
      <alignment horizontal="center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2" fontId="88" fillId="0" borderId="0" xfId="0" applyNumberFormat="1" applyFont="1"/>
    <xf numFmtId="2" fontId="0" fillId="0" borderId="0" xfId="0" applyNumberFormat="1"/>
    <xf numFmtId="49" fontId="116" fillId="0" borderId="0" xfId="0" applyNumberFormat="1" applyFont="1" applyAlignment="1" applyProtection="1">
      <alignment horizontal="right"/>
      <protection locked="0"/>
    </xf>
    <xf numFmtId="0" fontId="29" fillId="0" borderId="0" xfId="0" applyFont="1" applyAlignment="1">
      <alignment horizontal="right"/>
    </xf>
    <xf numFmtId="0" fontId="57" fillId="0" borderId="0" xfId="0" applyFont="1" applyAlignment="1">
      <alignment horizontal="right" vertical="top"/>
    </xf>
    <xf numFmtId="0" fontId="60" fillId="0" borderId="0" xfId="0" applyFont="1" applyAlignment="1">
      <alignment horizontal="right" vertical="top"/>
    </xf>
    <xf numFmtId="49" fontId="43" fillId="0" borderId="0" xfId="3" applyNumberFormat="1" applyFont="1" applyAlignment="1" applyProtection="1">
      <alignment horizontal="left" vertical="top" wrapText="1"/>
      <protection locked="0"/>
    </xf>
    <xf numFmtId="0" fontId="34" fillId="0" borderId="3" xfId="3" applyFont="1" applyBorder="1" applyAlignment="1">
      <alignment horizontal="center" vertical="center" wrapText="1"/>
    </xf>
    <xf numFmtId="0" fontId="34" fillId="0" borderId="4" xfId="3" applyFont="1" applyBorder="1" applyAlignment="1">
      <alignment horizontal="center" vertical="center" wrapText="1"/>
    </xf>
    <xf numFmtId="49" fontId="35" fillId="0" borderId="3" xfId="3" applyNumberFormat="1" applyFont="1" applyBorder="1" applyAlignment="1">
      <alignment horizontal="center" vertical="center" wrapText="1"/>
    </xf>
    <xf numFmtId="49" fontId="35" fillId="0" borderId="4" xfId="3" applyNumberFormat="1" applyFont="1" applyBorder="1" applyAlignment="1">
      <alignment horizontal="center" vertical="center" wrapText="1"/>
    </xf>
    <xf numFmtId="0" fontId="35" fillId="0" borderId="3" xfId="3" applyFont="1" applyBorder="1" applyAlignment="1">
      <alignment horizontal="center" vertical="center"/>
    </xf>
    <xf numFmtId="0" fontId="35" fillId="0" borderId="4" xfId="3" applyFont="1" applyBorder="1" applyAlignment="1">
      <alignment horizontal="center" vertical="center"/>
    </xf>
    <xf numFmtId="0" fontId="35" fillId="0" borderId="3" xfId="3" applyFont="1" applyBorder="1" applyAlignment="1">
      <alignment horizontal="center" vertical="center" wrapText="1"/>
    </xf>
    <xf numFmtId="0" fontId="35" fillId="0" borderId="4" xfId="3" applyFont="1" applyBorder="1" applyAlignment="1">
      <alignment horizontal="center" vertical="center" wrapText="1"/>
    </xf>
    <xf numFmtId="0" fontId="35" fillId="0" borderId="14" xfId="3" applyFont="1" applyBorder="1" applyAlignment="1">
      <alignment horizontal="center" vertical="center"/>
    </xf>
    <xf numFmtId="0" fontId="35" fillId="0" borderId="2" xfId="3" applyFont="1" applyBorder="1" applyAlignment="1">
      <alignment horizontal="center" vertical="center"/>
    </xf>
    <xf numFmtId="49" fontId="37" fillId="0" borderId="14" xfId="3" applyNumberFormat="1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2" xfId="0" applyBorder="1" applyAlignment="1">
      <alignment wrapText="1"/>
    </xf>
    <xf numFmtId="49" fontId="25" fillId="0" borderId="0" xfId="3" applyNumberFormat="1" applyFont="1" applyAlignment="1" applyProtection="1">
      <alignment horizontal="left" wrapText="1"/>
      <protection locked="0"/>
    </xf>
    <xf numFmtId="0" fontId="87" fillId="0" borderId="0" xfId="0" applyFont="1"/>
    <xf numFmtId="0" fontId="18" fillId="0" borderId="0" xfId="3" applyFont="1"/>
    <xf numFmtId="0" fontId="18" fillId="0" borderId="0" xfId="3" applyFont="1" applyAlignment="1">
      <alignment horizontal="right"/>
    </xf>
    <xf numFmtId="1" fontId="33" fillId="0" borderId="0" xfId="3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/>
    </xf>
    <xf numFmtId="49" fontId="117" fillId="0" borderId="0" xfId="3" applyNumberFormat="1" applyFont="1" applyAlignment="1">
      <alignment horizontal="left" wrapText="1"/>
    </xf>
    <xf numFmtId="0" fontId="60" fillId="0" borderId="0" xfId="0" applyFont="1"/>
    <xf numFmtId="1" fontId="18" fillId="0" borderId="0" xfId="3" applyNumberFormat="1" applyFont="1" applyAlignment="1">
      <alignment horizontal="left" vertical="top" wrapText="1"/>
    </xf>
    <xf numFmtId="0" fontId="50" fillId="0" borderId="0" xfId="0" applyFont="1"/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8" fillId="0" borderId="25" xfId="0" applyFont="1" applyBorder="1"/>
    <xf numFmtId="0" fontId="50" fillId="0" borderId="26" xfId="0" applyFont="1" applyBorder="1"/>
    <xf numFmtId="0" fontId="18" fillId="0" borderId="63" xfId="0" applyFont="1" applyBorder="1"/>
    <xf numFmtId="0" fontId="50" fillId="0" borderId="64" xfId="0" applyFont="1" applyBorder="1"/>
    <xf numFmtId="0" fontId="99" fillId="0" borderId="21" xfId="0" applyFont="1" applyBorder="1" applyAlignment="1">
      <alignment horizontal="left"/>
    </xf>
    <xf numFmtId="0" fontId="99" fillId="0" borderId="26" xfId="0" applyFont="1" applyBorder="1" applyAlignment="1">
      <alignment horizontal="left"/>
    </xf>
    <xf numFmtId="0" fontId="100" fillId="0" borderId="27" xfId="0" applyFont="1" applyBorder="1" applyAlignment="1">
      <alignment horizontal="left"/>
    </xf>
    <xf numFmtId="0" fontId="100" fillId="0" borderId="24" xfId="0" applyFont="1" applyBorder="1" applyAlignment="1">
      <alignment horizontal="left"/>
    </xf>
    <xf numFmtId="0" fontId="2" fillId="0" borderId="25" xfId="0" applyFont="1" applyBorder="1"/>
    <xf numFmtId="0" fontId="0" fillId="0" borderId="26" xfId="0" applyBorder="1"/>
    <xf numFmtId="0" fontId="18" fillId="0" borderId="25" xfId="0" applyFont="1" applyBorder="1" applyAlignment="1">
      <alignment horizontal="left"/>
    </xf>
    <xf numFmtId="0" fontId="50" fillId="0" borderId="26" xfId="0" applyFont="1" applyBorder="1" applyAlignment="1">
      <alignment horizontal="left"/>
    </xf>
    <xf numFmtId="0" fontId="100" fillId="0" borderId="37" xfId="0" applyFont="1" applyBorder="1" applyAlignment="1">
      <alignment horizontal="left"/>
    </xf>
    <xf numFmtId="49" fontId="55" fillId="0" borderId="0" xfId="0" applyNumberFormat="1" applyFont="1" applyAlignment="1" applyProtection="1">
      <alignment horizontal="left"/>
      <protection locked="0"/>
    </xf>
    <xf numFmtId="0" fontId="18" fillId="0" borderId="29" xfId="0" applyFont="1" applyBorder="1"/>
    <xf numFmtId="0" fontId="50" fillId="0" borderId="30" xfId="0" applyFont="1" applyBorder="1"/>
    <xf numFmtId="0" fontId="5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101" fillId="0" borderId="6" xfId="0" applyFont="1" applyBorder="1" applyAlignment="1">
      <alignment horizontal="center" vertical="center" wrapText="1"/>
    </xf>
    <xf numFmtId="0" fontId="101" fillId="0" borderId="21" xfId="0" applyFont="1" applyBorder="1" applyAlignment="1">
      <alignment horizontal="center" vertical="center"/>
    </xf>
    <xf numFmtId="0" fontId="101" fillId="0" borderId="7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101" fillId="0" borderId="8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49" fontId="64" fillId="0" borderId="62" xfId="0" applyNumberFormat="1" applyFont="1" applyBorder="1" applyAlignment="1">
      <alignment horizontal="left" wrapText="1"/>
    </xf>
    <xf numFmtId="0" fontId="90" fillId="0" borderId="46" xfId="0" applyFont="1" applyBorder="1" applyAlignment="1">
      <alignment horizontal="left" wrapText="1"/>
    </xf>
    <xf numFmtId="0" fontId="16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64" xfId="0" applyFont="1" applyBorder="1"/>
    <xf numFmtId="0" fontId="18" fillId="0" borderId="63" xfId="0" applyFont="1" applyBorder="1" applyAlignment="1">
      <alignment wrapText="1"/>
    </xf>
    <xf numFmtId="0" fontId="18" fillId="0" borderId="64" xfId="0" applyFont="1" applyBorder="1" applyAlignment="1">
      <alignment wrapText="1"/>
    </xf>
    <xf numFmtId="0" fontId="18" fillId="0" borderId="63" xfId="0" applyFont="1" applyBorder="1" applyAlignment="1">
      <alignment horizontal="left"/>
    </xf>
    <xf numFmtId="0" fontId="50" fillId="0" borderId="64" xfId="0" applyFont="1" applyBorder="1" applyAlignment="1">
      <alignment horizontal="left"/>
    </xf>
    <xf numFmtId="0" fontId="99" fillId="0" borderId="66" xfId="0" applyFont="1" applyBorder="1" applyAlignment="1">
      <alignment horizontal="left"/>
    </xf>
    <xf numFmtId="0" fontId="0" fillId="0" borderId="67" xfId="0" applyBorder="1"/>
    <xf numFmtId="0" fontId="0" fillId="0" borderId="68" xfId="0" applyBorder="1"/>
    <xf numFmtId="0" fontId="97" fillId="0" borderId="6" xfId="0" applyFont="1" applyBorder="1" applyAlignment="1">
      <alignment horizontal="center" vertical="center" wrapText="1"/>
    </xf>
    <xf numFmtId="0" fontId="97" fillId="0" borderId="21" xfId="0" applyFont="1" applyBorder="1" applyAlignment="1">
      <alignment horizontal="center" vertical="center"/>
    </xf>
    <xf numFmtId="0" fontId="97" fillId="0" borderId="19" xfId="0" applyFont="1" applyBorder="1" applyAlignment="1">
      <alignment horizontal="center" vertical="center" wrapText="1"/>
    </xf>
    <xf numFmtId="0" fontId="98" fillId="0" borderId="20" xfId="0" applyFont="1" applyBorder="1" applyAlignment="1">
      <alignment horizontal="center" vertical="center"/>
    </xf>
    <xf numFmtId="0" fontId="98" fillId="0" borderId="22" xfId="0" applyFont="1" applyBorder="1" applyAlignment="1">
      <alignment horizontal="center" vertical="center"/>
    </xf>
    <xf numFmtId="0" fontId="98" fillId="0" borderId="23" xfId="0" applyFont="1" applyBorder="1" applyAlignment="1">
      <alignment horizontal="center" vertical="center"/>
    </xf>
    <xf numFmtId="0" fontId="97" fillId="0" borderId="8" xfId="0" applyFont="1" applyBorder="1" applyAlignment="1">
      <alignment horizontal="center" vertical="center"/>
    </xf>
    <xf numFmtId="0" fontId="98" fillId="0" borderId="24" xfId="0" applyFont="1" applyBorder="1" applyAlignment="1">
      <alignment horizontal="center" vertical="center"/>
    </xf>
    <xf numFmtId="0" fontId="18" fillId="0" borderId="0" xfId="0" applyFont="1"/>
    <xf numFmtId="0" fontId="33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0" fontId="95" fillId="0" borderId="0" xfId="0" applyFont="1" applyAlignment="1">
      <alignment horizontal="center"/>
    </xf>
    <xf numFmtId="0" fontId="9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6" fillId="0" borderId="3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9">
    <cellStyle name="Normal_meresha_07" xfId="7" xr:uid="{00000000-0005-0000-0000-000000000000}"/>
    <cellStyle name="Гиперссылка" xfId="1" builtinId="8"/>
    <cellStyle name="Звичайний 10" xfId="8" xr:uid="{00000000-0005-0000-0000-000002000000}"/>
    <cellStyle name="Звичайний 11" xfId="9" xr:uid="{00000000-0005-0000-0000-000003000000}"/>
    <cellStyle name="Звичайний 12" xfId="10" xr:uid="{00000000-0005-0000-0000-000004000000}"/>
    <cellStyle name="Звичайний 13" xfId="11" xr:uid="{00000000-0005-0000-0000-000005000000}"/>
    <cellStyle name="Звичайний 14" xfId="12" xr:uid="{00000000-0005-0000-0000-000006000000}"/>
    <cellStyle name="Звичайний 15" xfId="13" xr:uid="{00000000-0005-0000-0000-000007000000}"/>
    <cellStyle name="Звичайний 16" xfId="14" xr:uid="{00000000-0005-0000-0000-000008000000}"/>
    <cellStyle name="Звичайний 17" xfId="15" xr:uid="{00000000-0005-0000-0000-000009000000}"/>
    <cellStyle name="Звичайний 18" xfId="16" xr:uid="{00000000-0005-0000-0000-00000A000000}"/>
    <cellStyle name="Звичайний 19" xfId="17" xr:uid="{00000000-0005-0000-0000-00000B000000}"/>
    <cellStyle name="Звичайний 2" xfId="18" xr:uid="{00000000-0005-0000-0000-00000C000000}"/>
    <cellStyle name="Звичайний 20" xfId="19" xr:uid="{00000000-0005-0000-0000-00000D000000}"/>
    <cellStyle name="Звичайний 3" xfId="20" xr:uid="{00000000-0005-0000-0000-00000E000000}"/>
    <cellStyle name="Звичайний 4" xfId="21" xr:uid="{00000000-0005-0000-0000-00000F000000}"/>
    <cellStyle name="Звичайний 5" xfId="22" xr:uid="{00000000-0005-0000-0000-000010000000}"/>
    <cellStyle name="Звичайний 6" xfId="23" xr:uid="{00000000-0005-0000-0000-000011000000}"/>
    <cellStyle name="Звичайний 7" xfId="24" xr:uid="{00000000-0005-0000-0000-000012000000}"/>
    <cellStyle name="Звичайний 8" xfId="25" xr:uid="{00000000-0005-0000-0000-000013000000}"/>
    <cellStyle name="Звичайний 9" xfId="26" xr:uid="{00000000-0005-0000-0000-000014000000}"/>
    <cellStyle name="Обычный" xfId="0" builtinId="0"/>
    <cellStyle name="Обычный 2" xfId="6" xr:uid="{00000000-0005-0000-0000-000016000000}"/>
    <cellStyle name="Обычный_Dod1" xfId="2" xr:uid="{00000000-0005-0000-0000-000017000000}"/>
    <cellStyle name="Обычный_Dod5" xfId="3" xr:uid="{00000000-0005-0000-0000-000018000000}"/>
    <cellStyle name="Обычный_Dod5 2" xfId="28" xr:uid="{00000000-0005-0000-0000-000019000000}"/>
    <cellStyle name="Обычный_Dod6" xfId="4" xr:uid="{00000000-0005-0000-0000-00001A000000}"/>
    <cellStyle name="Обычный_ZV1PIV98" xfId="5" xr:uid="{00000000-0005-0000-0000-00001B000000}"/>
    <cellStyle name="Стиль 1" xfId="27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26" name="Text Box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28" name="Text Box 5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0" name="Text Box 7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2" name="Text Box 9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4" name="Text Box 1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6" name="Text Box 1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8" name="Text Box 15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0" name="Text Box 17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2" name="Text Box 19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4" name="Text Box 2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6" name="Text Box 23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8" name="Text Box 25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0" name="Text Box 27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2" name="Text Box 29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4" name="Text Box 3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6" name="Text Box 33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8" name="Text Box 35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2" name="Text Box 5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4" name="Text Box 7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6" name="Text Box 9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8" name="Text Box 1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0" name="Text Box 1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2" name="Text Box 15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4" name="Text Box 17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6" name="Text Box 19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8" name="Text Box 2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0" name="Text Box 2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2" name="Text Box 25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4" name="Text Box 27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6" name="Text Box 29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8" name="Text Box 3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90" name="Text Box 3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92" name="Text Box 35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4" name="Text Box 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6" name="Text Box 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8" name="Text Box 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0" name="Text Box 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2" name="Text Box 1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4" name="Text Box 1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6" name="Text Box 1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8" name="Text Box 1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0" name="Text Box 1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2" name="Text Box 2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4" name="Text Box 2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6" name="Text Box 2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8" name="Text Box 2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0" name="Text Box 2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2" name="Text Box 3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4" name="Text Box 3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6" name="Text Box 3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8" name="Text Box 3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0" name="Text Box 5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2" name="Text Box 7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4" name="Text Box 9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6" name="Text Box 1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8" name="Text Box 1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0" name="Text Box 15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2" name="Text Box 17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4" name="Text Box 19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6" name="Text Box 2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8" name="Text Box 2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0" name="Text Box 25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2" name="Text Box 2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4" name="Text Box 29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6" name="Text Box 3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8" name="Text Box 33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60" name="Text Box 35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4" name="Text Box 6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5" name="Text Box 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6" name="Text Box 1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7" name="Text Box 1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" name="Text Box 1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" name="Text Box 1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" name="Text Box 18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1" name="Text Box 2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" name="Text Box 2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" name="Text Box 2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" name="Text Box 2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" name="Text Box 2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" name="Text Box 3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7" name="Text Box 3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8" name="Text Box 34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9" name="Text Box 3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" name="Text Box 6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4" name="Text Box 8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5" name="Text Box 1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" name="Text Box 1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" name="Text Box 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" name="Text Box 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0" name="Text Box 2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1" name="Text Box 2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2" name="Text Box 24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3" name="Text Box 26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4" name="Text Box 28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" name="Text Box 3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" name="Text Box 34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8" name="Text Box 36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0" name="Text Box 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1" name="Text Box 6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2" name="Text Box 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" name="Text Box 1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7" name="Text Box 1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8" name="Text Box 1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9" name="Text Box 14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1" name="Text Box 1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2" name="Text Box 17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" name="Text Box 18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4" name="Text Box 1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5" name="Text Box 2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6" name="Text Box 2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7" name="Text Box 2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8" name="Text Box 2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9" name="Text Box 24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0" name="Text Box 25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1" name="Text Box 26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2" name="Text Box 2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" name="Text Box 28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4" name="Text Box 2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5" name="Text Box 3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6" name="Text Box 3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" name="Text Box 3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" name="Text Box 3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" name="Text Box 3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70" name="Text Box 3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1" name="Text Box 36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8" name="Text Box 6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9" name="Text Box 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0" name="Text Box 1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1" name="Text Box 1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2" name="Text Box 1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3" name="Text Box 16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4" name="Text Box 18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5" name="Text Box 2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6" name="Text Box 2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7" name="Text Box 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8" name="Text Box 2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9" name="Text Box 2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0" name="Text Box 3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2" name="Text Box 3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3" name="Text Box 36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9" name="Text Box 1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0" name="Text Box 1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1" name="Text Box 1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5" name="Text Box 2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7" name="Text Box 2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8" name="Text Box 2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9" name="Text Box 3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1" name="Text Box 3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2" name="Text Box 3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4" name="Text Box 5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5" name="Text Box 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6" name="Text Box 7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7" name="Text Box 8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8" name="Text Box 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9" name="Text Box 1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0" name="Text Box 1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1" name="Text Box 1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2" name="Text Box 1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3" name="Text Box 1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5" name="Text Box 16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6" name="Text Box 1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7" name="Text Box 1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8" name="Text Box 1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9" name="Text Box 2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0" name="Text Box 2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1" name="Text Box 22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2" name="Text Box 2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3" name="Text Box 24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4" name="Text Box 25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5" name="Text Box 26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6" name="Text Box 27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7" name="Text Box 28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8" name="Text Box 2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9" name="Text Box 3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400" name="Text Box 3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1" name="Text Box 3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402" name="Text Box 3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3" name="Text Box 34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404" name="Text Box 35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5" name="Text Box 36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2" name="Text Box 6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3" name="Text Box 8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4" name="Text Box 1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5" name="Text Box 1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6" name="Text Box 14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7" name="Text Box 1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8" name="Text Box 18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9" name="Text Box 2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0" name="Text Box 2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1" name="Text Box 24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2" name="Text Box 26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3" name="Text Box 28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4" name="Text Box 3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5" name="Text Box 3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6" name="Text Box 34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2" name="Text Box 8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3" name="Text Box 1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4" name="Text Box 1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5" name="Text Box 1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6" name="Text Box 16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7" name="Text Box 18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8" name="Text Box 2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9" name="Text Box 22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0" name="Text Box 24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1" name="Text Box 26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2" name="Text Box 28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3" name="Text Box 3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4" name="Text Box 3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5" name="Text Box 3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6" name="Text Box 36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08" name="Text Box 5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9" name="Text Box 6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0" name="Text Box 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1" name="Text Box 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2" name="Text Box 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3" name="Text Box 1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4" name="Text Box 1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5" name="Text Box 12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6" name="Text Box 1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7" name="Text Box 1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9" name="Text Box 16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0" name="Text Box 1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1" name="Text Box 18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2" name="Text Box 1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3" name="Text Box 2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4" name="Text Box 2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5" name="Text Box 2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6" name="Text Box 2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8" name="Text Box 25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9" name="Text Box 26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0" name="Text Box 2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1" name="Text Box 28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2" name="Text Box 2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3" name="Text Box 3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4" name="Text Box 3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5" name="Text Box 32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6" name="Text Box 3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7" name="Text Box 3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8" name="Text Box 3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9" name="Text Box 3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6" name="Text Box 6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7" name="Text Box 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8" name="Text Box 1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9" name="Text Box 1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0" name="Text Box 14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1" name="Text Box 16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2" name="Text Box 18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3" name="Text Box 2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4" name="Text Box 22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6" name="Text Box 26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7" name="Text Box 2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8" name="Text Box 3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9" name="Text Box 3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0" name="Text Box 34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1" name="Text Box 36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5" name="Text Box 6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6" name="Text Box 8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7" name="Text Box 1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8" name="Text Box 12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9" name="Text Box 14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0" name="Text Box 16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1" name="Text Box 18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2" name="Text Box 2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3" name="Text Box 2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4" name="Text Box 2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5" name="Text Box 2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6" name="Text Box 28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7" name="Text Box 3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8" name="Text Box 32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9" name="Text Box 34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10" name="Text Box 36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2" name="Text Box 5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3" name="Text Box 6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4" name="Text Box 7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5" name="Text Box 8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6" name="Text Box 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8" name="Text Box 1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9" name="Text Box 12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0" name="Text Box 1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1" name="Text Box 1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3" name="Text Box 16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4" name="Text Box 17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5" name="Text Box 18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6" name="Text Box 1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7" name="Text Box 2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8" name="Text Box 2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9" name="Text Box 2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0" name="Text Box 2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1" name="Text Box 24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2" name="Text Box 25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3" name="Text Box 26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4" name="Text Box 27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5" name="Text Box 28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6" name="Text Box 2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7" name="Text Box 3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8" name="Text Box 3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9" name="Text Box 3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70" name="Text Box 3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1" name="Text Box 34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72" name="Text Box 3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3" name="Text Box 36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9" name="Text Box 4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0" name="Text Box 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1" name="Text Box 8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2" name="Text Box 1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4" name="Text Box 1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5" name="Text Box 1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6" name="Text Box 18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7" name="Text Box 2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8" name="Text Box 2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9" name="Text Box 24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0" name="Text Box 26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1" name="Text Box 28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2" name="Text Box 3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3" name="Text Box 3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4" name="Text Box 3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5" name="Text Box 36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9" name="Text Box 6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0" name="Text Box 8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1" name="Text Box 1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2" name="Text Box 1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3" name="Text Box 1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4" name="Text Box 1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5" name="Text Box 18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6" name="Text Box 2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7" name="Text Box 22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8" name="Text Box 24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9" name="Text Box 2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0" name="Text Box 28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1" name="Text Box 3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2" name="Text Box 32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3" name="Text Box 34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4" name="Text Box 36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5" name="Text Box 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6" name="Text Box 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7" name="Text Box 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8" name="Text Box 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9" name="Text Box 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0" name="Text Box 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1" name="Text Box 1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2" name="Text Box 1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3" name="Text Box 1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4" name="Text Box 1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5" name="Text Box 1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7" name="Text Box 1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8" name="Text Box 1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9" name="Text Box 1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0" name="Text Box 1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1" name="Text Box 2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2" name="Text Box 2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3" name="Text Box 2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4" name="Text Box 2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5" name="Text Box 2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6" name="Text Box 2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7" name="Text Box 2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8" name="Text Box 2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9" name="Text Box 2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0" name="Text Box 2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1" name="Text Box 3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2" name="Text Box 3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3" name="Text Box 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4" name="Text Box 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5" name="Text Box 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6" name="Text Box 3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7" name="Text Box 3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3" name="Text Box 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4" name="Text Box 6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6" name="Text Box 1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7" name="Text Box 1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8" name="Text Box 1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0" name="Text Box 18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1" name="Text Box 2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2" name="Text Box 22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3" name="Text Box 24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4" name="Text Box 2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5" name="Text Box 2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6" name="Text Box 3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8" name="Text Box 34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9" name="Text Box 36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2" name="Text Box 4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3" name="Text Box 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4" name="Text Box 8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5" name="Text Box 1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6" name="Text Box 1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7" name="Text Box 14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8" name="Text Box 16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9" name="Text Box 1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0" name="Text Box 2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1" name="Text Box 22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2" name="Text Box 24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3" name="Text Box 26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4" name="Text Box 2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5" name="Text Box 3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6" name="Text Box 3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7" name="Text Box 34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8" name="Text Box 36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0" name="Text Box 5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2" name="Text Box 7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3" name="Text Box 8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4" name="Text Box 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5" name="Text Box 1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6" name="Text Box 1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7" name="Text Box 1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8" name="Text Box 1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9" name="Text Box 1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1" name="Text Box 16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2" name="Text Box 17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3" name="Text Box 18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4" name="Text Box 1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5" name="Text Box 2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6" name="Text Box 2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7" name="Text Box 2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8" name="Text Box 2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9" name="Text Box 2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0" name="Text Box 25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1" name="Text Box 26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2" name="Text Box 2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3" name="Text Box 28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4" name="Text Box 2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5" name="Text Box 3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6" name="Text Box 3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8" name="Text Box 3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9" name="Text Box 3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40" name="Text Box 3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41" name="Text Box 36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8" name="Text Box 6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9" name="Text Box 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0" name="Text Box 1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1" name="Text Box 1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2" name="Text Box 14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3" name="Text Box 16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4" name="Text Box 18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5" name="Text Box 2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6" name="Text Box 2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7" name="Text Box 24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8" name="Text Box 26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9" name="Text Box 2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0" name="Text Box 3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1" name="Text Box 3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2" name="Text Box 34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3" name="Text Box 36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2" name="Text Box 4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3" name="Text Box 6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4" name="Text Box 8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5" name="Text Box 1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6" name="Text Box 12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7" name="Text Box 14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8" name="Text Box 16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1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2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22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24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26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2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3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32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34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36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78" name="Text Box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0" name="Text Box 5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2" name="Text Box 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4" name="Text Box 9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6" name="Text Box 1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12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8" name="Text Box 1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14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0" name="Text Box 15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16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2" name="Text Box 17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18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4" name="Text Box 1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2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6" name="Text Box 2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7" name="Text Box 22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8" name="Text Box 23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9" name="Text Box 24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0" name="Text Box 25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1" name="Text Box 26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2" name="Text Box 27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3" name="Text Box 28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4" name="Text Box 29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5" name="Text Box 3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6" name="Text Box 3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7" name="Text Box 3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8" name="Text Box 3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9" name="Text Box 3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10" name="Text Box 3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36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7" name="Text Box 4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8" name="Text Box 6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9" name="Text Box 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0" name="Text Box 1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1" name="Text Box 12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2" name="Text Box 14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3" name="Text Box 16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4" name="Text Box 18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5" name="Text Box 2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6" name="Text Box 2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7" name="Text Box 2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8" name="Text Box 26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9" name="Text Box 2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0" name="Text Box 3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1" name="Text Box 32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2" name="Text Box 34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3" name="Text Box 36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4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8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1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12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14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16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3" name="Text Box 18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4" name="Text Box 2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5" name="Text Box 22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6" name="Text Box 24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7" name="Text Box 2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8" name="Text Box 28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9" name="Text Box 3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0" name="Text Box 32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1" name="Text Box 34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2" name="Text Box 36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2" name="Text Box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4" name="Text Box 5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6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6" name="Text Box 7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8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8" name="Text Box 9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0" name="Text Box 1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12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2" name="Text Box 1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14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16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6" name="Text Box 17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18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8" name="Text Box 19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2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0" name="Text Box 2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22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2" name="Text Box 2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24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4" name="Text Box 25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26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6" name="Text Box 27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8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8" name="Text Box 29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3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40" name="Text Box 3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2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42" name="Text Box 33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44" name="Text Box 35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5" name="Text Box 3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2" name="Text Box 6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3" name="Text Box 8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4" name="Text Box 1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5" name="Text Box 12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6" name="Text Box 14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7" name="Text Box 1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8" name="Text Box 18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9" name="Text Box 2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0" name="Text Box 2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1" name="Text Box 2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2" name="Text Box 26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3" name="Text Box 28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4" name="Text Box 3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5" name="Text Box 32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6" name="Text Box 34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7" name="Text Box 3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0" name="Text Box 4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1" name="Text Box 6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2" name="Text Box 8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3" name="Text Box 1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4" name="Text Box 12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5" name="Text Box 1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6" name="Text Box 1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7" name="Text Box 18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8" name="Text Box 2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9" name="Text Box 22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0" name="Text Box 24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1" name="Text Box 26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2" name="Text Box 28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3" name="Text Box 3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4" name="Text Box 32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5" name="Text Box 3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6" name="Text Box 36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46" name="Text Box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48" name="Text Box 5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6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0" name="Text Box 7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8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2" name="Text Box 9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0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4" name="Text Box 1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12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6" name="Text Box 1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14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8" name="Text Box 15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16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0" name="Text Box 17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18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2" name="Text Box 19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2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4" name="Text Box 2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5" name="Text Box 22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6" name="Text Box 2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7" name="Text Box 24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8" name="Text Box 25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9" name="Text Box 26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0" name="Text Box 27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1" name="Text Box 28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2" name="Text Box 29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3" name="Text Box 3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4" name="Text Box 3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5" name="Text Box 32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6" name="Text Box 3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7" name="Text Box 34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8" name="Text Box 35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9" name="Text Box 36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5" name="Text Box 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6" name="Text Box 6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7" name="Text Box 8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8" name="Text Box 1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9" name="Text Box 1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0" name="Text Box 14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1" name="Text Box 16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18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2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22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2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26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28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3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32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34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3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4" name="Text Box 4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5" name="Text Box 6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6" name="Text Box 8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7" name="Text Box 1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8" name="Text Box 12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9" name="Text Box 14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0" name="Text Box 16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1" name="Text Box 18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2" name="Text Box 2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3" name="Text Box 2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4" name="Text Box 24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5" name="Text Box 26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6" name="Text Box 28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7" name="Text Box 3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8" name="Text Box 32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9" name="Text Box 34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0" name="Text Box 36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0" name="Text Box 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2" name="Text Box 5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6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4" name="Text Box 7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8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6" name="Text Box 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8" name="Text Box 1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12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0" name="Text Box 1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1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2" name="Text Box 15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16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4" name="Text Box 17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18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6" name="Text Box 19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2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8" name="Text Box 2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9" name="Text Box 22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0" name="Text Box 2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1" name="Text Box 24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2" name="Text Box 25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3" name="Text Box 26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4" name="Text Box 27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5" name="Text Box 28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6" name="Text Box 29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7" name="Text Box 3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8" name="Text Box 3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9" name="Text Box 3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10" name="Text Box 3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1" name="Text Box 34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12" name="Text Box 35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3" name="Text Box 36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4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6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8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1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1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14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16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6" name="Text Box 18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7" name="Text Box 2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8" name="Text Box 2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9" name="Text Box 24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0" name="Text Box 26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1" name="Text Box 28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2" name="Text Box 30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3" name="Text Box 3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4" name="Text Box 34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5" name="Text Box 36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8" name="Text Box 4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9" name="Text Box 6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0" name="Text Box 8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1" name="Text Box 1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2" name="Text Box 12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3" name="Text Box 14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4" name="Text Box 16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18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2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22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24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26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28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3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32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34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36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4" name="Text Box 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6" name="Text Box 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8" name="Text Box 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0" name="Text Box 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2" name="Text Box 1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1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4" name="Text Box 1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1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6" name="Text Box 1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1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8" name="Text Box 1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1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0" name="Text Box 1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2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2" name="Text Box 2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3" name="Text Box 2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4" name="Text Box 2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5" name="Text Box 2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6" name="Text Box 2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7" name="Text Box 2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8" name="Text Box 2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9" name="Text Box 2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0" name="Text Box 2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1" name="Text Box 3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2" name="Text Box 3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3" name="Text Box 3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4" name="Text Box 3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5" name="Text Box 3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6" name="Text Box 3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7" name="Text Box 3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3" name="Text Box 4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4" name="Text Box 6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5" name="Text Box 8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6" name="Text Box 1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7" name="Text Box 12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8" name="Text Box 14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9" name="Text Box 16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0" name="Text Box 18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1" name="Text Box 2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2" name="Text Box 22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3" name="Text Box 24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4" name="Text Box 26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5" name="Text Box 28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6" name="Text Box 3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7" name="Text Box 32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8" name="Text Box 34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36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4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6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8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1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12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14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16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9" name="Text Box 1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0" name="Text Box 2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1" name="Text Box 22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2" name="Text Box 2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3" name="Text Box 26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4" name="Text Box 28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5" name="Text Box 3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6" name="Text Box 32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7" name="Text Box 34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8" name="Text Box 36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48" name="Text Box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0" name="Text Box 5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6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2" name="Text Box 7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8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4" name="Text Box 9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0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6" name="Text Box 1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12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8" name="Text Box 1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14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0" name="Text Box 15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16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2" name="Text Box 17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18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4" name="Text Box 19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20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6" name="Text Box 2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7" name="Text Box 22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8" name="Text Box 23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9" name="Text Box 24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0" name="Text Box 25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1" name="Text Box 26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2" name="Text Box 27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3" name="Text Box 28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4" name="Text Box 29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5" name="Text Box 3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6" name="Text Box 3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7" name="Text Box 3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8" name="Text Box 33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9" name="Text Box 34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80" name="Text Box 35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81" name="Text Box 36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4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6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2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4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6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18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2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4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6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2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2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4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3" name="Text Box 36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6" name="Text Box 4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7" name="Text Box 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8" name="Text Box 8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9" name="Text Box 1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0" name="Text Box 12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1" name="Text Box 14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2" name="Text Box 16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3" name="Text Box 18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4" name="Text Box 2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5" name="Text Box 22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6" name="Text Box 24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7" name="Text Box 2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8" name="Text Box 28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9" name="Text Box 30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0" name="Text Box 32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1" name="Text Box 34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2" name="Text Box 36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2" name="Text Box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4" name="Text Box 5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6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6" name="Text Box 7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8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8" name="Text Box 9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0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0" name="Text Box 1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12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2" name="Text Box 1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14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4" name="Text Box 15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16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6" name="Text Box 17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18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8" name="Text Box 19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2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0" name="Text Box 2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1" name="Text Box 22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2" name="Text Box 2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3" name="Text Box 24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4" name="Text Box 25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5" name="Text Box 26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6" name="Text Box 27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28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8" name="Text Box 29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3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10" name="Text Box 3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32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12" name="Text Box 3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34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14" name="Text Box 35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36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1" name="Text Box 4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2" name="Text Box 6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3" name="Text Box 8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4" name="Text Box 1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5" name="Text Box 12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6" name="Text Box 14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7" name="Text Box 1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8" name="Text Box 18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9" name="Text Box 2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0" name="Text Box 22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1" name="Text Box 24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2" name="Text Box 26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3" name="Text Box 28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4" name="Text Box 3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5" name="Text Box 32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6" name="Text Box 34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7" name="Text Box 3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0" name="Text Box 4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1" name="Text Box 6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2" name="Text Box 8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3" name="Text Box 10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4" name="Text Box 12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5" name="Text Box 1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6" name="Text Box 16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7" name="Text Box 18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8" name="Text Box 2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9" name="Text Box 22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0" name="Text Box 24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1" name="Text Box 26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2" name="Text Box 28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3" name="Text Box 3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4" name="Text Box 32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5" name="Text Box 3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6" name="Text Box 36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16" name="Text Box 3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18" name="Text Box 5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6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0" name="Text Box 7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8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2" name="Text Box 9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4" name="Text Box 1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12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6" name="Text Box 1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4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8" name="Text Box 15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0" name="Text Box 17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18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2" name="Text Box 19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0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4" name="Text Box 2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2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6" name="Text Box 23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24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8" name="Text Box 25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26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0" name="Text Box 2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1" name="Text Box 28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2" name="Text Box 29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3" name="Text Box 3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4" name="Text Box 3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5" name="Text Box 32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6" name="Text Box 33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7" name="Text Box 34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8" name="Text Box 35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9" name="Text Box 36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5" name="Text Box 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6" name="Text Box 6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7" name="Text Box 8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8" name="Text Box 10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9" name="Text Box 12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0" name="Text Box 14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1" name="Text Box 16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2" name="Text Box 18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3" name="Text Box 2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4" name="Text Box 22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5" name="Text Box 2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6" name="Text Box 26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7" name="Text Box 28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8" name="Text Box 3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9" name="Text Box 32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0" name="Text Box 34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1" name="Text Box 36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5" name="Text Box 6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6" name="Text Box 8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7" name="Text Box 10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8" name="Text Box 12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9" name="Text Box 14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0" name="Text Box 16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1" name="Text Box 18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2" name="Text Box 20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3" name="Text Box 2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4" name="Text Box 24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5" name="Text Box 26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6" name="Text Box 28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7" name="Text Box 30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8" name="Text Box 32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9" name="Text Box 34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20" name="Text Box 36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0" name="Text Box 3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2" name="Text Box 5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6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4" name="Text Box 7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8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6" name="Text Box 9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0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8" name="Text Box 1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12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0" name="Text Box 13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14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2" name="Text Box 15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16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4" name="Text Box 17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18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6" name="Text Box 19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20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8" name="Text Box 2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9" name="Text Box 22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0" name="Text Box 23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1" name="Text Box 24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2" name="Text Box 25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3" name="Text Box 26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4" name="Text Box 27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5" name="Text Box 28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6" name="Text Box 29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7" name="Text Box 30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8" name="Text Box 3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9" name="Text Box 3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80" name="Text Box 33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1" name="Text Box 34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82" name="Text Box 35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3" name="Text Box 36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9" name="Text Box 4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0" name="Text Box 6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1" name="Text Box 8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2" name="Text Box 10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3" name="Text Box 1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4" name="Text Box 14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5" name="Text Box 16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6" name="Text Box 18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7" name="Text Box 20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8" name="Text Box 22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9" name="Text Box 24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0" name="Text Box 26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1" name="Text Box 28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2" name="Text Box 30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3" name="Text Box 3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4" name="Text Box 34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5" name="Text Box 36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8" name="Text Box 4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9" name="Text Box 6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0" name="Text Box 8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1" name="Text Box 1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2" name="Text Box 12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3" name="Text Box 14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4" name="Text Box 16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5" name="Text Box 18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6" name="Text Box 20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7" name="Text Box 22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8" name="Text Box 24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9" name="Text Box 26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0" name="Text Box 28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1" name="Text Box 3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2" name="Text Box 32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3" name="Text Box 34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4" name="Text Box 36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4" name="Text Box 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5" name="Text Box 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6" name="Text Box 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7" name="Text Box 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8" name="Text Box 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9" name="Text Box 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0" name="Text Box 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1" name="Text Box 1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2" name="Text Box 1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3" name="Text Box 1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4" name="Text Box 1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5" name="Text Box 1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6" name="Text Box 1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7" name="Text Box 1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8" name="Text Box 1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9" name="Text Box 1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0" name="Text Box 1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1" name="Text Box 2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2" name="Text Box 2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3" name="Text Box 2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4" name="Text Box 2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5" name="Text Box 2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6" name="Text Box 2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7" name="Text Box 2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8" name="Text Box 2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9" name="Text Box 2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0" name="Text Box 2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1" name="Text Box 3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2" name="Text Box 3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3" name="Text Box 3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4" name="Text Box 3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5" name="Text Box 3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6" name="Text Box 3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7" name="Text Box 3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3" name="Text Box 4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4" name="Text Box 6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5" name="Text Box 8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6" name="Text Box 10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7" name="Text Box 12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8" name="Text Box 14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9" name="Text Box 16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0" name="Text Box 18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1" name="Text Box 2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2" name="Text Box 22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3" name="Text Box 24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4" name="Text Box 26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5" name="Text Box 28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6" name="Text Box 30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7" name="Text Box 32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8" name="Text Box 34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9" name="Text Box 36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2" name="Text Box 4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3" name="Text Box 6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4" name="Text Box 8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5" name="Text Box 10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6" name="Text Box 12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7" name="Text Box 14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8" name="Text Box 16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9" name="Text Box 18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0" name="Text Box 20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1" name="Text Box 2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2" name="Text Box 24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3" name="Text Box 26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4" name="Text Box 28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5" name="Text Box 30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6" name="Text Box 32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7" name="Text Box 34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8" name="Text Box 36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18" name="Text Box 3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9" name="Text Box 4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0" name="Text Box 5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1" name="Text Box 6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2" name="Text Box 7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3" name="Text Box 8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4" name="Text Box 9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5" name="Text Box 10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6" name="Text Box 1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7" name="Text Box 12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8" name="Text Box 13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9" name="Text Box 14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0" name="Text Box 15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1" name="Text Box 16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2" name="Text Box 17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3" name="Text Box 18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4" name="Text Box 19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5" name="Text Box 20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6" name="Text Box 2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7" name="Text Box 22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8" name="Text Box 23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9" name="Text Box 24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0" name="Text Box 25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1" name="Text Box 26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2" name="Text Box 27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3" name="Text Box 28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4" name="Text Box 29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5" name="Text Box 30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6" name="Text Box 3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7" name="Text Box 32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8" name="Text Box 33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9" name="Text Box 34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50" name="Text Box 35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51" name="Text Box 36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7" name="Text Box 4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8" name="Text Box 6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9" name="Text Box 8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0" name="Text Box 10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1" name="Text Box 1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2" name="Text Box 14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3" name="Text Box 16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4" name="Text Box 18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5" name="Text Box 20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6" name="Text Box 22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7" name="Text Box 24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8" name="Text Box 26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9" name="Text Box 28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0" name="Text Box 30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1" name="Text Box 3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2" name="Text Box 34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3" name="Text Box 36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6" name="Text Box 4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7" name="Text Box 6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8" name="Text Box 8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9" name="Text Box 10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0" name="Text Box 1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1" name="Text Box 14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2" name="Text Box 16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3" name="Text Box 18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4" name="Text Box 20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5" name="Text Box 22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6" name="Text Box 24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7" name="Text Box 26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8" name="Text Box 28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9" name="Text Box 30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0" name="Text Box 32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1" name="Text Box 34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2" name="Text Box 36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2" name="Text Box 3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3" name="Text Box 4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4" name="Text Box 5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5" name="Text Box 6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6" name="Text Box 7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7" name="Text Box 8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8" name="Text Box 9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9" name="Text Box 10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0" name="Text Box 1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1" name="Text Box 12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2" name="Text Box 13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3" name="Text Box 14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4" name="Text Box 15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5" name="Text Box 16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6" name="Text Box 17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7" name="Text Box 18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8" name="Text Box 19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9" name="Text Box 20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0" name="Text Box 2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1" name="Text Box 22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2" name="Text Box 23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3" name="Text Box 24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4" name="Text Box 25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5" name="Text Box 26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6" name="Text Box 27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7" name="Text Box 28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8" name="Text Box 2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9" name="Text Box 30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80" name="Text Box 3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1" name="Text Box 32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82" name="Text Box 33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3" name="Text Box 34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84" name="Text Box 35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5" name="Text Box 36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1" name="Text Box 4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2" name="Text Box 6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3" name="Text Box 8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4" name="Text Box 10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5" name="Text Box 12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6" name="Text Box 14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7" name="Text Box 16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8" name="Text Box 18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9" name="Text Box 20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0" name="Text Box 22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1" name="Text Box 24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2" name="Text Box 26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3" name="Text Box 28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4" name="Text Box 30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5" name="Text Box 3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6" name="Text Box 34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7" name="Text Box 36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0" name="Text Box 4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1" name="Text Box 6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2" name="Text Box 8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3" name="Text Box 10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4" name="Text Box 12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5" name="Text Box 14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6" name="Text Box 16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7" name="Text Box 18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8" name="Text Box 20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9" name="Text Box 22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0" name="Text Box 24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1" name="Text Box 26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2" name="Text Box 28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3" name="Text Box 30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4" name="Text Box 32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5" name="Text Box 34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6" name="Text Box 36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86" name="Text Box 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7" name="Text Box 4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88" name="Text Box 5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9" name="Text Box 6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0" name="Text Box 7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1" name="Text Box 8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2" name="Text Box 9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3" name="Text Box 10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4" name="Text Box 1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5" name="Text Box 12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6" name="Text Box 13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7" name="Text Box 14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8" name="Text Box 15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9" name="Text Box 16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0" name="Text Box 17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1" name="Text Box 18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2" name="Text Box 19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3" name="Text Box 20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4" name="Text Box 2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5" name="Text Box 22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6" name="Text Box 23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7" name="Text Box 24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8" name="Text Box 25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9" name="Text Box 26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0" name="Text Box 27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1" name="Text Box 28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2" name="Text Box 29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3" name="Text Box 30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4" name="Text Box 3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5" name="Text Box 32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6" name="Text Box 33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7" name="Text Box 34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8" name="Text Box 35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9" name="Text Box 36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5" name="Text Box 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6" name="Text Box 6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7" name="Text Box 8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8" name="Text Box 10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9" name="Text Box 12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0" name="Text Box 14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1" name="Text Box 16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2" name="Text Box 18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3" name="Text Box 20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4" name="Text Box 22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5" name="Text Box 24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6" name="Text Box 26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7" name="Text Box 28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8" name="Text Box 30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9" name="Text Box 32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0" name="Text Box 34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1" name="Text Box 36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4" name="Text Box 4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5" name="Text Box 6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6" name="Text Box 8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7" name="Text Box 10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8" name="Text Box 12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9" name="Text Box 14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0" name="Text Box 16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1" name="Text Box 18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2" name="Text Box 20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3" name="Text Box 2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4" name="Text Box 24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5" name="Text Box 26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6" name="Text Box 28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7" name="Text Box 30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8" name="Text Box 32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9" name="Text Box 34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90" name="Text Box 36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1" name="Text Box 4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2" name="Text Box 5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3" name="Text Box 6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4" name="Text Box 7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5" name="Text Box 8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6" name="Text Box 9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7" name="Text Box 10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8" name="Text Box 1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9" name="Text Box 12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0" name="Text Box 13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1" name="Text Box 14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2" name="Text Box 15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3" name="Text Box 16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4" name="Text Box 17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5" name="Text Box 18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6" name="Text Box 19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7" name="Text Box 20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8" name="Text Box 2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9" name="Text Box 22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0" name="Text Box 23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1" name="Text Box 24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2" name="Text Box 25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3" name="Text Box 26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4" name="Text Box 27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5" name="Text Box 28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6" name="Text Box 29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7" name="Text Box 30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8" name="Text Box 3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9" name="Text Box 32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50" name="Text Box 33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1" name="Text Box 34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52" name="Text Box 35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3" name="Text Box 36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09" name="Text Box 4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0" name="Text Box 6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1" name="Text Box 8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2" name="Text Box 10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3" name="Text Box 1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4" name="Text Box 14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5" name="Text Box 16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6" name="Text Box 18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7" name="Text Box 20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8" name="Text Box 22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9" name="Text Box 24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0" name="Text Box 26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1" name="Text Box 28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2" name="Text Box 30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3" name="Text Box 3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4" name="Text Box 34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5" name="Text Box 36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8" name="Text Box 4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9" name="Text Box 6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0" name="Text Box 8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1" name="Text Box 10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2" name="Text Box 12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3" name="Text Box 14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4" name="Text Box 16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5" name="Text Box 18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6" name="Text Box 20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7" name="Text Box 2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8" name="Text Box 24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9" name="Text Box 26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0" name="Text Box 28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1" name="Text Box 30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2" name="Text Box 32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3" name="Text Box 34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4" name="Text Box 36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4" name="Text Box 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5" name="Text Box 4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6" name="Text Box 5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7" name="Text Box 6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8" name="Text Box 7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9" name="Text Box 8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0" name="Text Box 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1" name="Text Box 1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2" name="Text Box 1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3" name="Text Box 1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4" name="Text Box 1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5" name="Text Box 14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6" name="Text Box 15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7" name="Text Box 16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8" name="Text Box 17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9" name="Text Box 18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0" name="Text Box 1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1" name="Text Box 20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2" name="Text Box 2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3" name="Text Box 22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4" name="Text Box 23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5" name="Text Box 24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6" name="Text Box 25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7" name="Text Box 26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8" name="Text Box 27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9" name="Text Box 28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0" name="Text Box 2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1" name="Text Box 30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2" name="Text Box 3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3" name="Text Box 3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4" name="Text Box 3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5" name="Text Box 34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6" name="Text Box 35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7" name="Text Box 36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3" name="Text Box 4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4" name="Text Box 6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5" name="Text Box 8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6" name="Text Box 10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7" name="Text Box 12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8" name="Text Box 14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9" name="Text Box 16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0" name="Text Box 18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1" name="Text Box 20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2" name="Text Box 2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3" name="Text Box 24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4" name="Text Box 26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5" name="Text Box 28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6" name="Text Box 30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7" name="Text Box 32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8" name="Text Box 34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9" name="Text Box 36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2" name="Text Box 4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3" name="Text Box 6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4" name="Text Box 8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5" name="Text Box 10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6" name="Text Box 12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7" name="Text Box 14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8" name="Text Box 16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9" name="Text Box 18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0" name="Text Box 20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1" name="Text Box 22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2" name="Text Box 24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3" name="Text Box 26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4" name="Text Box 28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5" name="Text Box 3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6" name="Text Box 32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7" name="Text Box 34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8" name="Text Box 36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88" name="Text Box 3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89" name="Text Box 4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0" name="Text Box 5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1" name="Text Box 6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2" name="Text Box 7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3" name="Text Box 8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4" name="Text Box 9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5" name="Text Box 10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6" name="Text Box 1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7" name="Text Box 12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8" name="Text Box 13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9" name="Text Box 14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0" name="Text Box 15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1" name="Text Box 16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2" name="Text Box 17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3" name="Text Box 18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4" name="Text Box 19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5" name="Text Box 20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6" name="Text Box 2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7" name="Text Box 22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8" name="Text Box 23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9" name="Text Box 24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0" name="Text Box 25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1" name="Text Box 26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2" name="Text Box 27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3" name="Text Box 28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4" name="Text Box 29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5" name="Text Box 30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6" name="Text Box 3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7" name="Text Box 32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8" name="Text Box 33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9" name="Text Box 34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20" name="Text Box 35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21" name="Text Box 36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7" name="Text Box 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8" name="Text Box 6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9" name="Text Box 8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0" name="Text Box 10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1" name="Text Box 12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2" name="Text Box 14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3" name="Text Box 16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4" name="Text Box 18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5" name="Text Box 2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6" name="Text Box 22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7" name="Text Box 24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8" name="Text Box 26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9" name="Text Box 28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0" name="Text Box 30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1" name="Text Box 32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2" name="Text Box 34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3" name="Text Box 36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6" name="Text Box 4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7" name="Text Box 6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8" name="Text Box 8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9" name="Text Box 10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0" name="Text Box 12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1" name="Text Box 14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2" name="Text Box 16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3" name="Text Box 18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4" name="Text Box 20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5" name="Text Box 2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6" name="Text Box 24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7" name="Text Box 26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8" name="Text Box 28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9" name="Text Box 30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0" name="Text Box 32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1" name="Text Box 34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2" name="Text Box 36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2" name="Text Box 3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3" name="Text Box 4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4" name="Text Box 5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5" name="Text Box 6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6" name="Text Box 7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7" name="Text Box 8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8" name="Text Box 9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9" name="Text Box 10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0" name="Text Box 1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1" name="Text Box 12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2" name="Text Box 13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3" name="Text Box 14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4" name="Text Box 15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5" name="Text Box 16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6" name="Text Box 17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7" name="Text Box 18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8" name="Text Box 19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9" name="Text Box 20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0" name="Text Box 2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1" name="Text Box 22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2" name="Text Box 23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3" name="Text Box 24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4" name="Text Box 25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5" name="Text Box 26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6" name="Text Box 27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7" name="Text Box 28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8" name="Text Box 29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9" name="Text Box 30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50" name="Text Box 3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1" name="Text Box 32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52" name="Text Box 33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3" name="Text Box 34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54" name="Text Box 35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5" name="Text Box 36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1" name="Text Box 4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2" name="Text Box 6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3" name="Text Box 8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4" name="Text Box 10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5" name="Text Box 12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6" name="Text Box 14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7" name="Text Box 16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8" name="Text Box 18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9" name="Text Box 20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0" name="Text Box 22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1" name="Text Box 24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2" name="Text Box 26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3" name="Text Box 28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4" name="Text Box 30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5" name="Text Box 32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6" name="Text Box 34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7" name="Text Box 36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0" name="Text Box 4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1" name="Text Box 6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2" name="Text Box 8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3" name="Text Box 10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4" name="Text Box 12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5" name="Text Box 14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6" name="Text Box 16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7" name="Text Box 18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8" name="Text Box 20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9" name="Text Box 22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0" name="Text Box 24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1" name="Text Box 26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2" name="Text Box 28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3" name="Text Box 30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4" name="Text Box 32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5" name="Text Box 34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6" name="Text Box 36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56" name="Text Box 3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7" name="Text Box 4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58" name="Text Box 5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9" name="Text Box 6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0" name="Text Box 7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1" name="Text Box 8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2" name="Text Box 9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3" name="Text Box 10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4" name="Text Box 1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5" name="Text Box 12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6" name="Text Box 13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7" name="Text Box 14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8" name="Text Box 15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9" name="Text Box 16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0" name="Text Box 17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1" name="Text Box 18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2" name="Text Box 19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3" name="Text Box 20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4" name="Text Box 2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5" name="Text Box 22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6" name="Text Box 23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7" name="Text Box 24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8" name="Text Box 25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9" name="Text Box 26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0" name="Text Box 27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1" name="Text Box 28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2" name="Text Box 29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3" name="Text Box 30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4" name="Text Box 3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5" name="Text Box 32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6" name="Text Box 33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7" name="Text Box 34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8" name="Text Box 35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9" name="Text Box 36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5" name="Text Box 4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6" name="Text Box 6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7" name="Text Box 8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8" name="Text Box 10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9" name="Text Box 12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0" name="Text Box 14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1" name="Text Box 16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2" name="Text Box 18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3" name="Text Box 20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4" name="Text Box 22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5" name="Text Box 24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6" name="Text Box 26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7" name="Text Box 28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8" name="Text Box 30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9" name="Text Box 32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60" name="Text Box 34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61" name="Text Box 36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4" name="Text Box 4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5" name="Text Box 6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6" name="Text Box 8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7" name="Text Box 10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8" name="Text Box 12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9" name="Text Box 14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0" name="Text Box 16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1" name="Text Box 18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2" name="Text Box 20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3" name="Text Box 22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4" name="Text Box 24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5" name="Text Box 26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6" name="Text Box 28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7" name="Text Box 30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8" name="Text Box 32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9" name="Text Box 34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60" name="Text Box 36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0" name="Text Box 3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2" name="Text Box 5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3" name="Text Box 6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4" name="Text Box 7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5" name="Text Box 8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6" name="Text Box 9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7" name="Text Box 10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8" name="Text Box 1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9" name="Text Box 12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0" name="Text Box 13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1" name="Text Box 14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2" name="Text Box 15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3" name="Text Box 16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4" name="Text Box 17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5" name="Text Box 18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6" name="Text Box 19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7" name="Text Box 20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8" name="Text Box 2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9" name="Text Box 22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0" name="Text Box 23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1" name="Text Box 24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2" name="Text Box 25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3" name="Text Box 26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4" name="Text Box 27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5" name="Text Box 28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6" name="Text Box 29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7" name="Text Box 30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8" name="Text Box 3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9" name="Text Box 32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20" name="Text Box 33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1" name="Text Box 34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22" name="Text Box 35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3" name="Text Box 36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79" name="Text Box 4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0" name="Text Box 6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1" name="Text Box 8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2" name="Text Box 10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3" name="Text Box 1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4" name="Text Box 14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5" name="Text Box 16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6" name="Text Box 18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7" name="Text Box 20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8" name="Text Box 22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9" name="Text Box 24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0" name="Text Box 26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1" name="Text Box 28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2" name="Text Box 30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3" name="Text Box 32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4" name="Text Box 34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5" name="Text Box 36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8" name="Text Box 4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9" name="Text Box 6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0" name="Text Box 8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1" name="Text Box 10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2" name="Text Box 12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3" name="Text Box 14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4" name="Text Box 16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5" name="Text Box 18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6" name="Text Box 20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7" name="Text Box 22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8" name="Text Box 24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9" name="Text Box 26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0" name="Text Box 28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1" name="Text Box 3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2" name="Text Box 32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3" name="Text Box 34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4" name="Text Box 36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4" name="Text Box 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5" name="Text Box 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6" name="Text Box 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7" name="Text Box 6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8" name="Text Box 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9" name="Text Box 8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0" name="Text Box 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1" name="Text Box 1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2" name="Text Box 1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3" name="Text Box 1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4" name="Text Box 1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5" name="Text Box 14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6" name="Text Box 15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7" name="Text Box 16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8" name="Text Box 17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9" name="Text Box 18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0" name="Text Box 1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1" name="Text Box 20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2" name="Text Box 2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3" name="Text Box 22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4" name="Text Box 23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5" name="Text Box 24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6" name="Text Box 25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7" name="Text Box 26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8" name="Text Box 27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9" name="Text Box 28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0" name="Text Box 2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1" name="Text Box 30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2" name="Text Box 3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3" name="Text Box 32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4" name="Text Box 33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5" name="Text Box 34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6" name="Text Box 35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7" name="Text Box 36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3" name="Text Box 4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4" name="Text Box 6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5" name="Text Box 8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6" name="Text Box 10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7" name="Text Box 12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8" name="Text Box 14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9" name="Text Box 16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0" name="Text Box 18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1" name="Text Box 20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2" name="Text Box 22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3" name="Text Box 24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4" name="Text Box 26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5" name="Text Box 28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6" name="Text Box 30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7" name="Text Box 32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8" name="Text Box 34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9" name="Text Box 36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2" name="Text Box 4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3" name="Text Box 6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4" name="Text Box 8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5" name="Text Box 10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6" name="Text Box 12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7" name="Text Box 14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8" name="Text Box 16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9" name="Text Box 18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0" name="Text Box 20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1" name="Text Box 22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2" name="Text Box 24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3" name="Text Box 26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4" name="Text Box 28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5" name="Text Box 30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6" name="Text Box 32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7" name="Text Box 34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8" name="Text Box 36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57" name="Text Box 2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58" name="Text Box 3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59" name="Text Box 4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0" name="Text Box 5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1" name="Text Box 6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2" name="Text Box 7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3" name="Text Box 8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4" name="Text Box 9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5" name="Text Box 10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6" name="Text Box 1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7" name="Text Box 12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8" name="Text Box 13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9" name="Text Box 14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0" name="Text Box 15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1" name="Text Box 16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2" name="Text Box 17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3" name="Text Box 18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4" name="Text Box 19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5" name="Text Box 20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6" name="Text Box 2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7" name="Text Box 22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8" name="Text Box 23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9" name="Text Box 24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0" name="Text Box 25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1" name="Text Box 26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2" name="Text Box 27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3" name="Text Box 28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4" name="Text Box 29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5" name="Text Box 30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6" name="Text Box 3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7" name="Text Box 32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8" name="Text Box 33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9" name="Text Box 34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90" name="Text Box 35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91" name="Text Box 36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7" name="Text Box 4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8" name="Text Box 6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9" name="Text Box 8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0" name="Text Box 10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1" name="Text Box 12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2" name="Text Box 1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3" name="Text Box 16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4" name="Text Box 18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5" name="Text Box 2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6" name="Text Box 22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7" name="Text Box 24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8" name="Text Box 26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9" name="Text Box 28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0" name="Text Box 30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1" name="Text Box 32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2" name="Text Box 34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3" name="Text Box 36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6" name="Text Box 4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7" name="Text Box 6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8" name="Text Box 8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9" name="Text Box 10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0" name="Text Box 12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1" name="Text Box 14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2" name="Text Box 16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3" name="Text Box 18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4" name="Text Box 20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5" name="Text Box 22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6" name="Text Box 24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7" name="Text Box 26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8" name="Text Box 28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9" name="Text Box 30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0" name="Text Box 32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1" name="Text Box 34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2" name="Text Box 36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2" name="Text Box 3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3" name="Text Box 4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4" name="Text Box 5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5" name="Text Box 6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6" name="Text Box 7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7" name="Text Box 8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8" name="Text Box 9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9" name="Text Box 10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0" name="Text Box 1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1" name="Text Box 12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2" name="Text Box 13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3" name="Text Box 14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4" name="Text Box 15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5" name="Text Box 16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6" name="Text Box 17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7" name="Text Box 18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8" name="Text Box 19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9" name="Text Box 20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0" name="Text Box 2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1" name="Text Box 22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2" name="Text Box 23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3" name="Text Box 24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4" name="Text Box 25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5" name="Text Box 26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6" name="Text Box 27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7" name="Text Box 28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8" name="Text Box 29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9" name="Text Box 30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20" name="Text Box 3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1" name="Text Box 32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22" name="Text Box 33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3" name="Text Box 34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24" name="Text Box 35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5" name="Text Box 36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0" name="Text Box 2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1" name="Text Box 4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2" name="Text Box 6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3" name="Text Box 8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4" name="Text Box 10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5" name="Text Box 12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6" name="Text Box 14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7" name="Text Box 16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8" name="Text Box 18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9" name="Text Box 20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0" name="Text Box 22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1" name="Text Box 24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2" name="Text Box 26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3" name="Text Box 28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4" name="Text Box 30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5" name="Text Box 32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6" name="Text Box 34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7" name="Text Box 36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0" name="Text Box 4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1" name="Text Box 6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2" name="Text Box 8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3" name="Text Box 10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4" name="Text Box 12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5" name="Text Box 14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6" name="Text Box 16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7" name="Text Box 18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8" name="Text Box 20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9" name="Text Box 22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0" name="Text Box 24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1" name="Text Box 26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2" name="Text Box 28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3" name="Text Box 30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4" name="Text Box 32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5" name="Text Box 34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6" name="Text Box 36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26" name="Text Box 3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7" name="Text Box 4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28" name="Text Box 5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9" name="Text Box 6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0" name="Text Box 7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1" name="Text Box 8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2" name="Text Box 9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3" name="Text Box 10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4" name="Text Box 1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5" name="Text Box 12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6" name="Text Box 13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7" name="Text Box 14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8" name="Text Box 15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9" name="Text Box 16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0" name="Text Box 17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1" name="Text Box 18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2" name="Text Box 19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3" name="Text Box 20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4" name="Text Box 2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5" name="Text Box 22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6" name="Text Box 23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7" name="Text Box 24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8" name="Text Box 25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9" name="Text Box 26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0" name="Text Box 27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1" name="Text Box 28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2" name="Text Box 29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3" name="Text Box 30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4" name="Text Box 3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5" name="Text Box 32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6" name="Text Box 33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7" name="Text Box 34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8" name="Text Box 35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9" name="Text Box 36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4" name="Text Box 2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5" name="Text Box 4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6" name="Text Box 6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7" name="Text Box 8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8" name="Text Box 10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9" name="Text Box 12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0" name="Text Box 14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1" name="Text Box 16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2" name="Text Box 18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3" name="Text Box 20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4" name="Text Box 22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5" name="Text Box 24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6" name="Text Box 26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7" name="Text Box 28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8" name="Text Box 3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9" name="Text Box 32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0" name="Text Box 34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1" name="Text Box 36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3" name="Text Box 2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4" name="Text Box 4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5" name="Text Box 6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6" name="Text Box 8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7" name="Text Box 10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8" name="Text Box 12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9" name="Text Box 14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0" name="Text Box 16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1" name="Text Box 18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2" name="Text Box 20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3" name="Text Box 22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4" name="Text Box 24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5" name="Text Box 26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6" name="Text Box 28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7" name="Text Box 30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8" name="Text Box 32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9" name="Text Box 34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30" name="Text Box 36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59" name="Text Box 2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0" name="Text Box 3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1" name="Text Box 4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2" name="Text Box 5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3" name="Text Box 6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4" name="Text Box 7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5" name="Text Box 8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6" name="Text Box 9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7" name="Text Box 10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8" name="Text Box 1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9" name="Text Box 12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0" name="Text Box 13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1" name="Text Box 14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2" name="Text Box 15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3" name="Text Box 16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4" name="Text Box 17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5" name="Text Box 18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6" name="Text Box 19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7" name="Text Box 20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8" name="Text Box 2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9" name="Text Box 22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0" name="Text Box 23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1" name="Text Box 24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2" name="Text Box 25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3" name="Text Box 26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4" name="Text Box 27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5" name="Text Box 28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6" name="Text Box 29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7" name="Text Box 30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8" name="Text Box 3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9" name="Text Box 32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90" name="Text Box 33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91" name="Text Box 34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92" name="Text Box 35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93" name="Text Box 36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48" name="Text Box 2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49" name="Text Box 4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0" name="Text Box 6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1" name="Text Box 8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2" name="Text Box 10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3" name="Text Box 12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4" name="Text Box 14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5" name="Text Box 16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6" name="Text Box 18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7" name="Text Box 20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8" name="Text Box 22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9" name="Text Box 24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0" name="Text Box 26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1" name="Text Box 28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2" name="Text Box 30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3" name="Text Box 32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4" name="Text Box 34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5" name="Text Box 36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7" name="Text Box 2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8" name="Text Box 4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9" name="Text Box 6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0" name="Text Box 8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1" name="Text Box 1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2" name="Text Box 12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3" name="Text Box 14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4" name="Text Box 16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5" name="Text Box 18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6" name="Text Box 20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7" name="Text Box 22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8" name="Text Box 24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9" name="Text Box 26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0" name="Text Box 28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1" name="Text Box 3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2" name="Text Box 32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3" name="Text Box 34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4" name="Text Box 36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3" name="Text Box 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4" name="Text Box 3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5" name="Text Box 4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6" name="Text Box 5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7" name="Text Box 6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8" name="Text Box 7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9" name="Text Box 8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0" name="Text Box 9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1" name="Text Box 1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2" name="Text Box 1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3" name="Text Box 12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4" name="Text Box 13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5" name="Text Box 14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6" name="Text Box 15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7" name="Text Box 16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8" name="Text Box 17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9" name="Text Box 18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0" name="Text Box 19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1" name="Text Box 2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2" name="Text Box 2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3" name="Text Box 22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4" name="Text Box 23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5" name="Text Box 24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6" name="Text Box 25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7" name="Text Box 26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8" name="Text Box 27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9" name="Text Box 28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0" name="Text Box 29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1" name="Text Box 3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2" name="Text Box 3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3" name="Text Box 32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4" name="Text Box 33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5" name="Text Box 34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6" name="Text Box 35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7" name="Text Box 36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2" name="Text Box 2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3" name="Text Box 4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4" name="Text Box 6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5" name="Text Box 8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6" name="Text Box 10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7" name="Text Box 12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8" name="Text Box 14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9" name="Text Box 16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0" name="Text Box 18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1" name="Text Box 2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2" name="Text Box 22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3" name="Text Box 24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4" name="Text Box 26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5" name="Text Box 28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6" name="Text Box 30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7" name="Text Box 32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8" name="Text Box 34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9" name="Text Box 36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1" name="Text Box 2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2" name="Text Box 4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3" name="Text Box 6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4" name="Text Box 8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5" name="Text Box 10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6" name="Text Box 12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7" name="Text Box 14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8" name="Text Box 16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9" name="Text Box 18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0" name="Text Box 20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1" name="Text Box 22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2" name="Text Box 24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3" name="Text Box 26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4" name="Text Box 28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5" name="Text Box 30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6" name="Text Box 32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7" name="Text Box 34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8" name="Text Box 36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27" name="Text Box 2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28" name="Text Box 3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29" name="Text Box 4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0" name="Text Box 5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1" name="Text Box 6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2" name="Text Box 7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3" name="Text Box 8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4" name="Text Box 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5" name="Text Box 1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6" name="Text Box 1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7" name="Text Box 12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8" name="Text Box 13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9" name="Text Box 14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0" name="Text Box 15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1" name="Text Box 16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2" name="Text Box 17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3" name="Text Box 18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4" name="Text Box 19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5" name="Text Box 2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6" name="Text Box 2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7" name="Text Box 2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8" name="Text Box 23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9" name="Text Box 24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0" name="Text Box 25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1" name="Text Box 26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2" name="Text Box 27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3" name="Text Box 28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4" name="Text Box 29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5" name="Text Box 30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6" name="Text Box 3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7" name="Text Box 32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8" name="Text Box 33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9" name="Text Box 34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60" name="Text Box 35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61" name="Text Box 36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6" name="Text Box 2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7" name="Text Box 4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8" name="Text Box 6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9" name="Text Box 8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0" name="Text Box 10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1" name="Text Box 12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2" name="Text Box 14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3" name="Text Box 16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4" name="Text Box 18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5" name="Text Box 20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6" name="Text Box 22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7" name="Text Box 24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8" name="Text Box 26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9" name="Text Box 28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0" name="Text Box 30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1" name="Text Box 32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2" name="Text Box 34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3" name="Text Box 36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5" name="Text Box 2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6" name="Text Box 4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7" name="Text Box 6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8" name="Text Box 8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9" name="Text Box 10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0" name="Text Box 12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1" name="Text Box 14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2" name="Text Box 16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3" name="Text Box 18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4" name="Text Box 2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5" name="Text Box 22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6" name="Text Box 24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7" name="Text Box 26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8" name="Text Box 28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9" name="Text Box 30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0" name="Text Box 32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1" name="Text Box 34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2" name="Text Box 36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1" name="Text Box 2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2" name="Text Box 3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3" name="Text Box 4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4" name="Text Box 5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5" name="Text Box 6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6" name="Text Box 7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7" name="Text Box 8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8" name="Text Box 9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9" name="Text Box 10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0" name="Text Box 1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1" name="Text Box 12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2" name="Text Box 13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3" name="Text Box 14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4" name="Text Box 15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5" name="Text Box 16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6" name="Text Box 17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7" name="Text Box 18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8" name="Text Box 19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9" name="Text Box 20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0" name="Text Box 2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1" name="Text Box 22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2" name="Text Box 23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3" name="Text Box 24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4" name="Text Box 25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5" name="Text Box 26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6" name="Text Box 27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7" name="Text Box 28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8" name="Text Box 29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9" name="Text Box 30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90" name="Text Box 3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1" name="Text Box 32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92" name="Text Box 33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3" name="Text Box 34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94" name="Text Box 35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5" name="Text Box 36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0" name="Text Box 2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1" name="Text Box 4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2" name="Text Box 6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3" name="Text Box 8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4" name="Text Box 10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5" name="Text Box 12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6" name="Text Box 14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7" name="Text Box 16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8" name="Text Box 18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9" name="Text Box 20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0" name="Text Box 22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1" name="Text Box 24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2" name="Text Box 26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3" name="Text Box 28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4" name="Text Box 30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5" name="Text Box 32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6" name="Text Box 34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7" name="Text Box 36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49" name="Text Box 2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0" name="Text Box 4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1" name="Text Box 6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2" name="Text Box 8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3" name="Text Box 10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4" name="Text Box 12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5" name="Text Box 14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6" name="Text Box 16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7" name="Text Box 18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8" name="Text Box 20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9" name="Text Box 22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0" name="Text Box 24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1" name="Text Box 26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2" name="Text Box 28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3" name="Text Box 30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4" name="Text Box 32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5" name="Text Box 34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6" name="Text Box 36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5" name="Text Box 2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796" name="Text Box 3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7" name="Text Box 4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798" name="Text Box 5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9" name="Text Box 6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0" name="Text Box 7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1" name="Text Box 8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2" name="Text Box 9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3" name="Text Box 10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4" name="Text Box 1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5" name="Text Box 12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6" name="Text Box 13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7" name="Text Box 14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8" name="Text Box 15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9" name="Text Box 16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0" name="Text Box 17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1" name="Text Box 18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2" name="Text Box 19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3" name="Text Box 20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4" name="Text Box 2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5" name="Text Box 22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6" name="Text Box 23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7" name="Text Box 24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8" name="Text Box 25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9" name="Text Box 26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0" name="Text Box 27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1" name="Text Box 28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2" name="Text Box 29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3" name="Text Box 30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4" name="Text Box 3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5" name="Text Box 32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6" name="Text Box 33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7" name="Text Box 34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8" name="Text Box 35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9" name="Text Box 36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4" name="Text Box 2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5" name="Text Box 4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6" name="Text Box 6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7" name="Text Box 8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8" name="Text Box 10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9" name="Text Box 12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0" name="Text Box 14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1" name="Text Box 16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2" name="Text Box 18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3" name="Text Box 20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4" name="Text Box 22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5" name="Text Box 24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6" name="Text Box 26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7" name="Text Box 28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8" name="Text Box 30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9" name="Text Box 32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0" name="Text Box 34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1" name="Text Box 36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3" name="Text Box 2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4" name="Text Box 4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5" name="Text Box 6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6" name="Text Box 8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7" name="Text Box 1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8" name="Text Box 12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9" name="Text Box 14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0" name="Text Box 16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1" name="Text Box 18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2" name="Text Box 20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3" name="Text Box 22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4" name="Text Box 24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5" name="Text Box 26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6" name="Text Box 28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7" name="Text Box 30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8" name="Text Box 32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9" name="Text Box 34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0" name="Text Box 36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9" name="Text Box 2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0" name="Text Box 3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1" name="Text Box 4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2" name="Text Box 5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3" name="Text Box 6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4" name="Text Box 7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5" name="Text Box 8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6" name="Text Box 9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7" name="Text Box 10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8" name="Text Box 1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9" name="Text Box 12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0" name="Text Box 13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1" name="Text Box 14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2" name="Text Box 15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3" name="Text Box 16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4" name="Text Box 17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5" name="Text Box 18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6" name="Text Box 19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7" name="Text Box 20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8" name="Text Box 2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9" name="Text Box 22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0" name="Text Box 23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1" name="Text Box 24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2" name="Text Box 25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3" name="Text Box 26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4" name="Text Box 27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5" name="Text Box 28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6" name="Text Box 29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7" name="Text Box 30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8" name="Text Box 3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9" name="Text Box 32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60" name="Text Box 33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1" name="Text Box 34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62" name="Text Box 35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3" name="Text Box 36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18" name="Text Box 2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19" name="Text Box 4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0" name="Text Box 6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1" name="Text Box 8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2" name="Text Box 1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3" name="Text Box 12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4" name="Text Box 14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5" name="Text Box 16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6" name="Text Box 18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7" name="Text Box 20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8" name="Text Box 22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9" name="Text Box 24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0" name="Text Box 26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1" name="Text Box 28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2" name="Text Box 3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3" name="Text Box 32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4" name="Text Box 34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5" name="Text Box 36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7" name="Text Box 2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8" name="Text Box 4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9" name="Text Box 6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0" name="Text Box 8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1" name="Text Box 10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2" name="Text Box 12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3" name="Text Box 14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4" name="Text Box 16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5" name="Text Box 18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6" name="Text Box 20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7" name="Text Box 22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8" name="Text Box 24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9" name="Text Box 26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0" name="Text Box 28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1" name="Text Box 3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2" name="Text Box 32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3" name="Text Box 34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4" name="Text Box 36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3" name="Text Box 2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4" name="Text Box 3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5" name="Text Box 4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6" name="Text Box 5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7" name="Text Box 6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8" name="Text Box 7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9" name="Text Box 8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0" name="Text Box 9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1" name="Text Box 10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2" name="Text Box 1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3" name="Text Box 12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4" name="Text Box 13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5" name="Text Box 14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6" name="Text Box 15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7" name="Text Box 16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8" name="Text Box 17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9" name="Text Box 18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0" name="Text Box 19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1" name="Text Box 20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2" name="Text Box 2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3" name="Text Box 22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4" name="Text Box 23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5" name="Text Box 24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6" name="Text Box 25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7" name="Text Box 26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8" name="Text Box 27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9" name="Text Box 28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0" name="Text Box 2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1" name="Text Box 3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2" name="Text Box 3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3" name="Text Box 3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4" name="Text Box 3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5" name="Text Box 34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6" name="Text Box 35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7" name="Text Box 36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2" name="Text Box 2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3" name="Text Box 4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4" name="Text Box 6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5" name="Text Box 8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6" name="Text Box 10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7" name="Text Box 12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8" name="Text Box 14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9" name="Text Box 16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0" name="Text Box 18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1" name="Text Box 20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2" name="Text Box 22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3" name="Text Box 24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4" name="Text Box 26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5" name="Text Box 28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6" name="Text Box 30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7" name="Text Box 32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8" name="Text Box 34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9" name="Text Box 36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1" name="Text Box 2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2" name="Text Box 4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3" name="Text Box 6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4" name="Text Box 8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5" name="Text Box 10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6" name="Text Box 12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7" name="Text Box 14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8" name="Text Box 16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9" name="Text Box 18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0" name="Text Box 20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1" name="Text Box 22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2" name="Text Box 24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3" name="Text Box 26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4" name="Text Box 28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5" name="Text Box 30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6" name="Text Box 32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7" name="Text Box 34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8" name="Text Box 36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97" name="Text Box 2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498" name="Text Box 3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99" name="Text Box 4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0" name="Text Box 5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1" name="Text Box 6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2" name="Text Box 7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3" name="Text Box 8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4" name="Text Box 9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5" name="Text Box 10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6" name="Text Box 1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7" name="Text Box 12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8" name="Text Box 13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9" name="Text Box 14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0" name="Text Box 15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1" name="Text Box 16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2" name="Text Box 17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3" name="Text Box 18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4" name="Text Box 19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5" name="Text Box 20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6" name="Text Box 2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7" name="Text Box 22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8" name="Text Box 23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9" name="Text Box 24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0" name="Text Box 25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1" name="Text Box 26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2" name="Text Box 27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3" name="Text Box 28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4" name="Text Box 29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5" name="Text Box 30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6" name="Text Box 3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7" name="Text Box 32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8" name="Text Box 33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9" name="Text Box 34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30" name="Text Box 35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31" name="Text Box 36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6" name="Text Box 2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7" name="Text Box 4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8" name="Text Box 6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9" name="Text Box 8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0" name="Text Box 10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1" name="Text Box 12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2" name="Text Box 14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3" name="Text Box 16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4" name="Text Box 18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5" name="Text Box 2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6" name="Text Box 22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7" name="Text Box 24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8" name="Text Box 26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9" name="Text Box 28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0" name="Text Box 30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1" name="Text Box 32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2" name="Text Box 34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3" name="Text Box 36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5" name="Text Box 2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6" name="Text Box 4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7" name="Text Box 6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8" name="Text Box 8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9" name="Text Box 10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0" name="Text Box 12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1" name="Text Box 14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2" name="Text Box 16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3" name="Text Box 18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4" name="Text Box 20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5" name="Text Box 22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6" name="Text Box 24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7" name="Text Box 26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8" name="Text Box 28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9" name="Text Box 30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0" name="Text Box 32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1" name="Text Box 34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2" name="Text Box 36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1" name="Text Box 2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2" name="Text Box 3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3" name="Text Box 4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4" name="Text Box 5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5" name="Text Box 6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6" name="Text Box 7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7" name="Text Box 8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8" name="Text Box 9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9" name="Text Box 10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0" name="Text Box 1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1" name="Text Box 12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2" name="Text Box 13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3" name="Text Box 14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4" name="Text Box 15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5" name="Text Box 16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6" name="Text Box 17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7" name="Text Box 18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8" name="Text Box 19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9" name="Text Box 20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0" name="Text Box 2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1" name="Text Box 22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2" name="Text Box 23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3" name="Text Box 24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4" name="Text Box 25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5" name="Text Box 26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6" name="Text Box 27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7" name="Text Box 28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8" name="Text Box 29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9" name="Text Box 30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60" name="Text Box 3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1" name="Text Box 32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62" name="Text Box 33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3" name="Text Box 34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64" name="Text Box 35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5" name="Text Box 36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0" name="Text Box 2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1" name="Text Box 4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2" name="Text Box 6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3" name="Text Box 8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4" name="Text Box 10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5" name="Text Box 12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6" name="Text Box 14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7" name="Text Box 16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8" name="Text Box 18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9" name="Text Box 20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0" name="Text Box 22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1" name="Text Box 24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2" name="Text Box 26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3" name="Text Box 28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4" name="Text Box 30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5" name="Text Box 32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6" name="Text Box 34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7" name="Text Box 36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9" name="Text Box 2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0" name="Text Box 4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1" name="Text Box 6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2" name="Text Box 8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3" name="Text Box 10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4" name="Text Box 12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5" name="Text Box 14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6" name="Text Box 16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7" name="Text Box 18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8" name="Text Box 20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9" name="Text Box 22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0" name="Text Box 24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1" name="Text Box 26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2" name="Text Box 28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3" name="Text Box 30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4" name="Text Box 32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5" name="Text Box 34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6" name="Text Box 36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5" name="Text Box 2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66" name="Text Box 3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7" name="Text Box 4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68" name="Text Box 5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9" name="Text Box 6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0" name="Text Box 7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1" name="Text Box 8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2" name="Text Box 9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3" name="Text Box 10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4" name="Text Box 1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5" name="Text Box 12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6" name="Text Box 13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7" name="Text Box 14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8" name="Text Box 15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9" name="Text Box 16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0" name="Text Box 17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1" name="Text Box 18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2" name="Text Box 19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3" name="Text Box 20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4" name="Text Box 2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5" name="Text Box 22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6" name="Text Box 23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7" name="Text Box 24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8" name="Text Box 25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9" name="Text Box 26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0" name="Text Box 27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1" name="Text Box 28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2" name="Text Box 2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3" name="Text Box 30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4" name="Text Box 3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5" name="Text Box 32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6" name="Text Box 33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7" name="Text Box 34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8" name="Text Box 35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9" name="Text Box 36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4" name="Text Box 2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5" name="Text Box 4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6" name="Text Box 6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7" name="Text Box 8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8" name="Text Box 10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9" name="Text Box 1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0" name="Text Box 14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1" name="Text Box 16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2" name="Text Box 18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3" name="Text Box 20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4" name="Text Box 22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5" name="Text Box 24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6" name="Text Box 26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7" name="Text Box 28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8" name="Text Box 30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9" name="Text Box 32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0" name="Text Box 34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1" name="Text Box 36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3" name="Text Box 2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5" name="Text Box 6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6" name="Text Box 8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7" name="Text Box 10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8" name="Text Box 12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9" name="Text Box 14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0" name="Text Box 16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1" name="Text Box 18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2" name="Text Box 20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3" name="Text Box 22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4" name="Text Box 24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5" name="Text Box 26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6" name="Text Box 28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7" name="Text Box 30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8" name="Text Box 32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9" name="Text Box 34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70" name="Text Box 36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7" name="Text Box 18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99" name="Text Box 2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0" name="Text Box 3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2" name="Text Box 5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3" name="Text Box 6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4" name="Text Box 7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5" name="Text Box 8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6" name="Text Box 9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7" name="Text Box 10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8" name="Text Box 1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9" name="Text Box 12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0" name="Text Box 13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1" name="Text Box 14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2" name="Text Box 15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3" name="Text Box 16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4" name="Text Box 17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5" name="Text Box 18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6" name="Text Box 19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7" name="Text Box 20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8" name="Text Box 2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9" name="Text Box 22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0" name="Text Box 23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1" name="Text Box 24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2" name="Text Box 25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3" name="Text Box 26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4" name="Text Box 27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5" name="Text Box 28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6" name="Text Box 29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7" name="Text Box 30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8" name="Text Box 3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9" name="Text Box 32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30" name="Text Box 33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31" name="Text Box 34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32" name="Text Box 35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33" name="Text Box 36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4" name="Text Box 2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6" name="Text Box 6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7" name="Text Box 8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8" name="Text Box 10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9" name="Text Box 12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0" name="Text Box 14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1" name="Text Box 16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2" name="Text Box 18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3" name="Text Box 20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4" name="Text Box 22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5" name="Text Box 24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6" name="Text Box 26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7" name="Text Box 28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8" name="Text Box 30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9" name="Text Box 32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0" name="Text Box 34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1" name="Text Box 36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2" name="Text Box 2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4" name="Text Box 6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5" name="Text Box 8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6" name="Text Box 10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7" name="Text Box 12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8" name="Text Box 14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9" name="Text Box 16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0" name="Text Box 18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1" name="Text Box 2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2" name="Text Box 4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3" name="Text Box 6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4" name="Text Box 8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5" name="Text Box 10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6" name="Text Box 12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7" name="Text Box 14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8" name="Text Box 16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9" name="Text Box 18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0" name="Text Box 2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1" name="Text Box 22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2" name="Text Box 24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3" name="Text Box 26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4" name="Text Box 28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5" name="Text Box 30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6" name="Text Box 32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7" name="Text Box 34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8" name="Text Box 36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9" name="Text Box 2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0" name="Text Box 4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1" name="Text Box 6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2" name="Text Box 8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3" name="Text Box 10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4" name="Text Box 12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5" name="Text Box 14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6" name="Text Box 16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7" name="Text Box 18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8" name="Text Box 2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9" name="Text Box 4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0" name="Text Box 6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1" name="Text Box 8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2" name="Text Box 10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3" name="Text Box 12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4" name="Text Box 14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5" name="Text Box 16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6" name="Text Box 18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7" name="Text Box 20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8" name="Text Box 22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9" name="Text Box 24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0" name="Text Box 26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1" name="Text Box 28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2" name="Text Box 30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3" name="Text Box 32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4" name="Text Box 34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5" name="Text Box 36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6" name="Text Box 2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7" name="Text Box 4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8" name="Text Box 6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9" name="Text Box 8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0" name="Text Box 10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1" name="Text Box 12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2" name="Text Box 14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3" name="Text Box 16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4" name="Text Box 18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5" name="Text Box 20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6" name="Text Box 22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7" name="Text Box 24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8" name="Text Box 26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9" name="Text Box 28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0" name="Text Box 30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1" name="Text Box 32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2" name="Text Box 34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3" name="Text Box 36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4" name="Text Box 2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5" name="Text Box 4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6" name="Text Box 6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7" name="Text Box 8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8" name="Text Box 10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9" name="Text Box 12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0" name="Text Box 14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1" name="Text Box 16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2" name="Text Box 18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3" name="Text Box 2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4" name="Text Box 4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5" name="Text Box 6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6" name="Text Box 8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7" name="Text Box 10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8" name="Text Box 12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9" name="Text Box 14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0" name="Text Box 16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1" name="Text Box 18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2" name="Text Box 20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3" name="Text Box 22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4" name="Text Box 24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5" name="Text Box 26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6" name="Text Box 28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7" name="Text Box 30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8" name="Text Box 32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9" name="Text Box 34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0" name="Text Box 36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1" name="Text Box 2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2" name="Text Box 4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3" name="Text Box 6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4" name="Text Box 8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5" name="Text Box 10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6" name="Text Box 12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7" name="Text Box 14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8" name="Text Box 16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9" name="Text Box 18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0" name="Text Box 2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1" name="Text Box 4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2" name="Text Box 6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3" name="Text Box 8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4" name="Text Box 10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5" name="Text Box 12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6" name="Text Box 14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7" name="Text Box 16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8" name="Text Box 18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9" name="Text Box 20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0" name="Text Box 22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1" name="Text Box 24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2" name="Text Box 26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3" name="Text Box 28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4" name="Text Box 30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5" name="Text Box 32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6" name="Text Box 34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7" name="Text Box 36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8" name="Text Box 2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9" name="Text Box 4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0" name="Text Box 6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1" name="Text Box 8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2" name="Text Box 10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3" name="Text Box 12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4" name="Text Box 14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5" name="Text Box 16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6" name="Text Box 18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7" name="Text Box 2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8" name="Text Box 4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9" name="Text Box 6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0" name="Text Box 8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1" name="Text Box 10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2" name="Text Box 12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3" name="Text Box 14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4" name="Text Box 16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5" name="Text Box 18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6" name="Text Box 20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7" name="Text Box 22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8" name="Text Box 24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9" name="Text Box 26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0" name="Text Box 28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1" name="Text Box 30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2" name="Text Box 32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3" name="Text Box 34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4" name="Text Box 36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5" name="Text Box 2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6" name="Text Box 4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7" name="Text Box 6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8" name="Text Box 8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9" name="Text Box 10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0" name="Text Box 12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1" name="Text Box 14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2" name="Text Box 16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3" name="Text Box 18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4" name="Text Box 20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5" name="Text Box 22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6" name="Text Box 24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7" name="Text Box 26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8" name="Text Box 28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9" name="Text Box 30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0" name="Text Box 32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1" name="Text Box 34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2" name="Text Box 36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3" name="Text Box 2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4" name="Text Box 4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5" name="Text Box 6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6" name="Text Box 8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7" name="Text Box 10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8" name="Text Box 12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9" name="Text Box 14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0" name="Text Box 16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1" name="Text Box 18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3" name="Text Box 2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4" name="Text Box 3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5" name="Text Box 4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6" name="Text Box 5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7" name="Text Box 6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8" name="Text Box 7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9" name="Text Box 8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0" name="Text Box 9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1" name="Text Box 10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2" name="Text Box 1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3" name="Text Box 12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4" name="Text Box 13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5" name="Text Box 14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6" name="Text Box 15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7" name="Text Box 16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8" name="Text Box 17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9" name="Text Box 18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0" name="Text Box 19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1" name="Text Box 20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2" name="Text Box 2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3" name="Text Box 22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4" name="Text Box 23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5" name="Text Box 24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6" name="Text Box 25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7" name="Text Box 26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8" name="Text Box 27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9" name="Text Box 28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0" name="Text Box 29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1" name="Text Box 30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2" name="Text Box 31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3" name="Text Box 32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4" name="Text Box 33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5" name="Text Box 34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6" name="Text Box 35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7" name="Text Box 36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8" name="Text Box 2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9" name="Text Box 4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0" name="Text Box 6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1" name="Text Box 8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2" name="Text Box 10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3" name="Text Box 12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4" name="Text Box 14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5" name="Text Box 16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6" name="Text Box 18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7" name="Text Box 20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8" name="Text Box 22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9" name="Text Box 24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0" name="Text Box 26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1" name="Text Box 28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2" name="Text Box 30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3" name="Text Box 32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4" name="Text Box 34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5" name="Text Box 36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6" name="Text Box 2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7" name="Text Box 4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8" name="Text Box 6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9" name="Text Box 8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0" name="Text Box 10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1" name="Text Box 12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2" name="Text Box 14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3" name="Text Box 16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4" name="Text Box 18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5" name="Text Box 2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6" name="Text Box 4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7" name="Text Box 6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8" name="Text Box 8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9" name="Text Box 10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0" name="Text Box 12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1" name="Text Box 14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2" name="Text Box 16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3" name="Text Box 18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4" name="Text Box 20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5" name="Text Box 22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6" name="Text Box 24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7" name="Text Box 26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8" name="Text Box 28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9" name="Text Box 30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0" name="Text Box 32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1" name="Text Box 34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2" name="Text Box 36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3" name="Text Box 2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4" name="Text Box 4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5" name="Text Box 6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6" name="Text Box 8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7" name="Text Box 10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8" name="Text Box 12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9" name="Text Box 14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0" name="Text Box 16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1" name="Text Box 18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2" name="Text Box 2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3" name="Text Box 4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4" name="Text Box 6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5" name="Text Box 8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6" name="Text Box 10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7" name="Text Box 12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8" name="Text Box 14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9" name="Text Box 16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0" name="Text Box 18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1" name="Text Box 20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2" name="Text Box 22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3" name="Text Box 24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4" name="Text Box 26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5" name="Text Box 28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6" name="Text Box 30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7" name="Text Box 32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8" name="Text Box 34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9" name="Text Box 36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0" name="Text Box 2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1" name="Text Box 4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2" name="Text Box 6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3" name="Text Box 8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4" name="Text Box 10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5" name="Text Box 12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6" name="Text Box 14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7" name="Text Box 16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8" name="Text Box 18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9" name="Text Box 20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0" name="Text Box 22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1" name="Text Box 24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2" name="Text Box 26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3" name="Text Box 28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4" name="Text Box 30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5" name="Text Box 32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6" name="Text Box 34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7" name="Text Box 36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8" name="Text Box 2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9" name="Text Box 4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0" name="Text Box 6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1" name="Text Box 8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2" name="Text Box 10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3" name="Text Box 12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4" name="Text Box 14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5" name="Text Box 16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6" name="Text Box 18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7" name="Text Box 2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8" name="Text Box 4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9" name="Text Box 6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0" name="Text Box 8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1" name="Text Box 10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2" name="Text Box 12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3" name="Text Box 14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4" name="Text Box 16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5" name="Text Box 18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6" name="Text Box 20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7" name="Text Box 22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8" name="Text Box 24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9" name="Text Box 26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0" name="Text Box 28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1" name="Text Box 30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2" name="Text Box 32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3" name="Text Box 34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4" name="Text Box 36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5" name="Text Box 2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6" name="Text Box 4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7" name="Text Box 6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8" name="Text Box 8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9" name="Text Box 10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0" name="Text Box 12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1" name="Text Box 14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2" name="Text Box 16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3" name="Text Box 18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4" name="Text Box 2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5" name="Text Box 4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6" name="Text Box 6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7" name="Text Box 8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8" name="Text Box 10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9" name="Text Box 12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0" name="Text Box 14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1" name="Text Box 16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2" name="Text Box 18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3" name="Text Box 20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4" name="Text Box 22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5" name="Text Box 24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6" name="Text Box 26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7" name="Text Box 28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8" name="Text Box 30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9" name="Text Box 32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0" name="Text Box 34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1" name="Text Box 36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2" name="Text Box 2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3" name="Text Box 4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4" name="Text Box 6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5" name="Text Box 8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6" name="Text Box 10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7" name="Text Box 12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8" name="Text Box 14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9" name="Text Box 16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0" name="Text Box 18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1" name="Text Box 2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2" name="Text Box 4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3" name="Text Box 6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4" name="Text Box 8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5" name="Text Box 10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6" name="Text Box 12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7" name="Text Box 14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8" name="Text Box 16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9" name="Text Box 18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0" name="Text Box 20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1" name="Text Box 22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2" name="Text Box 24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3" name="Text Box 26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4" name="Text Box 28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5" name="Text Box 30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6" name="Text Box 32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7" name="Text Box 34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8" name="Text Box 36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9" name="Text Box 2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0" name="Text Box 4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1" name="Text Box 6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2" name="Text Box 8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3" name="Text Box 10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4" name="Text Box 12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5" name="Text Box 14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6" name="Text Box 16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7" name="Text Box 18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8" name="Text Box 20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9" name="Text Box 22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0" name="Text Box 24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1" name="Text Box 26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2" name="Text Box 28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3" name="Text Box 30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4" name="Text Box 32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5" name="Text Box 34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6" name="Text Box 36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7" name="Text Box 2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8" name="Text Box 4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9" name="Text Box 6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0" name="Text Box 8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1" name="Text Box 10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2" name="Text Box 12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3" name="Text Box 14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4" name="Text Box 16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5" name="Text Box 18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67" name="Text Box 2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68" name="Text Box 3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69" name="Text Box 4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0" name="Text Box 5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1" name="Text Box 6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2" name="Text Box 7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3" name="Text Box 8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4" name="Text Box 9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5" name="Text Box 10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6" name="Text Box 1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7" name="Text Box 12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8" name="Text Box 13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9" name="Text Box 14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0" name="Text Box 15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1" name="Text Box 16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2" name="Text Box 17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3" name="Text Box 18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4" name="Text Box 19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5" name="Text Box 20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6" name="Text Box 21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7" name="Text Box 22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8" name="Text Box 23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9" name="Text Box 24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0" name="Text Box 25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1" name="Text Box 26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2" name="Text Box 27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3" name="Text Box 28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4" name="Text Box 29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5" name="Text Box 30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6" name="Text Box 31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7" name="Text Box 32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8" name="Text Box 33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9" name="Text Box 34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700" name="Text Box 35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01" name="Text Box 36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2" name="Text Box 2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3" name="Text Box 4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4" name="Text Box 6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5" name="Text Box 8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6" name="Text Box 10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7" name="Text Box 12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8" name="Text Box 14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9" name="Text Box 16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0" name="Text Box 18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1" name="Text Box 20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2" name="Text Box 22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3" name="Text Box 24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4" name="Text Box 26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5" name="Text Box 28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6" name="Text Box 30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7" name="Text Box 32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8" name="Text Box 34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9" name="Text Box 36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0" name="Text Box 2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1" name="Text Box 4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2" name="Text Box 6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3" name="Text Box 8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4" name="Text Box 10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5" name="Text Box 12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6" name="Text Box 14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7" name="Text Box 16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8" name="Text Box 18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9" name="Text Box 2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0" name="Text Box 4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1" name="Text Box 6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2" name="Text Box 8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3" name="Text Box 10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4" name="Text Box 12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5" name="Text Box 14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6" name="Text Box 16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7" name="Text Box 18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8" name="Text Box 20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9" name="Text Box 22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0" name="Text Box 24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1" name="Text Box 26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2" name="Text Box 28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3" name="Text Box 30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4" name="Text Box 32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5" name="Text Box 34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6" name="Text Box 36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7" name="Text Box 2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8" name="Text Box 4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9" name="Text Box 6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0" name="Text Box 8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1" name="Text Box 10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2" name="Text Box 12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3" name="Text Box 14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4" name="Text Box 16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5" name="Text Box 18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6" name="Text Box 2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7" name="Text Box 4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8" name="Text Box 6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9" name="Text Box 8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0" name="Text Box 10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1" name="Text Box 12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2" name="Text Box 14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3" name="Text Box 16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4" name="Text Box 18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5" name="Text Box 20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6" name="Text Box 22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7" name="Text Box 24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8" name="Text Box 26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9" name="Text Box 28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0" name="Text Box 30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1" name="Text Box 32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2" name="Text Box 34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3" name="Text Box 36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4" name="Text Box 2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5" name="Text Box 4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6" name="Text Box 6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7" name="Text Box 8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8" name="Text Box 10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9" name="Text Box 12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0" name="Text Box 14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1" name="Text Box 16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2" name="Text Box 18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3" name="Text Box 20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4" name="Text Box 22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5" name="Text Box 24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6" name="Text Box 26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7" name="Text Box 28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8" name="Text Box 30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9" name="Text Box 32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0" name="Text Box 34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1" name="Text Box 36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2" name="Text Box 2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3" name="Text Box 4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4" name="Text Box 6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5" name="Text Box 8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6" name="Text Box 10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7" name="Text Box 12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8" name="Text Box 14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9" name="Text Box 16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0" name="Text Box 18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1" name="Text Box 2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2" name="Text Box 4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3" name="Text Box 6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4" name="Text Box 8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5" name="Text Box 10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6" name="Text Box 12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7" name="Text Box 14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8" name="Text Box 16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9" name="Text Box 18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0" name="Text Box 20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1" name="Text Box 22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2" name="Text Box 24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3" name="Text Box 26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4" name="Text Box 28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5" name="Text Box 30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6" name="Text Box 32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7" name="Text Box 34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8" name="Text Box 36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9" name="Text Box 2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0" name="Text Box 4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1" name="Text Box 6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2" name="Text Box 8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3" name="Text Box 10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4" name="Text Box 12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5" name="Text Box 14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6" name="Text Box 16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7" name="Text Box 18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8" name="Text Box 2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9" name="Text Box 4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0" name="Text Box 6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1" name="Text Box 8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2" name="Text Box 10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3" name="Text Box 12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4" name="Text Box 14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5" name="Text Box 16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6" name="Text Box 18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7" name="Text Box 20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8" name="Text Box 22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9" name="Text Box 24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0" name="Text Box 26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1" name="Text Box 28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2" name="Text Box 30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3" name="Text Box 32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4" name="Text Box 34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5" name="Text Box 36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6" name="Text Box 2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7" name="Text Box 4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8" name="Text Box 6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9" name="Text Box 8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0" name="Text Box 10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1" name="Text Box 12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2" name="Text Box 14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3" name="Text Box 16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4" name="Text Box 18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5" name="Text Box 2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6" name="Text Box 4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7" name="Text Box 6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8" name="Text Box 8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9" name="Text Box 10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0" name="Text Box 12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1" name="Text Box 14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2" name="Text Box 16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3" name="Text Box 18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4" name="Text Box 20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5" name="Text Box 22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6" name="Text Box 24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7" name="Text Box 26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8" name="Text Box 28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9" name="Text Box 30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0" name="Text Box 32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1" name="Text Box 34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2" name="Text Box 36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3" name="Text Box 2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4" name="Text Box 4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5" name="Text Box 6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6" name="Text Box 8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7" name="Text Box 10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8" name="Text Box 12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9" name="Text Box 14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0" name="Text Box 16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1" name="Text Box 18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2" name="Text Box 20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3" name="Text Box 22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4" name="Text Box 24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5" name="Text Box 26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6" name="Text Box 28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7" name="Text Box 30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8" name="Text Box 32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9" name="Text Box 34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0" name="Text Box 36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1" name="Text Box 2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2" name="Text Box 4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3" name="Text Box 6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4" name="Text Box 8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5" name="Text Box 10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6" name="Text Box 12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7" name="Text Box 14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8" name="Text Box 16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9" name="Text Box 18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1" name="Text Box 2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2" name="Text Box 3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3" name="Text Box 4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4" name="Text Box 5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5" name="Text Box 6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6" name="Text Box 7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7" name="Text Box 8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8" name="Text Box 9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9" name="Text Box 10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0" name="Text Box 11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1" name="Text Box 12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2" name="Text Box 13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3" name="Text Box 14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4" name="Text Box 15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5" name="Text Box 16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6" name="Text Box 17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7" name="Text Box 18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8" name="Text Box 19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9" name="Text Box 20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0" name="Text Box 21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1" name="Text Box 22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2" name="Text Box 23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3" name="Text Box 24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4" name="Text Box 25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5" name="Text Box 26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6" name="Text Box 27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7" name="Text Box 28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8" name="Text Box 29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9" name="Text Box 30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30" name="Text Box 31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1" name="Text Box 32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32" name="Text Box 33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3" name="Text Box 34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34" name="Text Box 35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5" name="Text Box 36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6" name="Text Box 2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7" name="Text Box 4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8" name="Text Box 6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9" name="Text Box 8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0" name="Text Box 10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1" name="Text Box 12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2" name="Text Box 14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3" name="Text Box 16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4" name="Text Box 18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5" name="Text Box 20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6" name="Text Box 22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7" name="Text Box 24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8" name="Text Box 26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9" name="Text Box 28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0" name="Text Box 30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1" name="Text Box 32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2" name="Text Box 34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3" name="Text Box 36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4" name="Text Box 2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5" name="Text Box 4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6" name="Text Box 6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7" name="Text Box 8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8" name="Text Box 10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9" name="Text Box 12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0" name="Text Box 14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1" name="Text Box 16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2" name="Text Box 18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3" name="Text Box 2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4" name="Text Box 4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5" name="Text Box 6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6" name="Text Box 8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7" name="Text Box 10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8" name="Text Box 12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9" name="Text Box 14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0" name="Text Box 16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1" name="Text Box 18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2" name="Text Box 20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3" name="Text Box 22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4" name="Text Box 24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5" name="Text Box 26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6" name="Text Box 28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7" name="Text Box 30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8" name="Text Box 32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9" name="Text Box 34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0" name="Text Box 36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1" name="Text Box 2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2" name="Text Box 4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3" name="Text Box 6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4" name="Text Box 8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5" name="Text Box 10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6" name="Text Box 12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7" name="Text Box 14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8" name="Text Box 16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9" name="Text Box 18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0" name="Text Box 2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1" name="Text Box 4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2" name="Text Box 6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3" name="Text Box 8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4" name="Text Box 10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5" name="Text Box 12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6" name="Text Box 14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7" name="Text Box 16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8" name="Text Box 18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9" name="Text Box 20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0" name="Text Box 22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1" name="Text Box 24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2" name="Text Box 26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3" name="Text Box 28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4" name="Text Box 30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5" name="Text Box 32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6" name="Text Box 34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7" name="Text Box 36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8" name="Text Box 2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9" name="Text Box 4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0" name="Text Box 6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1" name="Text Box 8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2" name="Text Box 10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3" name="Text Box 12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4" name="Text Box 14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5" name="Text Box 16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6" name="Text Box 18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7" name="Text Box 20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8" name="Text Box 22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9" name="Text Box 24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0" name="Text Box 26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1" name="Text Box 28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2" name="Text Box 30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3" name="Text Box 32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4" name="Text Box 34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5" name="Text Box 36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6" name="Text Box 2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7" name="Text Box 4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8" name="Text Box 6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9" name="Text Box 8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0" name="Text Box 10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1" name="Text Box 12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2" name="Text Box 14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3" name="Text Box 16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4" name="Text Box 18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5" name="Text Box 2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6" name="Text Box 4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7" name="Text Box 6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8" name="Text Box 8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9" name="Text Box 10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0" name="Text Box 12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1" name="Text Box 14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2" name="Text Box 16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3" name="Text Box 18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4" name="Text Box 20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5" name="Text Box 22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6" name="Text Box 24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7" name="Text Box 26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8" name="Text Box 28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9" name="Text Box 30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0" name="Text Box 32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1" name="Text Box 34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2" name="Text Box 36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3" name="Text Box 2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4" name="Text Box 4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5" name="Text Box 6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6" name="Text Box 8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7" name="Text Box 10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8" name="Text Box 12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9" name="Text Box 14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0" name="Text Box 16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1" name="Text Box 18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2" name="Text Box 2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3" name="Text Box 4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4" name="Text Box 6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5" name="Text Box 8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6" name="Text Box 10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7" name="Text Box 12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8" name="Text Box 14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9" name="Text Box 16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0" name="Text Box 18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1" name="Text Box 20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2" name="Text Box 22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3" name="Text Box 24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4" name="Text Box 26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5" name="Text Box 28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6" name="Text Box 30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7" name="Text Box 32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8" name="Text Box 34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9" name="Text Box 36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0" name="Text Box 2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1" name="Text Box 4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2" name="Text Box 6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3" name="Text Box 8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4" name="Text Box 10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5" name="Text Box 12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6" name="Text Box 14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7" name="Text Box 16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8" name="Text Box 18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89" name="Text Box 2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0" name="Text Box 4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1" name="Text Box 6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2" name="Text Box 8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3" name="Text Box 10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4" name="Text Box 12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5" name="Text Box 14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6" name="Text Box 16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7" name="Text Box 18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8" name="Text Box 20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9" name="Text Box 22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0" name="Text Box 24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1" name="Text Box 26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2" name="Text Box 28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3" name="Text Box 30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4" name="Text Box 32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5" name="Text Box 34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6" name="Text Box 36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7" name="Text Box 2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8" name="Text Box 4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9" name="Text Box 6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0" name="Text Box 8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1" name="Text Box 10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2" name="Text Box 12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3" name="Text Box 14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4" name="Text Box 16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5" name="Text Box 18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6" name="Text Box 20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7" name="Text Box 22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8" name="Text Box 24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9" name="Text Box 26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0" name="Text Box 28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1" name="Text Box 3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2" name="Text Box 32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3" name="Text Box 34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4" name="Text Box 36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5" name="Text Box 2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6" name="Text Box 4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7" name="Text Box 6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8" name="Text Box 8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9" name="Text Box 10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0" name="Text Box 12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1" name="Text Box 14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2" name="Text Box 16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3" name="Text Box 18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34" name="Text Box 1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5" name="Text Box 2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36" name="Text Box 3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7" name="Text Box 4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38" name="Text Box 5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9" name="Text Box 6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0" name="Text Box 7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1" name="Text Box 8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2" name="Text Box 9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3" name="Text Box 10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4" name="Text Box 1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5" name="Text Box 12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6" name="Text Box 13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7" name="Text Box 14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8" name="Text Box 15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9" name="Text Box 16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0" name="Text Box 17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1" name="Text Box 18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2" name="Text Box 19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3" name="Text Box 20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4" name="Text Box 21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5" name="Text Box 22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6" name="Text Box 23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7" name="Text Box 24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8" name="Text Box 25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9" name="Text Box 26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0" name="Text Box 27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1" name="Text Box 28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2" name="Text Box 29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3" name="Text Box 30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4" name="Text Box 31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5" name="Text Box 32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6" name="Text Box 33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7" name="Text Box 34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8" name="Text Box 35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9" name="Text Box 36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534831" y="81311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_______________2023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>
          <a:extLst>
            <a:ext uri="{FF2B5EF4-FFF2-40B4-BE49-F238E27FC236}">
              <a16:creationId xmlns:a16="http://schemas.microsoft.com/office/drawing/2014/main" id="{00000000-0008-0000-0200-000002C80000}"/>
            </a:ext>
          </a:extLst>
        </xdr:cNvPr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51203" name="Text Box 3">
          <a:extLst>
            <a:ext uri="{FF2B5EF4-FFF2-40B4-BE49-F238E27FC236}">
              <a16:creationId xmlns:a16="http://schemas.microsoft.com/office/drawing/2014/main" id="{00000000-0008-0000-0200-000003C80000}"/>
            </a:ext>
          </a:extLst>
        </xdr:cNvPr>
        <xdr:cNvSpPr txBox="1">
          <a:spLocks noChangeArrowheads="1"/>
        </xdr:cNvSpPr>
      </xdr:nvSpPr>
      <xdr:spPr bwMode="auto">
        <a:xfrm>
          <a:off x="2618115" y="663521"/>
          <a:ext cx="10231917" cy="737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1704975</xdr:colOff>
      <xdr:row>125</xdr:row>
      <xdr:rowOff>257175</xdr:rowOff>
    </xdr:from>
    <xdr:to>
      <xdr:col>13</xdr:col>
      <xdr:colOff>333375</xdr:colOff>
      <xdr:row>125</xdr:row>
      <xdr:rowOff>576204</xdr:rowOff>
    </xdr:to>
    <xdr:sp macro="" textlink="">
      <xdr:nvSpPr>
        <xdr:cNvPr id="51313" name="Rectangle 4">
          <a:extLst>
            <a:ext uri="{FF2B5EF4-FFF2-40B4-BE49-F238E27FC236}">
              <a16:creationId xmlns:a16="http://schemas.microsoft.com/office/drawing/2014/main" id="{00000000-0008-0000-0200-000071C80000}"/>
            </a:ext>
          </a:extLst>
        </xdr:cNvPr>
        <xdr:cNvSpPr>
          <a:spLocks noChangeArrowheads="1"/>
        </xdr:cNvSpPr>
      </xdr:nvSpPr>
      <xdr:spPr bwMode="auto">
        <a:xfrm>
          <a:off x="4209697" y="18719212"/>
          <a:ext cx="9764419" cy="3190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171715</xdr:colOff>
      <xdr:row>3</xdr:row>
      <xdr:rowOff>432435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2672060" y="129540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_______________2023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231062" y="913630"/>
          <a:ext cx="11322170" cy="9695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97</xdr:row>
      <xdr:rowOff>419099</xdr:rowOff>
    </xdr:from>
    <xdr:to>
      <xdr:col>10</xdr:col>
      <xdr:colOff>28575</xdr:colOff>
      <xdr:row>97</xdr:row>
      <xdr:rowOff>1114424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638175" y="942022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2023 року  №____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4"/>
  <sheetViews>
    <sheetView tabSelected="1" view="pageBreakPreview" zoomScale="58" zoomScaleNormal="100" zoomScaleSheetLayoutView="58" workbookViewId="0">
      <selection activeCell="C108" sqref="C108"/>
    </sheetView>
  </sheetViews>
  <sheetFormatPr defaultColWidth="9.140625" defaultRowHeight="12.75" x14ac:dyDescent="0.2"/>
  <cols>
    <col min="1" max="1" width="13.85546875" style="16" customWidth="1"/>
    <col min="2" max="2" width="94.85546875" style="16" customWidth="1"/>
    <col min="3" max="3" width="24.140625" style="16" customWidth="1"/>
    <col min="4" max="4" width="24.7109375" style="16" customWidth="1"/>
    <col min="5" max="5" width="22" style="16" customWidth="1"/>
    <col min="6" max="6" width="17.28515625" style="16" customWidth="1"/>
    <col min="7" max="7" width="16.28515625" style="16" customWidth="1"/>
    <col min="8" max="16384" width="9.140625" style="16"/>
  </cols>
  <sheetData>
    <row r="1" spans="1:6" ht="27.75" x14ac:dyDescent="0.4">
      <c r="A1" s="17"/>
      <c r="B1" s="57"/>
      <c r="C1" s="440" t="s">
        <v>527</v>
      </c>
      <c r="D1" s="440"/>
      <c r="E1" s="440"/>
      <c r="F1" s="440"/>
    </row>
    <row r="2" spans="1:6" ht="27.75" x14ac:dyDescent="0.4">
      <c r="A2" s="17"/>
      <c r="B2" s="57"/>
      <c r="C2" s="440" t="s">
        <v>536</v>
      </c>
      <c r="D2" s="440"/>
      <c r="E2" s="440"/>
      <c r="F2" s="440"/>
    </row>
    <row r="3" spans="1:6" ht="27.75" x14ac:dyDescent="0.4">
      <c r="A3" s="17"/>
      <c r="B3" s="57"/>
      <c r="C3" s="448" t="s">
        <v>548</v>
      </c>
      <c r="D3" s="449"/>
      <c r="E3" s="449"/>
      <c r="F3" s="449"/>
    </row>
    <row r="4" spans="1:6" ht="35.25" customHeight="1" x14ac:dyDescent="0.35">
      <c r="A4" s="17"/>
      <c r="B4" s="17"/>
      <c r="C4" s="17"/>
      <c r="D4" s="17"/>
      <c r="E4" s="17"/>
      <c r="F4" s="17"/>
    </row>
    <row r="5" spans="1:6" ht="8.25" customHeight="1" x14ac:dyDescent="0.35">
      <c r="A5" s="17"/>
      <c r="B5" s="17"/>
      <c r="C5" s="17"/>
      <c r="D5" s="17"/>
      <c r="E5" s="17"/>
      <c r="F5" s="17"/>
    </row>
    <row r="6" spans="1:6" ht="38.450000000000003" customHeight="1" x14ac:dyDescent="0.2">
      <c r="A6" s="441" t="s">
        <v>549</v>
      </c>
      <c r="B6" s="441"/>
      <c r="C6" s="441"/>
      <c r="D6" s="441"/>
      <c r="E6" s="441"/>
      <c r="F6" s="441"/>
    </row>
    <row r="7" spans="1:6" ht="22.15" customHeight="1" x14ac:dyDescent="0.35">
      <c r="A7" s="450" t="s">
        <v>547</v>
      </c>
      <c r="B7" s="451"/>
      <c r="C7" s="9"/>
      <c r="D7" s="9"/>
      <c r="E7" s="9"/>
      <c r="F7" s="367"/>
    </row>
    <row r="8" spans="1:6" ht="23.45" customHeight="1" x14ac:dyDescent="0.2">
      <c r="A8" s="452" t="s">
        <v>337</v>
      </c>
      <c r="B8" s="453"/>
      <c r="C8" s="368"/>
      <c r="D8" s="368"/>
      <c r="E8" s="368"/>
      <c r="F8" s="367"/>
    </row>
    <row r="9" spans="1:6" ht="21" customHeight="1" x14ac:dyDescent="0.35">
      <c r="A9" s="58"/>
      <c r="B9" s="59"/>
      <c r="C9" s="59"/>
      <c r="D9" s="60"/>
      <c r="E9" s="60"/>
      <c r="F9" s="156" t="s">
        <v>0</v>
      </c>
    </row>
    <row r="10" spans="1:6" ht="56.25" customHeight="1" x14ac:dyDescent="0.2">
      <c r="A10" s="442" t="s">
        <v>62</v>
      </c>
      <c r="B10" s="444" t="s">
        <v>297</v>
      </c>
      <c r="C10" s="444" t="s">
        <v>281</v>
      </c>
      <c r="D10" s="444" t="s">
        <v>68</v>
      </c>
      <c r="E10" s="446" t="s">
        <v>69</v>
      </c>
      <c r="F10" s="447"/>
    </row>
    <row r="11" spans="1:6" ht="61.5" customHeight="1" x14ac:dyDescent="0.2">
      <c r="A11" s="443"/>
      <c r="B11" s="445"/>
      <c r="C11" s="445"/>
      <c r="D11" s="445"/>
      <c r="E11" s="18" t="s">
        <v>281</v>
      </c>
      <c r="F11" s="61" t="s">
        <v>78</v>
      </c>
    </row>
    <row r="12" spans="1:6" ht="17.25" customHeight="1" x14ac:dyDescent="0.2">
      <c r="A12" s="62">
        <v>1</v>
      </c>
      <c r="B12" s="63">
        <v>2</v>
      </c>
      <c r="C12" s="63" t="s">
        <v>61</v>
      </c>
      <c r="D12" s="64">
        <v>4</v>
      </c>
      <c r="E12" s="65">
        <v>5</v>
      </c>
      <c r="F12" s="62">
        <v>6</v>
      </c>
    </row>
    <row r="13" spans="1:6" ht="30" hidden="1" customHeight="1" x14ac:dyDescent="0.35">
      <c r="A13" s="66">
        <v>10000000</v>
      </c>
      <c r="B13" s="289" t="s">
        <v>79</v>
      </c>
      <c r="C13" s="339">
        <f>SUM(D13:E13)</f>
        <v>0</v>
      </c>
      <c r="D13" s="157">
        <f>SUM(D52,D34,D28,D14,D22)</f>
        <v>0</v>
      </c>
      <c r="E13" s="158">
        <f>SUM(E52)</f>
        <v>0</v>
      </c>
      <c r="F13" s="159"/>
    </row>
    <row r="14" spans="1:6" ht="50.45" hidden="1" customHeight="1" x14ac:dyDescent="0.4">
      <c r="A14" s="302">
        <v>11000000</v>
      </c>
      <c r="B14" s="303" t="s">
        <v>80</v>
      </c>
      <c r="C14" s="339">
        <f>SUM(D14)</f>
        <v>0</v>
      </c>
      <c r="D14" s="294">
        <f>SUM(D15,D20)</f>
        <v>0</v>
      </c>
      <c r="E14" s="340"/>
      <c r="F14" s="341"/>
    </row>
    <row r="15" spans="1:6" ht="30" hidden="1" customHeight="1" x14ac:dyDescent="0.4">
      <c r="A15" s="302">
        <v>11010000</v>
      </c>
      <c r="B15" s="303" t="s">
        <v>81</v>
      </c>
      <c r="C15" s="339">
        <f>SUM(D15)</f>
        <v>0</v>
      </c>
      <c r="D15" s="294">
        <f>SUM(D16:D19)</f>
        <v>0</v>
      </c>
      <c r="E15" s="340"/>
      <c r="F15" s="341"/>
    </row>
    <row r="16" spans="1:6" ht="78" hidden="1" customHeight="1" x14ac:dyDescent="0.4">
      <c r="A16" s="305">
        <v>11010100</v>
      </c>
      <c r="B16" s="308" t="s">
        <v>82</v>
      </c>
      <c r="C16" s="300">
        <f>SUM(D16)</f>
        <v>0</v>
      </c>
      <c r="D16" s="300"/>
      <c r="E16" s="340"/>
      <c r="F16" s="341"/>
    </row>
    <row r="17" spans="1:7" ht="128.44999999999999" hidden="1" customHeight="1" x14ac:dyDescent="0.4">
      <c r="A17" s="305">
        <v>11010200</v>
      </c>
      <c r="B17" s="308" t="s">
        <v>83</v>
      </c>
      <c r="C17" s="300">
        <f t="shared" ref="C17:C33" si="0">SUM(D17)</f>
        <v>0</v>
      </c>
      <c r="D17" s="300"/>
      <c r="E17" s="340"/>
      <c r="F17" s="341"/>
    </row>
    <row r="18" spans="1:7" ht="83.25" hidden="1" customHeight="1" x14ac:dyDescent="0.4">
      <c r="A18" s="305">
        <v>11010400</v>
      </c>
      <c r="B18" s="308" t="s">
        <v>84</v>
      </c>
      <c r="C18" s="300">
        <f t="shared" si="0"/>
        <v>0</v>
      </c>
      <c r="D18" s="300"/>
      <c r="E18" s="340"/>
      <c r="F18" s="341"/>
    </row>
    <row r="19" spans="1:7" ht="53.25" hidden="1" customHeight="1" x14ac:dyDescent="0.4">
      <c r="A19" s="305">
        <v>11010500</v>
      </c>
      <c r="B19" s="308" t="s">
        <v>85</v>
      </c>
      <c r="C19" s="300">
        <f t="shared" si="0"/>
        <v>0</v>
      </c>
      <c r="D19" s="300"/>
      <c r="E19" s="340"/>
      <c r="F19" s="341"/>
    </row>
    <row r="20" spans="1:7" ht="27.75" hidden="1" customHeight="1" x14ac:dyDescent="0.4">
      <c r="A20" s="323">
        <v>11020000</v>
      </c>
      <c r="B20" s="342" t="s">
        <v>86</v>
      </c>
      <c r="C20" s="295">
        <f>SUM(D20)</f>
        <v>0</v>
      </c>
      <c r="D20" s="295">
        <f>SUM(D21)</f>
        <v>0</v>
      </c>
      <c r="E20" s="340"/>
      <c r="F20" s="341"/>
    </row>
    <row r="21" spans="1:7" ht="52.5" hidden="1" customHeight="1" x14ac:dyDescent="0.4">
      <c r="A21" s="327">
        <v>11020200</v>
      </c>
      <c r="B21" s="343" t="s">
        <v>87</v>
      </c>
      <c r="C21" s="300">
        <f t="shared" si="0"/>
        <v>0</v>
      </c>
      <c r="D21" s="300"/>
      <c r="E21" s="340"/>
      <c r="F21" s="341"/>
    </row>
    <row r="22" spans="1:7" ht="52.5" hidden="1" customHeight="1" x14ac:dyDescent="0.4">
      <c r="A22" s="323">
        <v>13000000</v>
      </c>
      <c r="B22" s="344" t="s">
        <v>305</v>
      </c>
      <c r="C22" s="295">
        <f t="shared" ref="C22:C28" si="1">SUM(D22)</f>
        <v>0</v>
      </c>
      <c r="D22" s="295">
        <f>SUM(D23,D26)</f>
        <v>0</v>
      </c>
      <c r="E22" s="340"/>
      <c r="F22" s="341"/>
    </row>
    <row r="23" spans="1:7" ht="61.15" hidden="1" customHeight="1" x14ac:dyDescent="0.4">
      <c r="A23" s="323">
        <v>13010000</v>
      </c>
      <c r="B23" s="290" t="s">
        <v>306</v>
      </c>
      <c r="C23" s="295">
        <f t="shared" si="1"/>
        <v>0</v>
      </c>
      <c r="D23" s="295">
        <f>SUM(D24:D25)</f>
        <v>0</v>
      </c>
      <c r="E23" s="340"/>
      <c r="F23" s="341"/>
    </row>
    <row r="24" spans="1:7" ht="78.75" hidden="1" customHeight="1" x14ac:dyDescent="0.4">
      <c r="A24" s="327">
        <v>13010100</v>
      </c>
      <c r="B24" s="343" t="s">
        <v>307</v>
      </c>
      <c r="C24" s="300">
        <f t="shared" si="1"/>
        <v>0</v>
      </c>
      <c r="D24" s="300"/>
      <c r="E24" s="340"/>
      <c r="F24" s="341"/>
    </row>
    <row r="25" spans="1:7" ht="99.75" hidden="1" customHeight="1" x14ac:dyDescent="0.4">
      <c r="A25" s="327">
        <v>13010200</v>
      </c>
      <c r="B25" s="343" t="s">
        <v>308</v>
      </c>
      <c r="C25" s="300">
        <f t="shared" si="1"/>
        <v>0</v>
      </c>
      <c r="D25" s="300"/>
      <c r="E25" s="340"/>
      <c r="F25" s="341"/>
    </row>
    <row r="26" spans="1:7" ht="30" hidden="1" customHeight="1" x14ac:dyDescent="0.4">
      <c r="A26" s="323">
        <v>13030000</v>
      </c>
      <c r="B26" s="345" t="s">
        <v>372</v>
      </c>
      <c r="C26" s="295">
        <f t="shared" si="1"/>
        <v>0</v>
      </c>
      <c r="D26" s="295">
        <f>SUM(D27)</f>
        <v>0</v>
      </c>
      <c r="E26" s="340"/>
      <c r="F26" s="341"/>
    </row>
    <row r="27" spans="1:7" ht="52.9" hidden="1" customHeight="1" x14ac:dyDescent="0.4">
      <c r="A27" s="327">
        <v>13030100</v>
      </c>
      <c r="B27" s="343" t="s">
        <v>373</v>
      </c>
      <c r="C27" s="300">
        <f t="shared" si="1"/>
        <v>0</v>
      </c>
      <c r="D27" s="300"/>
      <c r="E27" s="340"/>
      <c r="F27" s="341"/>
    </row>
    <row r="28" spans="1:7" ht="30" hidden="1" customHeight="1" x14ac:dyDescent="0.4">
      <c r="A28" s="302">
        <v>14000000</v>
      </c>
      <c r="B28" s="319" t="s">
        <v>88</v>
      </c>
      <c r="C28" s="313">
        <f t="shared" si="1"/>
        <v>0</v>
      </c>
      <c r="D28" s="295">
        <f>SUM(D33,D29,D31)</f>
        <v>0</v>
      </c>
      <c r="E28" s="300"/>
      <c r="F28" s="297"/>
    </row>
    <row r="29" spans="1:7" ht="51.75" hidden="1" customHeight="1" x14ac:dyDescent="0.4">
      <c r="A29" s="305">
        <v>14020000</v>
      </c>
      <c r="B29" s="291" t="s">
        <v>249</v>
      </c>
      <c r="C29" s="300">
        <f>SUM(C30)</f>
        <v>0</v>
      </c>
      <c r="D29" s="300"/>
      <c r="E29" s="300"/>
      <c r="F29" s="297"/>
      <c r="G29" s="19"/>
    </row>
    <row r="30" spans="1:7" ht="30" hidden="1" customHeight="1" x14ac:dyDescent="0.4">
      <c r="A30" s="305">
        <v>14021900</v>
      </c>
      <c r="B30" s="308" t="s">
        <v>250</v>
      </c>
      <c r="C30" s="300">
        <f>SUM(D30)</f>
        <v>0</v>
      </c>
      <c r="D30" s="300"/>
      <c r="E30" s="300"/>
      <c r="F30" s="297"/>
    </row>
    <row r="31" spans="1:7" ht="49.5" hidden="1" customHeight="1" x14ac:dyDescent="0.4">
      <c r="A31" s="305">
        <v>14030000</v>
      </c>
      <c r="B31" s="338" t="s">
        <v>251</v>
      </c>
      <c r="C31" s="300">
        <f>SUM(C32)</f>
        <v>0</v>
      </c>
      <c r="D31" s="300"/>
      <c r="E31" s="300"/>
      <c r="F31" s="297"/>
    </row>
    <row r="32" spans="1:7" ht="30" hidden="1" customHeight="1" x14ac:dyDescent="0.4">
      <c r="A32" s="305">
        <v>14031900</v>
      </c>
      <c r="B32" s="308" t="s">
        <v>250</v>
      </c>
      <c r="C32" s="300">
        <f>SUM(D32)</f>
        <v>0</v>
      </c>
      <c r="D32" s="300"/>
      <c r="E32" s="300"/>
      <c r="F32" s="297"/>
    </row>
    <row r="33" spans="1:7" ht="52.15" hidden="1" customHeight="1" x14ac:dyDescent="0.4">
      <c r="A33" s="305">
        <v>14040000</v>
      </c>
      <c r="B33" s="308" t="s">
        <v>89</v>
      </c>
      <c r="C33" s="300">
        <f t="shared" si="0"/>
        <v>0</v>
      </c>
      <c r="D33" s="300"/>
      <c r="E33" s="300"/>
      <c r="F33" s="297"/>
    </row>
    <row r="34" spans="1:7" ht="27" hidden="1" customHeight="1" x14ac:dyDescent="0.35">
      <c r="A34" s="302">
        <v>18000000</v>
      </c>
      <c r="B34" s="303" t="s">
        <v>90</v>
      </c>
      <c r="C34" s="313">
        <f>SUM(D34)</f>
        <v>0</v>
      </c>
      <c r="D34" s="295">
        <f>SUM(D48,D45,D35)</f>
        <v>0</v>
      </c>
      <c r="E34" s="295"/>
      <c r="F34" s="304"/>
    </row>
    <row r="35" spans="1:7" ht="26.25" hidden="1" customHeight="1" x14ac:dyDescent="0.35">
      <c r="A35" s="302">
        <v>18010000</v>
      </c>
      <c r="B35" s="319" t="s">
        <v>91</v>
      </c>
      <c r="C35" s="313">
        <f>SUM(D35)</f>
        <v>0</v>
      </c>
      <c r="D35" s="295">
        <f>SUM(D36:D44)</f>
        <v>0</v>
      </c>
      <c r="E35" s="295"/>
      <c r="F35" s="304"/>
    </row>
    <row r="36" spans="1:7" ht="75.75" hidden="1" customHeight="1" x14ac:dyDescent="0.4">
      <c r="A36" s="305">
        <v>18010100</v>
      </c>
      <c r="B36" s="346" t="s">
        <v>92</v>
      </c>
      <c r="C36" s="300">
        <f t="shared" ref="C36:C51" si="2">SUM(D36)</f>
        <v>0</v>
      </c>
      <c r="D36" s="300"/>
      <c r="E36" s="300"/>
      <c r="F36" s="307"/>
      <c r="G36" s="148"/>
    </row>
    <row r="37" spans="1:7" ht="75" hidden="1" customHeight="1" x14ac:dyDescent="0.4">
      <c r="A37" s="305">
        <v>18010200</v>
      </c>
      <c r="B37" s="347" t="s">
        <v>93</v>
      </c>
      <c r="C37" s="300">
        <f t="shared" si="2"/>
        <v>0</v>
      </c>
      <c r="D37" s="300"/>
      <c r="E37" s="300"/>
      <c r="F37" s="307"/>
      <c r="G37" s="149"/>
    </row>
    <row r="38" spans="1:7" ht="81" hidden="1" customHeight="1" x14ac:dyDescent="0.4">
      <c r="A38" s="67">
        <v>18010300</v>
      </c>
      <c r="B38" s="346" t="s">
        <v>94</v>
      </c>
      <c r="C38" s="300">
        <f t="shared" si="2"/>
        <v>0</v>
      </c>
      <c r="D38" s="300"/>
      <c r="E38" s="300"/>
      <c r="F38" s="307"/>
      <c r="G38" s="149"/>
    </row>
    <row r="39" spans="1:7" ht="76.5" hidden="1" customHeight="1" x14ac:dyDescent="0.4">
      <c r="A39" s="305">
        <v>18010400</v>
      </c>
      <c r="B39" s="346" t="s">
        <v>95</v>
      </c>
      <c r="C39" s="300">
        <f t="shared" si="2"/>
        <v>0</v>
      </c>
      <c r="D39" s="300"/>
      <c r="E39" s="300"/>
      <c r="F39" s="307"/>
      <c r="G39" s="149"/>
    </row>
    <row r="40" spans="1:7" ht="30" hidden="1" customHeight="1" x14ac:dyDescent="0.4">
      <c r="A40" s="305">
        <v>18010500</v>
      </c>
      <c r="B40" s="314" t="s">
        <v>96</v>
      </c>
      <c r="C40" s="300">
        <f t="shared" si="2"/>
        <v>0</v>
      </c>
      <c r="D40" s="300"/>
      <c r="E40" s="296"/>
      <c r="F40" s="297"/>
      <c r="G40" s="148"/>
    </row>
    <row r="41" spans="1:7" ht="30" hidden="1" customHeight="1" x14ac:dyDescent="0.4">
      <c r="A41" s="305">
        <v>18010600</v>
      </c>
      <c r="B41" s="314" t="s">
        <v>97</v>
      </c>
      <c r="C41" s="300">
        <f t="shared" si="2"/>
        <v>0</v>
      </c>
      <c r="D41" s="300"/>
      <c r="E41" s="296"/>
      <c r="F41" s="297"/>
    </row>
    <row r="42" spans="1:7" ht="30" hidden="1" customHeight="1" x14ac:dyDescent="0.4">
      <c r="A42" s="305">
        <v>18010700</v>
      </c>
      <c r="B42" s="314" t="s">
        <v>98</v>
      </c>
      <c r="C42" s="300">
        <f t="shared" si="2"/>
        <v>0</v>
      </c>
      <c r="D42" s="300"/>
      <c r="E42" s="296"/>
      <c r="F42" s="297"/>
    </row>
    <row r="43" spans="1:7" ht="30" hidden="1" customHeight="1" x14ac:dyDescent="0.4">
      <c r="A43" s="305">
        <v>18010900</v>
      </c>
      <c r="B43" s="314" t="s">
        <v>99</v>
      </c>
      <c r="C43" s="300">
        <f t="shared" si="2"/>
        <v>0</v>
      </c>
      <c r="D43" s="300"/>
      <c r="E43" s="296"/>
      <c r="F43" s="297"/>
    </row>
    <row r="44" spans="1:7" ht="30" hidden="1" customHeight="1" x14ac:dyDescent="0.4">
      <c r="A44" s="305">
        <v>18011000</v>
      </c>
      <c r="B44" s="314" t="s">
        <v>100</v>
      </c>
      <c r="C44" s="300">
        <f t="shared" si="2"/>
        <v>0</v>
      </c>
      <c r="D44" s="300"/>
      <c r="E44" s="296"/>
      <c r="F44" s="297"/>
    </row>
    <row r="45" spans="1:7" ht="30" hidden="1" customHeight="1" x14ac:dyDescent="0.4">
      <c r="A45" s="292">
        <v>18030000</v>
      </c>
      <c r="B45" s="293" t="s">
        <v>528</v>
      </c>
      <c r="C45" s="294">
        <f>SUM(D45)</f>
        <v>0</v>
      </c>
      <c r="D45" s="295">
        <f>SUM(D46:D47)</f>
        <v>0</v>
      </c>
      <c r="E45" s="296"/>
      <c r="F45" s="297"/>
    </row>
    <row r="46" spans="1:7" ht="27" hidden="1" customHeight="1" x14ac:dyDescent="0.4">
      <c r="A46" s="298">
        <v>18030100</v>
      </c>
      <c r="B46" s="299" t="s">
        <v>101</v>
      </c>
      <c r="C46" s="300">
        <f t="shared" si="2"/>
        <v>0</v>
      </c>
      <c r="D46" s="300"/>
      <c r="E46" s="296"/>
      <c r="F46" s="297"/>
    </row>
    <row r="47" spans="1:7" ht="32.450000000000003" hidden="1" customHeight="1" x14ac:dyDescent="0.4">
      <c r="A47" s="68" t="s">
        <v>102</v>
      </c>
      <c r="B47" s="301" t="s">
        <v>103</v>
      </c>
      <c r="C47" s="300">
        <f t="shared" si="2"/>
        <v>0</v>
      </c>
      <c r="D47" s="300"/>
      <c r="E47" s="296"/>
      <c r="F47" s="297"/>
    </row>
    <row r="48" spans="1:7" ht="24.75" hidden="1" customHeight="1" x14ac:dyDescent="0.35">
      <c r="A48" s="302">
        <v>18050000</v>
      </c>
      <c r="B48" s="303" t="s">
        <v>104</v>
      </c>
      <c r="C48" s="294">
        <f>SUM(D48)</f>
        <v>0</v>
      </c>
      <c r="D48" s="295">
        <f>SUM(D49:D51)</f>
        <v>0</v>
      </c>
      <c r="E48" s="295"/>
      <c r="F48" s="304"/>
    </row>
    <row r="49" spans="1:7" ht="30" hidden="1" customHeight="1" x14ac:dyDescent="0.4">
      <c r="A49" s="305">
        <v>18050300</v>
      </c>
      <c r="B49" s="306" t="s">
        <v>105</v>
      </c>
      <c r="C49" s="300">
        <f t="shared" si="2"/>
        <v>0</v>
      </c>
      <c r="D49" s="300"/>
      <c r="E49" s="300"/>
      <c r="F49" s="307"/>
    </row>
    <row r="50" spans="1:7" ht="30" hidden="1" customHeight="1" x14ac:dyDescent="0.4">
      <c r="A50" s="305">
        <v>18050400</v>
      </c>
      <c r="B50" s="306" t="s">
        <v>106</v>
      </c>
      <c r="C50" s="300">
        <f t="shared" si="2"/>
        <v>0</v>
      </c>
      <c r="D50" s="300"/>
      <c r="E50" s="300"/>
      <c r="F50" s="307"/>
    </row>
    <row r="51" spans="1:7" ht="105.75" hidden="1" customHeight="1" x14ac:dyDescent="0.4">
      <c r="A51" s="305">
        <v>18050500</v>
      </c>
      <c r="B51" s="308" t="s">
        <v>374</v>
      </c>
      <c r="C51" s="300">
        <f t="shared" si="2"/>
        <v>0</v>
      </c>
      <c r="D51" s="300"/>
      <c r="E51" s="300"/>
      <c r="F51" s="307"/>
    </row>
    <row r="52" spans="1:7" ht="30" hidden="1" customHeight="1" x14ac:dyDescent="0.35">
      <c r="A52" s="302">
        <v>19000000</v>
      </c>
      <c r="B52" s="309" t="s">
        <v>107</v>
      </c>
      <c r="C52" s="294">
        <f>SUM(E52)</f>
        <v>0</v>
      </c>
      <c r="D52" s="295"/>
      <c r="E52" s="295">
        <f>SUM(E53)</f>
        <v>0</v>
      </c>
      <c r="F52" s="304"/>
    </row>
    <row r="53" spans="1:7" ht="27" hidden="1" customHeight="1" x14ac:dyDescent="0.35">
      <c r="A53" s="302">
        <v>19010000</v>
      </c>
      <c r="B53" s="309" t="s">
        <v>108</v>
      </c>
      <c r="C53" s="294">
        <f>SUM(E53)</f>
        <v>0</v>
      </c>
      <c r="D53" s="295"/>
      <c r="E53" s="295">
        <f>SUM(E54:E56)</f>
        <v>0</v>
      </c>
      <c r="F53" s="304"/>
    </row>
    <row r="54" spans="1:7" ht="103.15" hidden="1" customHeight="1" x14ac:dyDescent="0.4">
      <c r="A54" s="305">
        <v>19010100</v>
      </c>
      <c r="B54" s="310" t="s">
        <v>375</v>
      </c>
      <c r="C54" s="311">
        <f>SUM(E54)</f>
        <v>0</v>
      </c>
      <c r="D54" s="300"/>
      <c r="E54" s="300"/>
      <c r="F54" s="307"/>
    </row>
    <row r="55" spans="1:7" ht="55.15" hidden="1" customHeight="1" x14ac:dyDescent="0.4">
      <c r="A55" s="305">
        <v>19010200</v>
      </c>
      <c r="B55" s="308" t="s">
        <v>109</v>
      </c>
      <c r="C55" s="311">
        <f>SUM(E55)</f>
        <v>0</v>
      </c>
      <c r="D55" s="300"/>
      <c r="E55" s="300"/>
      <c r="F55" s="307"/>
    </row>
    <row r="56" spans="1:7" ht="82.15" hidden="1" customHeight="1" x14ac:dyDescent="0.4">
      <c r="A56" s="305">
        <v>19010300</v>
      </c>
      <c r="B56" s="312" t="s">
        <v>110</v>
      </c>
      <c r="C56" s="311">
        <f>SUM(E56)</f>
        <v>0</v>
      </c>
      <c r="D56" s="300"/>
      <c r="E56" s="300"/>
      <c r="F56" s="307"/>
    </row>
    <row r="57" spans="1:7" ht="30" hidden="1" customHeight="1" x14ac:dyDescent="0.4">
      <c r="A57" s="302">
        <v>20000000</v>
      </c>
      <c r="B57" s="303" t="s">
        <v>111</v>
      </c>
      <c r="C57" s="313">
        <f>SUM(D57,E57)</f>
        <v>0</v>
      </c>
      <c r="D57" s="295">
        <f>SUM(D74,D64,D58)</f>
        <v>0</v>
      </c>
      <c r="E57" s="295">
        <f>SUM(E74,E79)</f>
        <v>0</v>
      </c>
      <c r="F57" s="297"/>
      <c r="G57" s="148"/>
    </row>
    <row r="58" spans="1:7" ht="26.25" hidden="1" customHeight="1" x14ac:dyDescent="0.4">
      <c r="A58" s="302">
        <v>21000000</v>
      </c>
      <c r="B58" s="303" t="s">
        <v>112</v>
      </c>
      <c r="C58" s="313">
        <f t="shared" ref="C58:C65" si="3">SUM(D58)</f>
        <v>0</v>
      </c>
      <c r="D58" s="295">
        <f>SUM(D59,D61)</f>
        <v>0</v>
      </c>
      <c r="E58" s="296"/>
      <c r="F58" s="297"/>
    </row>
    <row r="59" spans="1:7" ht="124.15" hidden="1" customHeight="1" x14ac:dyDescent="0.4">
      <c r="A59" s="348">
        <v>21010000</v>
      </c>
      <c r="B59" s="349" t="s">
        <v>309</v>
      </c>
      <c r="C59" s="350">
        <f t="shared" si="3"/>
        <v>0</v>
      </c>
      <c r="D59" s="351">
        <f>SUM(D60)</f>
        <v>0</v>
      </c>
      <c r="E59" s="352"/>
      <c r="F59" s="353"/>
      <c r="G59" s="105"/>
    </row>
    <row r="60" spans="1:7" s="69" customFormat="1" ht="76.900000000000006" hidden="1" customHeight="1" x14ac:dyDescent="0.4">
      <c r="A60" s="305">
        <v>21010300</v>
      </c>
      <c r="B60" s="314" t="s">
        <v>113</v>
      </c>
      <c r="C60" s="300">
        <f>SUM(D60)</f>
        <v>0</v>
      </c>
      <c r="D60" s="300"/>
      <c r="E60" s="296"/>
      <c r="F60" s="297"/>
    </row>
    <row r="61" spans="1:7" ht="27.75" hidden="1" customHeight="1" x14ac:dyDescent="0.35">
      <c r="A61" s="302">
        <v>21080000</v>
      </c>
      <c r="B61" s="303" t="s">
        <v>114</v>
      </c>
      <c r="C61" s="313">
        <f t="shared" si="3"/>
        <v>0</v>
      </c>
      <c r="D61" s="295">
        <f>SUM(D62:D63)</f>
        <v>0</v>
      </c>
      <c r="E61" s="315"/>
      <c r="F61" s="316"/>
    </row>
    <row r="62" spans="1:7" ht="28.5" hidden="1" customHeight="1" x14ac:dyDescent="0.4">
      <c r="A62" s="305">
        <v>21081100</v>
      </c>
      <c r="B62" s="314" t="s">
        <v>115</v>
      </c>
      <c r="C62" s="300">
        <f>SUM(D62)</f>
        <v>0</v>
      </c>
      <c r="D62" s="300"/>
      <c r="E62" s="296"/>
      <c r="F62" s="297"/>
    </row>
    <row r="63" spans="1:7" ht="75.75" hidden="1" customHeight="1" x14ac:dyDescent="0.4">
      <c r="A63" s="305">
        <v>21081500</v>
      </c>
      <c r="B63" s="314" t="s">
        <v>310</v>
      </c>
      <c r="C63" s="300">
        <f>SUM(D63)</f>
        <v>0</v>
      </c>
      <c r="D63" s="300"/>
      <c r="E63" s="296"/>
      <c r="F63" s="297"/>
    </row>
    <row r="64" spans="1:7" ht="52.5" hidden="1" customHeight="1" x14ac:dyDescent="0.4">
      <c r="A64" s="302">
        <v>22000000</v>
      </c>
      <c r="B64" s="303" t="s">
        <v>116</v>
      </c>
      <c r="C64" s="313">
        <f t="shared" si="3"/>
        <v>0</v>
      </c>
      <c r="D64" s="295">
        <f>SUM(D71,D69,D65)</f>
        <v>0</v>
      </c>
      <c r="E64" s="296"/>
      <c r="F64" s="297"/>
    </row>
    <row r="65" spans="1:6" ht="30" hidden="1" customHeight="1" x14ac:dyDescent="0.4">
      <c r="A65" s="302">
        <v>22010000</v>
      </c>
      <c r="B65" s="303" t="s">
        <v>117</v>
      </c>
      <c r="C65" s="313">
        <f t="shared" si="3"/>
        <v>0</v>
      </c>
      <c r="D65" s="295">
        <f>SUM(D66:D68)</f>
        <v>0</v>
      </c>
      <c r="E65" s="296"/>
      <c r="F65" s="297"/>
    </row>
    <row r="66" spans="1:6" ht="76.5" hidden="1" customHeight="1" x14ac:dyDescent="0.4">
      <c r="A66" s="305">
        <v>22010300</v>
      </c>
      <c r="B66" s="317" t="s">
        <v>133</v>
      </c>
      <c r="C66" s="300">
        <f>SUM(D66)</f>
        <v>0</v>
      </c>
      <c r="D66" s="300"/>
      <c r="E66" s="296"/>
      <c r="F66" s="297"/>
    </row>
    <row r="67" spans="1:6" ht="28.5" hidden="1" customHeight="1" x14ac:dyDescent="0.4">
      <c r="A67" s="305">
        <v>22012500</v>
      </c>
      <c r="B67" s="314" t="s">
        <v>118</v>
      </c>
      <c r="C67" s="300">
        <f>SUM(D67)</f>
        <v>0</v>
      </c>
      <c r="D67" s="300"/>
      <c r="E67" s="296"/>
      <c r="F67" s="297"/>
    </row>
    <row r="68" spans="1:6" ht="54" hidden="1" customHeight="1" x14ac:dyDescent="0.4">
      <c r="A68" s="305">
        <v>22012600</v>
      </c>
      <c r="B68" s="318" t="s">
        <v>134</v>
      </c>
      <c r="C68" s="300">
        <f>SUM(D68)</f>
        <v>0</v>
      </c>
      <c r="D68" s="300"/>
      <c r="E68" s="296"/>
      <c r="F68" s="297"/>
    </row>
    <row r="69" spans="1:6" ht="77.45" hidden="1" customHeight="1" x14ac:dyDescent="0.35">
      <c r="A69" s="302">
        <v>22080000</v>
      </c>
      <c r="B69" s="319" t="s">
        <v>119</v>
      </c>
      <c r="C69" s="313">
        <f>SUM(D69)</f>
        <v>0</v>
      </c>
      <c r="D69" s="295">
        <f>SUM(D70)</f>
        <v>0</v>
      </c>
      <c r="E69" s="315"/>
      <c r="F69" s="316"/>
    </row>
    <row r="70" spans="1:6" ht="84" hidden="1" customHeight="1" x14ac:dyDescent="0.4">
      <c r="A70" s="305">
        <v>22080400</v>
      </c>
      <c r="B70" s="314" t="s">
        <v>120</v>
      </c>
      <c r="C70" s="300">
        <f>SUM(D70)</f>
        <v>0</v>
      </c>
      <c r="D70" s="300"/>
      <c r="E70" s="296"/>
      <c r="F70" s="297"/>
    </row>
    <row r="71" spans="1:6" ht="27" hidden="1" customHeight="1" x14ac:dyDescent="0.35">
      <c r="A71" s="302">
        <v>22090000</v>
      </c>
      <c r="B71" s="303" t="s">
        <v>121</v>
      </c>
      <c r="C71" s="313">
        <f t="shared" ref="C71:C76" si="4">SUM(D71)</f>
        <v>0</v>
      </c>
      <c r="D71" s="295">
        <f>SUM(D72:D73)</f>
        <v>0</v>
      </c>
      <c r="E71" s="315"/>
      <c r="F71" s="316"/>
    </row>
    <row r="72" spans="1:6" ht="73.5" hidden="1" customHeight="1" x14ac:dyDescent="0.4">
      <c r="A72" s="305">
        <v>22090100</v>
      </c>
      <c r="B72" s="314" t="s">
        <v>122</v>
      </c>
      <c r="C72" s="300">
        <f t="shared" si="4"/>
        <v>0</v>
      </c>
      <c r="D72" s="300"/>
      <c r="E72" s="296"/>
      <c r="F72" s="297"/>
    </row>
    <row r="73" spans="1:6" ht="75.75" hidden="1" customHeight="1" x14ac:dyDescent="0.4">
      <c r="A73" s="305">
        <v>22090400</v>
      </c>
      <c r="B73" s="314" t="s">
        <v>123</v>
      </c>
      <c r="C73" s="300">
        <f t="shared" si="4"/>
        <v>0</v>
      </c>
      <c r="D73" s="300"/>
      <c r="E73" s="296"/>
      <c r="F73" s="297"/>
    </row>
    <row r="74" spans="1:6" ht="25.5" hidden="1" customHeight="1" x14ac:dyDescent="0.35">
      <c r="A74" s="302">
        <v>24000000</v>
      </c>
      <c r="B74" s="303" t="s">
        <v>124</v>
      </c>
      <c r="C74" s="313">
        <f>SUM(D74:E74)</f>
        <v>0</v>
      </c>
      <c r="D74" s="295">
        <f>SUM(D75)</f>
        <v>0</v>
      </c>
      <c r="E74" s="295">
        <f>SUM(E75)</f>
        <v>0</v>
      </c>
      <c r="F74" s="316"/>
    </row>
    <row r="75" spans="1:6" ht="27.75" hidden="1" x14ac:dyDescent="0.4">
      <c r="A75" s="302">
        <v>24060000</v>
      </c>
      <c r="B75" s="303" t="s">
        <v>125</v>
      </c>
      <c r="C75" s="313">
        <f>SUM(D75:E75)</f>
        <v>0</v>
      </c>
      <c r="D75" s="295">
        <f>SUM(D76)</f>
        <v>0</v>
      </c>
      <c r="E75" s="295">
        <f>SUM(E77)</f>
        <v>0</v>
      </c>
      <c r="F75" s="297"/>
    </row>
    <row r="76" spans="1:6" ht="27.75" hidden="1" x14ac:dyDescent="0.4">
      <c r="A76" s="305">
        <v>24060300</v>
      </c>
      <c r="B76" s="314" t="s">
        <v>125</v>
      </c>
      <c r="C76" s="300">
        <f t="shared" si="4"/>
        <v>0</v>
      </c>
      <c r="D76" s="300"/>
      <c r="E76" s="296"/>
      <c r="F76" s="297" t="s">
        <v>126</v>
      </c>
    </row>
    <row r="77" spans="1:6" ht="79.5" hidden="1" customHeight="1" x14ac:dyDescent="0.4">
      <c r="A77" s="305">
        <v>24062100</v>
      </c>
      <c r="B77" s="320" t="s">
        <v>529</v>
      </c>
      <c r="C77" s="300">
        <f>SUM(E77)</f>
        <v>0</v>
      </c>
      <c r="D77" s="300"/>
      <c r="E77" s="300"/>
      <c r="F77" s="297"/>
    </row>
    <row r="78" spans="1:6" ht="52.5" hidden="1" customHeight="1" x14ac:dyDescent="0.4">
      <c r="A78" s="305">
        <v>24170000</v>
      </c>
      <c r="B78" s="291" t="s">
        <v>298</v>
      </c>
      <c r="C78" s="300">
        <f t="shared" ref="C78:C84" si="5">SUM(E78)</f>
        <v>0</v>
      </c>
      <c r="D78" s="300"/>
      <c r="E78" s="300">
        <f>SUM(F78)</f>
        <v>0</v>
      </c>
      <c r="F78" s="297"/>
    </row>
    <row r="79" spans="1:6" ht="28.5" hidden="1" customHeight="1" x14ac:dyDescent="0.4">
      <c r="A79" s="302">
        <v>25000000</v>
      </c>
      <c r="B79" s="303" t="s">
        <v>127</v>
      </c>
      <c r="C79" s="295">
        <f t="shared" si="5"/>
        <v>0</v>
      </c>
      <c r="D79" s="296"/>
      <c r="E79" s="295">
        <f>SUM(E80)</f>
        <v>0</v>
      </c>
      <c r="F79" s="297"/>
    </row>
    <row r="80" spans="1:6" ht="51" hidden="1" customHeight="1" x14ac:dyDescent="0.4">
      <c r="A80" s="302">
        <v>25010000</v>
      </c>
      <c r="B80" s="303" t="s">
        <v>128</v>
      </c>
      <c r="C80" s="295">
        <f t="shared" si="5"/>
        <v>0</v>
      </c>
      <c r="D80" s="321"/>
      <c r="E80" s="295">
        <f>SUM(E81:E84)</f>
        <v>0</v>
      </c>
      <c r="F80" s="297"/>
    </row>
    <row r="81" spans="1:7" ht="51" hidden="1" customHeight="1" x14ac:dyDescent="0.4">
      <c r="A81" s="305">
        <v>25010100</v>
      </c>
      <c r="B81" s="314" t="s">
        <v>129</v>
      </c>
      <c r="C81" s="300">
        <f t="shared" si="5"/>
        <v>0</v>
      </c>
      <c r="D81" s="321"/>
      <c r="E81" s="300"/>
      <c r="F81" s="297"/>
    </row>
    <row r="82" spans="1:7" ht="51" hidden="1" customHeight="1" x14ac:dyDescent="0.4">
      <c r="A82" s="305">
        <v>25010200</v>
      </c>
      <c r="B82" s="314" t="s">
        <v>135</v>
      </c>
      <c r="C82" s="300">
        <f t="shared" si="5"/>
        <v>0</v>
      </c>
      <c r="D82" s="321"/>
      <c r="E82" s="300"/>
      <c r="F82" s="297"/>
    </row>
    <row r="83" spans="1:7" ht="76.150000000000006" hidden="1" customHeight="1" x14ac:dyDescent="0.4">
      <c r="A83" s="305">
        <v>25010300</v>
      </c>
      <c r="B83" s="314" t="s">
        <v>376</v>
      </c>
      <c r="C83" s="300">
        <f t="shared" si="5"/>
        <v>0</v>
      </c>
      <c r="D83" s="321"/>
      <c r="E83" s="300"/>
      <c r="F83" s="297"/>
    </row>
    <row r="84" spans="1:7" ht="51" hidden="1" customHeight="1" x14ac:dyDescent="0.4">
      <c r="A84" s="305">
        <v>25010400</v>
      </c>
      <c r="B84" s="318" t="s">
        <v>130</v>
      </c>
      <c r="C84" s="300">
        <f t="shared" si="5"/>
        <v>0</v>
      </c>
      <c r="D84" s="322"/>
      <c r="E84" s="300"/>
      <c r="F84" s="307"/>
    </row>
    <row r="85" spans="1:7" ht="26.25" hidden="1" customHeight="1" x14ac:dyDescent="0.4">
      <c r="A85" s="323">
        <v>30000000</v>
      </c>
      <c r="B85" s="324" t="s">
        <v>136</v>
      </c>
      <c r="C85" s="295">
        <f>SUM(E85)</f>
        <v>0</v>
      </c>
      <c r="D85" s="322"/>
      <c r="E85" s="295">
        <f>SUM(F85)</f>
        <v>0</v>
      </c>
      <c r="F85" s="304">
        <f>SUM(F86)</f>
        <v>0</v>
      </c>
    </row>
    <row r="86" spans="1:7" ht="27" hidden="1" customHeight="1" x14ac:dyDescent="0.35">
      <c r="A86" s="323">
        <v>33000000</v>
      </c>
      <c r="B86" s="325" t="s">
        <v>137</v>
      </c>
      <c r="C86" s="295">
        <f>SUM(E86)</f>
        <v>0</v>
      </c>
      <c r="D86" s="326"/>
      <c r="E86" s="295">
        <f>SUM(F86)</f>
        <v>0</v>
      </c>
      <c r="F86" s="304">
        <f>SUM(F87)</f>
        <v>0</v>
      </c>
    </row>
    <row r="87" spans="1:7" ht="26.25" hidden="1" customHeight="1" x14ac:dyDescent="0.4">
      <c r="A87" s="327">
        <v>33010000</v>
      </c>
      <c r="B87" s="328" t="s">
        <v>138</v>
      </c>
      <c r="C87" s="300">
        <f>SUM(E87)</f>
        <v>0</v>
      </c>
      <c r="D87" s="322"/>
      <c r="E87" s="300"/>
      <c r="F87" s="307"/>
    </row>
    <row r="88" spans="1:7" ht="99" hidden="1" customHeight="1" x14ac:dyDescent="0.4">
      <c r="A88" s="305">
        <v>33010100</v>
      </c>
      <c r="B88" s="318" t="s">
        <v>139</v>
      </c>
      <c r="C88" s="300">
        <f>SUM(E88)</f>
        <v>0</v>
      </c>
      <c r="D88" s="322"/>
      <c r="E88" s="300"/>
      <c r="F88" s="307"/>
    </row>
    <row r="89" spans="1:7" ht="124.9" hidden="1" customHeight="1" x14ac:dyDescent="0.4">
      <c r="A89" s="305">
        <v>33010200</v>
      </c>
      <c r="B89" s="317" t="s">
        <v>530</v>
      </c>
      <c r="C89" s="300">
        <f>SUM(E89)</f>
        <v>0</v>
      </c>
      <c r="D89" s="322"/>
      <c r="E89" s="300"/>
      <c r="F89" s="307"/>
    </row>
    <row r="90" spans="1:7" ht="48.75" hidden="1" customHeight="1" x14ac:dyDescent="0.35">
      <c r="A90" s="305"/>
      <c r="B90" s="303" t="s">
        <v>299</v>
      </c>
      <c r="C90" s="295">
        <f>SUM(C13,C57,C85)</f>
        <v>0</v>
      </c>
      <c r="D90" s="295">
        <f>SUM(D13,D57)</f>
        <v>0</v>
      </c>
      <c r="E90" s="295">
        <f>SUM(E13,E57,E85)</f>
        <v>0</v>
      </c>
      <c r="F90" s="304">
        <f>SUM(F85)</f>
        <v>0</v>
      </c>
      <c r="G90" s="70"/>
    </row>
    <row r="91" spans="1:7" ht="30" customHeight="1" x14ac:dyDescent="0.35">
      <c r="A91" s="302">
        <v>40000000</v>
      </c>
      <c r="B91" s="303" t="s">
        <v>63</v>
      </c>
      <c r="C91" s="313">
        <f>SUM(D91)</f>
        <v>-5377337</v>
      </c>
      <c r="D91" s="329">
        <f>SUM(D92)</f>
        <v>-5377337</v>
      </c>
      <c r="E91" s="329"/>
      <c r="F91" s="330"/>
    </row>
    <row r="92" spans="1:7" ht="40.5" customHeight="1" x14ac:dyDescent="0.35">
      <c r="A92" s="302">
        <v>41000000</v>
      </c>
      <c r="B92" s="303" t="s">
        <v>64</v>
      </c>
      <c r="C92" s="313">
        <f>SUM(D92)</f>
        <v>-5377337</v>
      </c>
      <c r="D92" s="295">
        <f>SUM(D99,D97,D93)</f>
        <v>-5377337</v>
      </c>
      <c r="E92" s="329"/>
      <c r="F92" s="330"/>
    </row>
    <row r="93" spans="1:7" ht="32.25" customHeight="1" x14ac:dyDescent="0.35">
      <c r="A93" s="302">
        <v>41030000</v>
      </c>
      <c r="B93" s="303" t="s">
        <v>311</v>
      </c>
      <c r="C93" s="313">
        <f>SUM(D93)</f>
        <v>-7120900</v>
      </c>
      <c r="D93" s="295">
        <f>SUM(D94:D96)</f>
        <v>-7120900</v>
      </c>
      <c r="E93" s="329"/>
      <c r="F93" s="330"/>
    </row>
    <row r="94" spans="1:7" ht="49.5" customHeight="1" x14ac:dyDescent="0.4">
      <c r="A94" s="331">
        <v>41033900</v>
      </c>
      <c r="B94" s="308" t="s">
        <v>131</v>
      </c>
      <c r="C94" s="300">
        <f>SUM(D94)</f>
        <v>-7120900</v>
      </c>
      <c r="D94" s="300">
        <v>-7120900</v>
      </c>
      <c r="E94" s="311"/>
      <c r="F94" s="332"/>
    </row>
    <row r="95" spans="1:7" ht="51" hidden="1" customHeight="1" x14ac:dyDescent="0.4">
      <c r="A95" s="331">
        <v>41034200</v>
      </c>
      <c r="B95" s="308" t="s">
        <v>132</v>
      </c>
      <c r="C95" s="300">
        <f>SUM(D95)</f>
        <v>0</v>
      </c>
      <c r="D95" s="300"/>
      <c r="E95" s="311"/>
      <c r="F95" s="332"/>
    </row>
    <row r="96" spans="1:7" ht="106.5" hidden="1" customHeight="1" x14ac:dyDescent="0.4">
      <c r="A96" s="331">
        <v>41035100</v>
      </c>
      <c r="B96" s="333" t="s">
        <v>252</v>
      </c>
      <c r="C96" s="300">
        <f t="shared" ref="C96" si="6">SUM(D96)</f>
        <v>0</v>
      </c>
      <c r="D96" s="300"/>
      <c r="E96" s="296"/>
      <c r="F96" s="297"/>
    </row>
    <row r="97" spans="1:7" ht="34.9" hidden="1" customHeight="1" x14ac:dyDescent="0.4">
      <c r="A97" s="334">
        <v>41040000</v>
      </c>
      <c r="B97" s="335" t="s">
        <v>312</v>
      </c>
      <c r="C97" s="295">
        <f>SUM(D97)</f>
        <v>0</v>
      </c>
      <c r="D97" s="295">
        <f>SUM(D98)</f>
        <v>0</v>
      </c>
      <c r="E97" s="296"/>
      <c r="F97" s="297"/>
    </row>
    <row r="98" spans="1:7" ht="102.75" hidden="1" customHeight="1" x14ac:dyDescent="0.4">
      <c r="A98" s="331">
        <v>41040200</v>
      </c>
      <c r="B98" s="333" t="s">
        <v>313</v>
      </c>
      <c r="C98" s="300">
        <f>SUM(D98)</f>
        <v>0</v>
      </c>
      <c r="D98" s="300"/>
      <c r="E98" s="296"/>
      <c r="F98" s="297"/>
    </row>
    <row r="99" spans="1:7" ht="54.6" customHeight="1" x14ac:dyDescent="0.4">
      <c r="A99" s="336">
        <v>41050000</v>
      </c>
      <c r="B99" s="319" t="s">
        <v>255</v>
      </c>
      <c r="C99" s="295">
        <f t="shared" ref="C99:C100" si="7">SUM(D99)</f>
        <v>1743563</v>
      </c>
      <c r="D99" s="295">
        <f>SUM(D100:D107)</f>
        <v>1743563</v>
      </c>
      <c r="E99" s="321"/>
      <c r="F99" s="337"/>
    </row>
    <row r="100" spans="1:7" ht="84" customHeight="1" x14ac:dyDescent="0.4">
      <c r="A100" s="107">
        <v>41051000</v>
      </c>
      <c r="B100" s="308" t="s">
        <v>531</v>
      </c>
      <c r="C100" s="300">
        <f t="shared" si="7"/>
        <v>1743563</v>
      </c>
      <c r="D100" s="300">
        <v>1743563</v>
      </c>
      <c r="E100" s="321"/>
      <c r="F100" s="337"/>
    </row>
    <row r="101" spans="1:7" ht="105.75" hidden="1" customHeight="1" x14ac:dyDescent="0.4">
      <c r="A101" s="331">
        <v>41050200</v>
      </c>
      <c r="B101" s="308" t="s">
        <v>256</v>
      </c>
      <c r="C101" s="300">
        <f>SUM(D101)</f>
        <v>0</v>
      </c>
      <c r="D101" s="300"/>
      <c r="E101" s="321"/>
      <c r="F101" s="337"/>
    </row>
    <row r="102" spans="1:7" ht="332.25" hidden="1" customHeight="1" x14ac:dyDescent="0.4">
      <c r="A102" s="331">
        <v>41050300</v>
      </c>
      <c r="B102" s="308" t="s">
        <v>257</v>
      </c>
      <c r="C102" s="300">
        <f>SUM(D102)</f>
        <v>0</v>
      </c>
      <c r="D102" s="300"/>
      <c r="E102" s="321"/>
      <c r="F102" s="337"/>
    </row>
    <row r="103" spans="1:7" ht="79.5" hidden="1" customHeight="1" x14ac:dyDescent="0.4">
      <c r="A103" s="331">
        <v>41051000</v>
      </c>
      <c r="B103" s="308" t="s">
        <v>331</v>
      </c>
      <c r="C103" s="300">
        <f>SUM(D103)</f>
        <v>0</v>
      </c>
      <c r="D103" s="300"/>
      <c r="E103" s="354"/>
      <c r="F103" s="355"/>
    </row>
    <row r="104" spans="1:7" ht="72.75" hidden="1" customHeight="1" x14ac:dyDescent="0.4">
      <c r="A104" s="331">
        <v>41051200</v>
      </c>
      <c r="B104" s="338" t="s">
        <v>300</v>
      </c>
      <c r="C104" s="300">
        <f>SUM(D104)</f>
        <v>0</v>
      </c>
      <c r="D104" s="300"/>
      <c r="E104" s="354"/>
      <c r="F104" s="355"/>
    </row>
    <row r="105" spans="1:7" ht="80.25" hidden="1" customHeight="1" x14ac:dyDescent="0.4">
      <c r="A105" s="331">
        <v>41051500</v>
      </c>
      <c r="B105" s="308" t="s">
        <v>259</v>
      </c>
      <c r="C105" s="300">
        <f>SUM(D105)</f>
        <v>0</v>
      </c>
      <c r="D105" s="300"/>
      <c r="E105" s="321"/>
      <c r="F105" s="337"/>
    </row>
    <row r="106" spans="1:7" ht="2.4500000000000002" hidden="1" customHeight="1" x14ac:dyDescent="0.4">
      <c r="A106" s="331">
        <v>41052000</v>
      </c>
      <c r="B106" s="333" t="s">
        <v>258</v>
      </c>
      <c r="C106" s="300">
        <f t="shared" ref="C106:C107" si="8">SUM(D106)</f>
        <v>0</v>
      </c>
      <c r="D106" s="300"/>
      <c r="E106" s="300"/>
      <c r="F106" s="337"/>
    </row>
    <row r="107" spans="1:7" ht="1.1499999999999999" hidden="1" customHeight="1" x14ac:dyDescent="0.4">
      <c r="A107" s="356">
        <v>41053900</v>
      </c>
      <c r="B107" s="357" t="s">
        <v>260</v>
      </c>
      <c r="C107" s="300">
        <f t="shared" si="8"/>
        <v>0</v>
      </c>
      <c r="D107" s="358"/>
      <c r="E107" s="358"/>
      <c r="F107" s="355"/>
    </row>
    <row r="108" spans="1:7" ht="51.75" customHeight="1" x14ac:dyDescent="0.35">
      <c r="A108" s="359"/>
      <c r="B108" s="360" t="s">
        <v>301</v>
      </c>
      <c r="C108" s="361">
        <f>SUM(D108:E108)</f>
        <v>-5377337</v>
      </c>
      <c r="D108" s="361">
        <f>SUM(D90:D91)</f>
        <v>-5377337</v>
      </c>
      <c r="E108" s="372">
        <f>SUM(E90:E91)</f>
        <v>0</v>
      </c>
      <c r="F108" s="373">
        <f>SUM(F85)</f>
        <v>0</v>
      </c>
      <c r="G108" s="19"/>
    </row>
    <row r="109" spans="1:7" ht="90.6" customHeight="1" x14ac:dyDescent="0.35">
      <c r="A109" s="71"/>
      <c r="B109" s="72"/>
      <c r="C109" s="73"/>
      <c r="D109" s="74"/>
      <c r="E109" s="74"/>
      <c r="F109" s="20"/>
      <c r="G109" s="19"/>
    </row>
    <row r="110" spans="1:7" ht="71.25" customHeight="1" x14ac:dyDescent="0.5">
      <c r="A110" s="439" t="s">
        <v>541</v>
      </c>
      <c r="B110" s="439"/>
      <c r="C110" s="439"/>
      <c r="D110" s="439"/>
      <c r="E110" s="439"/>
      <c r="F110" s="439"/>
      <c r="G110" s="19"/>
    </row>
    <row r="111" spans="1:7" ht="33.75" customHeight="1" x14ac:dyDescent="0.35">
      <c r="A111" s="21"/>
      <c r="B111" s="22"/>
      <c r="C111" s="22"/>
      <c r="D111" s="23"/>
      <c r="E111" s="23"/>
      <c r="F111" s="23"/>
    </row>
    <row r="112" spans="1:7" ht="24.75" customHeight="1" x14ac:dyDescent="0.3">
      <c r="A112" s="24"/>
      <c r="B112" s="25"/>
      <c r="C112" s="25"/>
      <c r="D112" s="26"/>
      <c r="E112" s="26"/>
      <c r="F112" s="26"/>
    </row>
    <row r="113" spans="1:6" ht="23.25" x14ac:dyDescent="0.35">
      <c r="A113" s="27"/>
      <c r="B113" s="27"/>
      <c r="C113" s="27"/>
      <c r="D113" s="27"/>
      <c r="E113" s="27"/>
      <c r="F113" s="27"/>
    </row>
    <row r="114" spans="1:6" ht="23.25" x14ac:dyDescent="0.35">
      <c r="A114" s="24"/>
      <c r="B114" s="28"/>
      <c r="C114" s="28"/>
      <c r="D114" s="23"/>
      <c r="E114" s="23"/>
      <c r="F114" s="23"/>
    </row>
    <row r="115" spans="1:6" ht="21.75" customHeight="1" x14ac:dyDescent="0.35">
      <c r="A115" s="27"/>
      <c r="B115" s="27"/>
      <c r="C115" s="27"/>
      <c r="D115" s="27"/>
      <c r="E115" s="27"/>
      <c r="F115" s="27"/>
    </row>
    <row r="116" spans="1:6" ht="23.25" x14ac:dyDescent="0.35">
      <c r="A116" s="17"/>
      <c r="B116" s="17"/>
      <c r="C116" s="17"/>
      <c r="D116" s="17"/>
      <c r="E116" s="17"/>
      <c r="F116" s="17"/>
    </row>
    <row r="117" spans="1:6" ht="23.25" x14ac:dyDescent="0.35">
      <c r="A117" s="27"/>
      <c r="B117" s="27"/>
      <c r="C117" s="27"/>
      <c r="D117" s="27"/>
      <c r="E117" s="27"/>
      <c r="F117" s="27"/>
    </row>
    <row r="118" spans="1:6" ht="23.25" x14ac:dyDescent="0.35">
      <c r="A118" s="17"/>
      <c r="B118" s="17"/>
      <c r="C118" s="17"/>
      <c r="D118" s="17"/>
      <c r="E118" s="17"/>
      <c r="F118" s="17"/>
    </row>
    <row r="119" spans="1:6" ht="23.25" x14ac:dyDescent="0.35">
      <c r="A119" s="17"/>
      <c r="B119" s="17"/>
      <c r="C119" s="17"/>
      <c r="D119" s="17"/>
      <c r="E119" s="17"/>
      <c r="F119" s="17"/>
    </row>
    <row r="120" spans="1:6" ht="23.25" x14ac:dyDescent="0.35">
      <c r="A120" s="17"/>
      <c r="B120" s="17"/>
      <c r="C120" s="17"/>
      <c r="D120" s="17"/>
      <c r="E120" s="17"/>
      <c r="F120" s="17"/>
    </row>
    <row r="121" spans="1:6" ht="23.25" x14ac:dyDescent="0.35">
      <c r="A121" s="17"/>
      <c r="B121" s="17"/>
      <c r="C121" s="17"/>
      <c r="D121" s="17"/>
      <c r="E121" s="17"/>
      <c r="F121" s="17"/>
    </row>
    <row r="122" spans="1:6" ht="23.25" x14ac:dyDescent="0.35">
      <c r="A122" s="17"/>
      <c r="B122" s="17"/>
      <c r="C122" s="17"/>
      <c r="D122" s="17"/>
      <c r="E122" s="17"/>
      <c r="F122" s="17"/>
    </row>
    <row r="123" spans="1:6" ht="23.25" x14ac:dyDescent="0.35">
      <c r="A123" s="17"/>
      <c r="B123" s="17"/>
      <c r="C123" s="17"/>
      <c r="D123" s="17"/>
      <c r="E123" s="17"/>
      <c r="F123" s="17"/>
    </row>
    <row r="124" spans="1:6" ht="23.25" x14ac:dyDescent="0.35">
      <c r="A124" s="17"/>
      <c r="B124" s="17"/>
      <c r="C124" s="17"/>
      <c r="D124" s="17"/>
      <c r="E124" s="17"/>
      <c r="F124" s="17"/>
    </row>
    <row r="125" spans="1:6" ht="23.25" x14ac:dyDescent="0.35">
      <c r="A125" s="17"/>
      <c r="B125" s="17"/>
      <c r="C125" s="17"/>
      <c r="D125" s="17"/>
      <c r="E125" s="17"/>
      <c r="F125" s="17"/>
    </row>
    <row r="126" spans="1:6" ht="23.25" x14ac:dyDescent="0.35">
      <c r="A126" s="17"/>
      <c r="B126" s="17"/>
      <c r="C126" s="17"/>
      <c r="D126" s="17"/>
      <c r="E126" s="17"/>
      <c r="F126" s="17"/>
    </row>
    <row r="127" spans="1:6" ht="23.25" x14ac:dyDescent="0.35">
      <c r="A127" s="17"/>
      <c r="B127" s="17"/>
      <c r="C127" s="17"/>
      <c r="D127" s="17"/>
      <c r="E127" s="17"/>
      <c r="F127" s="17"/>
    </row>
    <row r="128" spans="1:6" ht="23.25" x14ac:dyDescent="0.35">
      <c r="A128" s="17"/>
      <c r="B128" s="17"/>
      <c r="C128" s="17"/>
      <c r="D128" s="17"/>
      <c r="E128" s="17"/>
      <c r="F128" s="17"/>
    </row>
    <row r="129" spans="1:6" ht="23.25" x14ac:dyDescent="0.35">
      <c r="A129" s="27"/>
      <c r="B129" s="27"/>
      <c r="C129" s="27"/>
      <c r="D129" s="27"/>
      <c r="E129" s="27"/>
      <c r="F129" s="27"/>
    </row>
    <row r="130" spans="1:6" ht="23.25" x14ac:dyDescent="0.35">
      <c r="A130" s="27"/>
      <c r="B130" s="27"/>
      <c r="C130" s="27"/>
      <c r="D130" s="27"/>
      <c r="E130" s="27"/>
      <c r="F130" s="27"/>
    </row>
    <row r="131" spans="1:6" ht="23.25" x14ac:dyDescent="0.35">
      <c r="A131" s="27"/>
      <c r="B131" s="27"/>
      <c r="C131" s="27"/>
      <c r="D131" s="27"/>
      <c r="E131" s="27"/>
      <c r="F131" s="27"/>
    </row>
    <row r="132" spans="1:6" ht="23.25" x14ac:dyDescent="0.35">
      <c r="A132" s="27"/>
      <c r="B132" s="27"/>
      <c r="C132" s="27"/>
      <c r="D132" s="27"/>
      <c r="E132" s="27"/>
      <c r="F132" s="27"/>
    </row>
    <row r="133" spans="1:6" ht="23.25" x14ac:dyDescent="0.35">
      <c r="A133" s="27"/>
      <c r="B133" s="27"/>
      <c r="C133" s="27"/>
      <c r="D133" s="27"/>
      <c r="E133" s="27"/>
      <c r="F133" s="27"/>
    </row>
    <row r="134" spans="1:6" ht="23.25" x14ac:dyDescent="0.35">
      <c r="A134" s="27"/>
      <c r="B134" s="27"/>
      <c r="C134" s="27"/>
      <c r="D134" s="27"/>
      <c r="E134" s="27"/>
      <c r="F134" s="27"/>
    </row>
    <row r="135" spans="1:6" ht="23.25" x14ac:dyDescent="0.35">
      <c r="A135" s="27"/>
      <c r="B135" s="27"/>
      <c r="C135" s="27"/>
      <c r="D135" s="27"/>
      <c r="E135" s="27"/>
      <c r="F135" s="27"/>
    </row>
    <row r="136" spans="1:6" ht="23.25" x14ac:dyDescent="0.35">
      <c r="A136" s="27"/>
      <c r="B136" s="27"/>
      <c r="C136" s="27"/>
      <c r="D136" s="27"/>
      <c r="E136" s="27"/>
      <c r="F136" s="27"/>
    </row>
    <row r="137" spans="1:6" ht="23.25" x14ac:dyDescent="0.35">
      <c r="A137" s="27"/>
      <c r="B137" s="27"/>
      <c r="C137" s="27"/>
      <c r="D137" s="27"/>
      <c r="E137" s="27"/>
      <c r="F137" s="27"/>
    </row>
    <row r="138" spans="1:6" ht="23.25" x14ac:dyDescent="0.35">
      <c r="A138" s="27"/>
      <c r="B138" s="27"/>
      <c r="C138" s="27"/>
      <c r="D138" s="27"/>
      <c r="E138" s="27"/>
      <c r="F138" s="27"/>
    </row>
    <row r="139" spans="1:6" ht="23.25" x14ac:dyDescent="0.35">
      <c r="A139" s="27"/>
      <c r="B139" s="27"/>
      <c r="C139" s="27"/>
      <c r="D139" s="27"/>
      <c r="E139" s="27"/>
      <c r="F139" s="27"/>
    </row>
    <row r="140" spans="1:6" ht="23.25" x14ac:dyDescent="0.35">
      <c r="A140" s="27"/>
      <c r="B140" s="27"/>
      <c r="C140" s="27"/>
      <c r="D140" s="27"/>
      <c r="E140" s="27"/>
      <c r="F140" s="27"/>
    </row>
    <row r="141" spans="1:6" ht="23.25" x14ac:dyDescent="0.35">
      <c r="A141" s="27"/>
      <c r="B141" s="27"/>
      <c r="C141" s="27"/>
      <c r="D141" s="27"/>
      <c r="E141" s="27"/>
      <c r="F141" s="27"/>
    </row>
    <row r="142" spans="1:6" ht="23.25" x14ac:dyDescent="0.35">
      <c r="A142" s="27"/>
      <c r="B142" s="27"/>
      <c r="C142" s="27"/>
      <c r="D142" s="27"/>
      <c r="E142" s="27"/>
      <c r="F142" s="27"/>
    </row>
    <row r="143" spans="1:6" ht="23.25" x14ac:dyDescent="0.35">
      <c r="A143" s="27"/>
      <c r="B143" s="27"/>
      <c r="C143" s="27"/>
      <c r="D143" s="27"/>
      <c r="E143" s="27"/>
      <c r="F143" s="27"/>
    </row>
    <row r="144" spans="1:6" ht="23.25" x14ac:dyDescent="0.35">
      <c r="A144" s="27"/>
      <c r="B144" s="27"/>
      <c r="C144" s="27"/>
      <c r="D144" s="27"/>
      <c r="E144" s="27"/>
      <c r="F144" s="27"/>
    </row>
    <row r="145" spans="1:6" ht="23.25" x14ac:dyDescent="0.35">
      <c r="A145" s="27"/>
      <c r="B145" s="27"/>
      <c r="C145" s="27"/>
      <c r="D145" s="27"/>
      <c r="E145" s="27"/>
      <c r="F145" s="27"/>
    </row>
    <row r="146" spans="1:6" ht="23.25" x14ac:dyDescent="0.35">
      <c r="A146" s="27"/>
      <c r="B146" s="27"/>
      <c r="C146" s="27"/>
      <c r="D146" s="27"/>
      <c r="E146" s="27"/>
      <c r="F146" s="27"/>
    </row>
    <row r="147" spans="1:6" ht="23.25" x14ac:dyDescent="0.35">
      <c r="A147" s="27"/>
      <c r="B147" s="27"/>
      <c r="C147" s="27"/>
      <c r="D147" s="27"/>
      <c r="E147" s="27"/>
      <c r="F147" s="27"/>
    </row>
    <row r="148" spans="1:6" ht="23.25" x14ac:dyDescent="0.35">
      <c r="A148" s="27"/>
      <c r="B148" s="27"/>
      <c r="C148" s="27"/>
      <c r="D148" s="27"/>
      <c r="E148" s="27"/>
      <c r="F148" s="27"/>
    </row>
    <row r="149" spans="1:6" ht="23.25" x14ac:dyDescent="0.35">
      <c r="A149" s="27"/>
      <c r="B149" s="27"/>
      <c r="C149" s="27"/>
      <c r="D149" s="27"/>
      <c r="E149" s="27"/>
      <c r="F149" s="27"/>
    </row>
    <row r="150" spans="1:6" ht="23.25" x14ac:dyDescent="0.35">
      <c r="A150" s="27"/>
      <c r="B150" s="27"/>
      <c r="C150" s="27"/>
      <c r="D150" s="27"/>
      <c r="E150" s="27"/>
      <c r="F150" s="27"/>
    </row>
    <row r="151" spans="1:6" ht="23.25" x14ac:dyDescent="0.35">
      <c r="A151" s="27"/>
      <c r="B151" s="27"/>
      <c r="C151" s="27"/>
      <c r="D151" s="27"/>
      <c r="E151" s="27"/>
      <c r="F151" s="27"/>
    </row>
    <row r="152" spans="1:6" ht="23.25" x14ac:dyDescent="0.35">
      <c r="A152" s="27"/>
      <c r="B152" s="27"/>
      <c r="C152" s="27"/>
      <c r="D152" s="27"/>
      <c r="E152" s="27"/>
      <c r="F152" s="27"/>
    </row>
    <row r="153" spans="1:6" ht="23.25" x14ac:dyDescent="0.35">
      <c r="A153" s="27"/>
      <c r="B153" s="27"/>
      <c r="C153" s="27"/>
      <c r="D153" s="27"/>
      <c r="E153" s="27"/>
      <c r="F153" s="27"/>
    </row>
    <row r="154" spans="1:6" ht="23.25" x14ac:dyDescent="0.35">
      <c r="A154" s="27"/>
      <c r="B154" s="27"/>
      <c r="C154" s="27"/>
      <c r="D154" s="27"/>
      <c r="E154" s="27"/>
      <c r="F154" s="27"/>
    </row>
  </sheetData>
  <mergeCells count="12">
    <mergeCell ref="A110:F110"/>
    <mergeCell ref="C1:F1"/>
    <mergeCell ref="C2:F2"/>
    <mergeCell ref="A6:F6"/>
    <mergeCell ref="A10:A11"/>
    <mergeCell ref="B10:B11"/>
    <mergeCell ref="C10:C11"/>
    <mergeCell ref="D10:D11"/>
    <mergeCell ref="E10:F10"/>
    <mergeCell ref="C3:F3"/>
    <mergeCell ref="A7:B7"/>
    <mergeCell ref="A8:B8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44" fitToHeight="3" orientation="portrait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view="pageBreakPreview" topLeftCell="A15" zoomScaleNormal="100" zoomScaleSheetLayoutView="100" workbookViewId="0">
      <selection activeCell="B37" sqref="B37"/>
    </sheetView>
  </sheetViews>
  <sheetFormatPr defaultColWidth="8" defaultRowHeight="12.75" x14ac:dyDescent="0.2"/>
  <cols>
    <col min="1" max="1" width="14.7109375" style="50" customWidth="1"/>
    <col min="2" max="2" width="32.28515625" style="44" customWidth="1"/>
    <col min="3" max="3" width="19.140625" style="44" customWidth="1"/>
    <col min="4" max="4" width="17.85546875" style="45" customWidth="1"/>
    <col min="5" max="5" width="17.28515625" style="45" customWidth="1"/>
    <col min="6" max="6" width="16" style="33" customWidth="1"/>
    <col min="7" max="8" width="8" style="33"/>
    <col min="9" max="9" width="12.140625" style="33" bestFit="1" customWidth="1"/>
    <col min="10" max="16384" width="8" style="33"/>
  </cols>
  <sheetData>
    <row r="1" spans="1:7" ht="16.5" customHeight="1" x14ac:dyDescent="0.3">
      <c r="A1" s="30"/>
      <c r="B1" s="31"/>
      <c r="C1" s="31"/>
      <c r="D1" s="32"/>
      <c r="E1" s="470"/>
      <c r="F1" s="470"/>
    </row>
    <row r="2" spans="1:7" ht="17.25" customHeight="1" x14ac:dyDescent="0.3">
      <c r="A2" s="30"/>
      <c r="B2" s="31"/>
      <c r="C2" s="31"/>
      <c r="D2" s="32"/>
      <c r="E2" s="471"/>
      <c r="F2" s="471"/>
    </row>
    <row r="3" spans="1:7" ht="18" customHeight="1" x14ac:dyDescent="0.3">
      <c r="A3" s="30"/>
      <c r="B3" s="31"/>
      <c r="C3" s="31"/>
      <c r="D3" s="32"/>
      <c r="E3" s="471"/>
      <c r="F3" s="471"/>
    </row>
    <row r="4" spans="1:7" ht="18" customHeight="1" x14ac:dyDescent="0.3">
      <c r="A4" s="30"/>
      <c r="B4" s="31"/>
      <c r="C4" s="31"/>
      <c r="D4" s="32"/>
      <c r="E4" s="164"/>
      <c r="F4" s="164"/>
    </row>
    <row r="5" spans="1:7" ht="23.45" customHeight="1" x14ac:dyDescent="0.25">
      <c r="A5" s="167"/>
      <c r="B5" s="31"/>
      <c r="C5" s="31"/>
      <c r="D5" s="32"/>
      <c r="E5" s="32"/>
      <c r="F5" s="32"/>
    </row>
    <row r="6" spans="1:7" ht="78.599999999999994" customHeight="1" x14ac:dyDescent="0.2">
      <c r="A6" s="472" t="s">
        <v>543</v>
      </c>
      <c r="B6" s="472"/>
      <c r="C6" s="472"/>
      <c r="D6" s="472"/>
      <c r="E6" s="472"/>
      <c r="F6" s="472"/>
    </row>
    <row r="7" spans="1:7" ht="18.600000000000001" customHeight="1" x14ac:dyDescent="0.25">
      <c r="A7" s="168" t="s">
        <v>547</v>
      </c>
      <c r="B7" s="176"/>
      <c r="C7" s="176"/>
      <c r="D7" s="176"/>
      <c r="E7" s="176"/>
      <c r="F7" s="176"/>
    </row>
    <row r="8" spans="1:7" ht="19.149999999999999" customHeight="1" x14ac:dyDescent="0.2">
      <c r="A8" s="172" t="s">
        <v>337</v>
      </c>
      <c r="B8" s="30"/>
      <c r="C8" s="30"/>
      <c r="D8" s="30"/>
      <c r="E8" s="30"/>
      <c r="F8" s="30"/>
    </row>
    <row r="9" spans="1:7" ht="30" customHeight="1" x14ac:dyDescent="0.25">
      <c r="A9" s="30"/>
      <c r="B9" s="31"/>
      <c r="C9" s="31"/>
      <c r="D9" s="34"/>
      <c r="E9" s="34"/>
      <c r="F9" s="171" t="s">
        <v>340</v>
      </c>
    </row>
    <row r="10" spans="1:7" ht="7.9" customHeight="1" x14ac:dyDescent="0.25">
      <c r="A10" s="30"/>
      <c r="B10" s="31"/>
      <c r="C10" s="31"/>
      <c r="D10" s="34"/>
      <c r="E10" s="34"/>
      <c r="F10" s="171"/>
    </row>
    <row r="11" spans="1:7" ht="39" customHeight="1" x14ac:dyDescent="0.2">
      <c r="A11" s="455" t="s">
        <v>28</v>
      </c>
      <c r="B11" s="457" t="s">
        <v>274</v>
      </c>
      <c r="C11" s="459" t="s">
        <v>275</v>
      </c>
      <c r="D11" s="461" t="s">
        <v>68</v>
      </c>
      <c r="E11" s="463" t="s">
        <v>69</v>
      </c>
      <c r="F11" s="464"/>
    </row>
    <row r="12" spans="1:7" ht="54" customHeight="1" x14ac:dyDescent="0.2">
      <c r="A12" s="456"/>
      <c r="B12" s="458"/>
      <c r="C12" s="460"/>
      <c r="D12" s="462"/>
      <c r="E12" s="165" t="s">
        <v>276</v>
      </c>
      <c r="F12" s="166" t="s">
        <v>416</v>
      </c>
    </row>
    <row r="13" spans="1:7" s="35" customFormat="1" ht="16.5" customHeight="1" x14ac:dyDescent="0.2">
      <c r="A13" s="169">
        <v>1</v>
      </c>
      <c r="B13" s="169">
        <v>2</v>
      </c>
      <c r="C13" s="170">
        <v>3</v>
      </c>
      <c r="D13" s="170">
        <v>4</v>
      </c>
      <c r="E13" s="170">
        <v>5</v>
      </c>
      <c r="F13" s="170">
        <v>6</v>
      </c>
    </row>
    <row r="14" spans="1:7" ht="28.5" customHeight="1" x14ac:dyDescent="0.25">
      <c r="A14" s="465" t="s">
        <v>277</v>
      </c>
      <c r="B14" s="466"/>
      <c r="C14" s="466"/>
      <c r="D14" s="466"/>
      <c r="E14" s="466"/>
      <c r="F14" s="467"/>
      <c r="G14" s="42"/>
    </row>
    <row r="15" spans="1:7" s="38" customFormat="1" ht="33.75" customHeight="1" x14ac:dyDescent="0.25">
      <c r="A15" s="84" t="s">
        <v>29</v>
      </c>
      <c r="B15" s="36" t="s">
        <v>30</v>
      </c>
      <c r="C15" s="75">
        <f t="shared" ref="C15:C35" si="0">SUM(D15:E15)</f>
        <v>0</v>
      </c>
      <c r="D15" s="75">
        <f>D16</f>
        <v>-368000</v>
      </c>
      <c r="E15" s="75">
        <f>E16</f>
        <v>368000</v>
      </c>
      <c r="F15" s="75">
        <f>F16</f>
        <v>368000</v>
      </c>
      <c r="G15" s="37"/>
    </row>
    <row r="16" spans="1:7" s="38" customFormat="1" ht="47.25" customHeight="1" x14ac:dyDescent="0.25">
      <c r="A16" s="84">
        <v>208000</v>
      </c>
      <c r="B16" s="36" t="s">
        <v>31</v>
      </c>
      <c r="C16" s="75">
        <f t="shared" si="0"/>
        <v>0</v>
      </c>
      <c r="D16" s="75">
        <f>D17+D18</f>
        <v>-368000</v>
      </c>
      <c r="E16" s="75">
        <f>E17+E18</f>
        <v>368000</v>
      </c>
      <c r="F16" s="75">
        <f>F17+F18</f>
        <v>368000</v>
      </c>
      <c r="G16" s="37"/>
    </row>
    <row r="17" spans="1:9" s="38" customFormat="1" ht="26.25" hidden="1" customHeight="1" x14ac:dyDescent="0.25">
      <c r="A17" s="85">
        <v>208100</v>
      </c>
      <c r="B17" s="39" t="s">
        <v>32</v>
      </c>
      <c r="C17" s="77">
        <f t="shared" si="0"/>
        <v>0</v>
      </c>
      <c r="D17" s="76"/>
      <c r="E17" s="77"/>
      <c r="F17" s="77"/>
      <c r="G17" s="37"/>
      <c r="I17" s="40"/>
    </row>
    <row r="18" spans="1:9" ht="66" customHeight="1" x14ac:dyDescent="0.25">
      <c r="A18" s="85" t="s">
        <v>33</v>
      </c>
      <c r="B18" s="41" t="s">
        <v>34</v>
      </c>
      <c r="C18" s="77">
        <f t="shared" si="0"/>
        <v>0</v>
      </c>
      <c r="D18" s="78">
        <v>-368000</v>
      </c>
      <c r="E18" s="78">
        <v>368000</v>
      </c>
      <c r="F18" s="78">
        <v>368000</v>
      </c>
      <c r="G18" s="42"/>
    </row>
    <row r="19" spans="1:9" ht="24.75" hidden="1" customHeight="1" x14ac:dyDescent="0.25">
      <c r="A19" s="84" t="s">
        <v>1</v>
      </c>
      <c r="B19" s="36" t="s">
        <v>2</v>
      </c>
      <c r="C19" s="75">
        <f t="shared" ref="C19:C28" si="1">SUM(D19:E19)</f>
        <v>0</v>
      </c>
      <c r="D19" s="75">
        <f t="shared" ref="D19:F20" si="2">D20</f>
        <v>0</v>
      </c>
      <c r="E19" s="75">
        <f t="shared" si="2"/>
        <v>0</v>
      </c>
      <c r="F19" s="75">
        <f t="shared" si="2"/>
        <v>0</v>
      </c>
      <c r="G19" s="42"/>
    </row>
    <row r="20" spans="1:9" ht="34.5" hidden="1" customHeight="1" x14ac:dyDescent="0.25">
      <c r="A20" s="84">
        <v>301000</v>
      </c>
      <c r="B20" s="36" t="s">
        <v>3</v>
      </c>
      <c r="C20" s="75">
        <f t="shared" si="1"/>
        <v>0</v>
      </c>
      <c r="D20" s="75">
        <f t="shared" si="2"/>
        <v>0</v>
      </c>
      <c r="E20" s="75">
        <f>SUM(E21:E22)</f>
        <v>0</v>
      </c>
      <c r="F20" s="75">
        <f>SUM(F21:F22)</f>
        <v>0</v>
      </c>
      <c r="G20" s="42"/>
    </row>
    <row r="21" spans="1:9" ht="30" hidden="1" customHeight="1" x14ac:dyDescent="0.25">
      <c r="A21" s="85">
        <v>301100</v>
      </c>
      <c r="B21" s="39" t="s">
        <v>4</v>
      </c>
      <c r="C21" s="77">
        <f t="shared" si="1"/>
        <v>0</v>
      </c>
      <c r="D21" s="76">
        <v>0</v>
      </c>
      <c r="E21" s="77"/>
      <c r="F21" s="77"/>
      <c r="G21" s="42"/>
    </row>
    <row r="22" spans="1:9" ht="27.75" hidden="1" customHeight="1" x14ac:dyDescent="0.25">
      <c r="A22" s="85" t="s">
        <v>265</v>
      </c>
      <c r="B22" s="39" t="s">
        <v>266</v>
      </c>
      <c r="C22" s="77">
        <f t="shared" si="1"/>
        <v>0</v>
      </c>
      <c r="D22" s="76"/>
      <c r="E22" s="78"/>
      <c r="F22" s="78"/>
      <c r="G22" s="42"/>
    </row>
    <row r="23" spans="1:9" s="45" customFormat="1" ht="26.25" customHeight="1" x14ac:dyDescent="0.25">
      <c r="A23" s="84" t="s">
        <v>338</v>
      </c>
      <c r="B23" s="36" t="s">
        <v>278</v>
      </c>
      <c r="C23" s="75">
        <f>SUM(C15,C19)</f>
        <v>0</v>
      </c>
      <c r="D23" s="75">
        <f t="shared" ref="D23:F23" si="3">SUM(D15,D19)</f>
        <v>-368000</v>
      </c>
      <c r="E23" s="75">
        <f t="shared" si="3"/>
        <v>368000</v>
      </c>
      <c r="F23" s="75">
        <f t="shared" si="3"/>
        <v>368000</v>
      </c>
      <c r="G23" s="150"/>
    </row>
    <row r="24" spans="1:9" ht="28.5" customHeight="1" x14ac:dyDescent="0.25">
      <c r="A24" s="465" t="s">
        <v>279</v>
      </c>
      <c r="B24" s="466"/>
      <c r="C24" s="466"/>
      <c r="D24" s="466"/>
      <c r="E24" s="466"/>
      <c r="F24" s="467"/>
      <c r="G24" s="42"/>
    </row>
    <row r="25" spans="1:9" ht="35.25" hidden="1" customHeight="1" x14ac:dyDescent="0.25">
      <c r="A25" s="84" t="s">
        <v>5</v>
      </c>
      <c r="B25" s="36" t="s">
        <v>6</v>
      </c>
      <c r="C25" s="75">
        <f t="shared" si="1"/>
        <v>0</v>
      </c>
      <c r="D25" s="75">
        <f>D26</f>
        <v>0</v>
      </c>
      <c r="E25" s="75">
        <f>SUM(E26,E29)</f>
        <v>0</v>
      </c>
      <c r="F25" s="75">
        <f>SUM(F26,F29)</f>
        <v>0</v>
      </c>
      <c r="G25" s="42"/>
    </row>
    <row r="26" spans="1:9" ht="28.5" hidden="1" customHeight="1" x14ac:dyDescent="0.25">
      <c r="A26" s="84" t="s">
        <v>7</v>
      </c>
      <c r="B26" s="36" t="s">
        <v>8</v>
      </c>
      <c r="C26" s="75">
        <f t="shared" si="1"/>
        <v>0</v>
      </c>
      <c r="D26" s="75">
        <f>D27+D28</f>
        <v>0</v>
      </c>
      <c r="E26" s="75">
        <f>E27</f>
        <v>0</v>
      </c>
      <c r="F26" s="75">
        <f>F27</f>
        <v>0</v>
      </c>
      <c r="G26" s="42"/>
    </row>
    <row r="27" spans="1:9" ht="28.5" hidden="1" customHeight="1" x14ac:dyDescent="0.25">
      <c r="A27" s="85" t="s">
        <v>9</v>
      </c>
      <c r="B27" s="39" t="s">
        <v>10</v>
      </c>
      <c r="C27" s="77">
        <f t="shared" si="1"/>
        <v>0</v>
      </c>
      <c r="D27" s="76">
        <f>D21</f>
        <v>0</v>
      </c>
      <c r="E27" s="77"/>
      <c r="F27" s="77"/>
      <c r="G27" s="42"/>
    </row>
    <row r="28" spans="1:9" ht="34.5" hidden="1" customHeight="1" x14ac:dyDescent="0.25">
      <c r="A28" s="85" t="s">
        <v>11</v>
      </c>
      <c r="B28" s="43" t="s">
        <v>12</v>
      </c>
      <c r="C28" s="77">
        <f t="shared" si="1"/>
        <v>0</v>
      </c>
      <c r="D28" s="78">
        <v>0</v>
      </c>
      <c r="E28" s="78"/>
      <c r="F28" s="78"/>
      <c r="G28" s="42"/>
    </row>
    <row r="29" spans="1:9" ht="24.75" hidden="1" customHeight="1" x14ac:dyDescent="0.25">
      <c r="A29" s="84" t="s">
        <v>267</v>
      </c>
      <c r="B29" s="36" t="s">
        <v>268</v>
      </c>
      <c r="C29" s="75">
        <f t="shared" ref="C29:C31" si="4">SUM(D29:E29)</f>
        <v>0</v>
      </c>
      <c r="D29" s="108">
        <f t="shared" ref="D29:F30" si="5">SUM(D30)</f>
        <v>0</v>
      </c>
      <c r="E29" s="108">
        <f t="shared" si="5"/>
        <v>0</v>
      </c>
      <c r="F29" s="108">
        <f t="shared" si="5"/>
        <v>0</v>
      </c>
      <c r="G29" s="42"/>
    </row>
    <row r="30" spans="1:9" ht="26.25" hidden="1" customHeight="1" x14ac:dyDescent="0.25">
      <c r="A30" s="85" t="s">
        <v>269</v>
      </c>
      <c r="B30" s="43" t="s">
        <v>270</v>
      </c>
      <c r="C30" s="77">
        <f t="shared" si="4"/>
        <v>0</v>
      </c>
      <c r="D30" s="78">
        <f t="shared" si="5"/>
        <v>0</v>
      </c>
      <c r="E30" s="78"/>
      <c r="F30" s="78"/>
      <c r="G30" s="42"/>
    </row>
    <row r="31" spans="1:9" ht="29.25" hidden="1" customHeight="1" x14ac:dyDescent="0.25">
      <c r="A31" s="85" t="s">
        <v>271</v>
      </c>
      <c r="B31" s="43" t="s">
        <v>12</v>
      </c>
      <c r="C31" s="77">
        <f t="shared" si="4"/>
        <v>0</v>
      </c>
      <c r="D31" s="78"/>
      <c r="E31" s="78"/>
      <c r="F31" s="78"/>
      <c r="G31" s="42"/>
    </row>
    <row r="32" spans="1:9" ht="33.75" customHeight="1" x14ac:dyDescent="0.25">
      <c r="A32" s="84" t="s">
        <v>35</v>
      </c>
      <c r="B32" s="36" t="s">
        <v>36</v>
      </c>
      <c r="C32" s="75">
        <f t="shared" si="0"/>
        <v>0</v>
      </c>
      <c r="D32" s="75">
        <f>D33</f>
        <v>-368000</v>
      </c>
      <c r="E32" s="75">
        <f>E33</f>
        <v>368000</v>
      </c>
      <c r="F32" s="75">
        <f>F33</f>
        <v>368000</v>
      </c>
      <c r="G32" s="42"/>
    </row>
    <row r="33" spans="1:8" ht="33.75" customHeight="1" x14ac:dyDescent="0.25">
      <c r="A33" s="84" t="s">
        <v>37</v>
      </c>
      <c r="B33" s="36" t="s">
        <v>38</v>
      </c>
      <c r="C33" s="75">
        <f t="shared" si="0"/>
        <v>0</v>
      </c>
      <c r="D33" s="75">
        <f>D34+D35</f>
        <v>-368000</v>
      </c>
      <c r="E33" s="75">
        <f>E34+E35</f>
        <v>368000</v>
      </c>
      <c r="F33" s="75">
        <f>F34+F35</f>
        <v>368000</v>
      </c>
      <c r="G33" s="42"/>
    </row>
    <row r="34" spans="1:8" ht="27.75" hidden="1" customHeight="1" x14ac:dyDescent="0.25">
      <c r="A34" s="85" t="s">
        <v>39</v>
      </c>
      <c r="B34" s="43" t="s">
        <v>40</v>
      </c>
      <c r="C34" s="77">
        <f t="shared" si="0"/>
        <v>0</v>
      </c>
      <c r="D34" s="77">
        <f t="shared" ref="D34:F34" si="6">D17</f>
        <v>0</v>
      </c>
      <c r="E34" s="77">
        <f t="shared" si="6"/>
        <v>0</v>
      </c>
      <c r="F34" s="77">
        <f t="shared" si="6"/>
        <v>0</v>
      </c>
    </row>
    <row r="35" spans="1:8" ht="71.25" customHeight="1" x14ac:dyDescent="0.25">
      <c r="A35" s="85" t="s">
        <v>41</v>
      </c>
      <c r="B35" s="151" t="s">
        <v>302</v>
      </c>
      <c r="C35" s="77">
        <f t="shared" si="0"/>
        <v>0</v>
      </c>
      <c r="D35" s="78">
        <v>-368000</v>
      </c>
      <c r="E35" s="78">
        <v>368000</v>
      </c>
      <c r="F35" s="78">
        <v>368000</v>
      </c>
    </row>
    <row r="36" spans="1:8" ht="27.75" customHeight="1" x14ac:dyDescent="0.25">
      <c r="A36" s="75" t="s">
        <v>338</v>
      </c>
      <c r="B36" s="86" t="s">
        <v>278</v>
      </c>
      <c r="C36" s="75">
        <f>SUM(C25,C32)</f>
        <v>0</v>
      </c>
      <c r="D36" s="75">
        <f>SUM(D25,D32)</f>
        <v>-368000</v>
      </c>
      <c r="E36" s="75">
        <f>SUM(E25,E32)</f>
        <v>368000</v>
      </c>
      <c r="F36" s="75">
        <f>SUM(F25,F32)</f>
        <v>368000</v>
      </c>
      <c r="G36" s="454"/>
      <c r="H36" s="454"/>
    </row>
    <row r="37" spans="1:8" x14ac:dyDescent="0.2">
      <c r="A37" s="44"/>
    </row>
    <row r="38" spans="1:8" ht="15.75" x14ac:dyDescent="0.25">
      <c r="A38" s="44"/>
      <c r="D38" s="46"/>
      <c r="E38" s="46"/>
      <c r="F38" s="38"/>
    </row>
    <row r="39" spans="1:8" ht="53.25" customHeight="1" x14ac:dyDescent="0.3">
      <c r="A39" s="468" t="s">
        <v>569</v>
      </c>
      <c r="B39" s="468"/>
      <c r="C39" s="468"/>
      <c r="D39" s="468"/>
      <c r="E39" s="468"/>
      <c r="F39" s="469"/>
    </row>
    <row r="40" spans="1:8" ht="15" x14ac:dyDescent="0.2">
      <c r="A40" s="44"/>
      <c r="B40" s="47"/>
      <c r="C40" s="47"/>
      <c r="D40" s="48"/>
    </row>
    <row r="41" spans="1:8" ht="15" x14ac:dyDescent="0.2">
      <c r="A41" s="44"/>
      <c r="B41" s="47"/>
      <c r="C41" s="47"/>
      <c r="D41" s="48"/>
    </row>
    <row r="42" spans="1:8" ht="15" x14ac:dyDescent="0.2">
      <c r="A42" s="44"/>
      <c r="B42" s="47"/>
      <c r="C42" s="47"/>
      <c r="D42" s="48"/>
    </row>
    <row r="43" spans="1:8" ht="15" x14ac:dyDescent="0.2">
      <c r="A43" s="44"/>
      <c r="B43" s="47"/>
      <c r="C43" s="47"/>
      <c r="D43" s="48"/>
    </row>
    <row r="44" spans="1:8" x14ac:dyDescent="0.2">
      <c r="A44" s="44"/>
    </row>
    <row r="45" spans="1:8" x14ac:dyDescent="0.2">
      <c r="A45" s="44"/>
      <c r="D45" s="48"/>
      <c r="E45" s="48"/>
    </row>
    <row r="46" spans="1:8" x14ac:dyDescent="0.2">
      <c r="A46" s="44"/>
      <c r="D46" s="49"/>
    </row>
    <row r="47" spans="1:8" x14ac:dyDescent="0.2">
      <c r="A47" s="44"/>
    </row>
    <row r="48" spans="1:8" x14ac:dyDescent="0.2">
      <c r="A48" s="44"/>
      <c r="E48" s="48"/>
    </row>
    <row r="52" spans="4:4" x14ac:dyDescent="0.2">
      <c r="D52" s="48"/>
    </row>
  </sheetData>
  <mergeCells count="13">
    <mergeCell ref="A39:F39"/>
    <mergeCell ref="E1:F1"/>
    <mergeCell ref="E2:F2"/>
    <mergeCell ref="E3:F3"/>
    <mergeCell ref="A6:F6"/>
    <mergeCell ref="G36:H36"/>
    <mergeCell ref="A11:A12"/>
    <mergeCell ref="B11:B12"/>
    <mergeCell ref="C11:C12"/>
    <mergeCell ref="D11:D12"/>
    <mergeCell ref="E11:F11"/>
    <mergeCell ref="A14:F14"/>
    <mergeCell ref="A24:F24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N284"/>
  <sheetViews>
    <sheetView showZeros="0" view="pageBreakPreview" topLeftCell="A76" zoomScale="81" zoomScaleNormal="100" zoomScaleSheetLayoutView="81" workbookViewId="0">
      <selection activeCell="S142" sqref="S142"/>
    </sheetView>
  </sheetViews>
  <sheetFormatPr defaultRowHeight="12.75" x14ac:dyDescent="0.2"/>
  <cols>
    <col min="1" max="1" width="12.7109375" customWidth="1"/>
    <col min="2" max="2" width="12.5703125" customWidth="1"/>
    <col min="3" max="3" width="12.42578125" style="11" customWidth="1"/>
    <col min="4" max="4" width="56.140625" style="1" customWidth="1"/>
    <col min="5" max="5" width="15.42578125" style="131" customWidth="1"/>
    <col min="6" max="6" width="13.5703125" style="2" customWidth="1"/>
    <col min="7" max="7" width="13" customWidth="1"/>
    <col min="8" max="8" width="12" customWidth="1"/>
    <col min="9" max="9" width="12.5703125" customWidth="1"/>
    <col min="10" max="10" width="13.140625" style="12" customWidth="1"/>
    <col min="11" max="11" width="11.42578125" style="12" customWidth="1"/>
    <col min="12" max="12" width="10.5703125" customWidth="1"/>
    <col min="13" max="13" width="9.140625" customWidth="1"/>
    <col min="14" max="14" width="7.5703125" customWidth="1"/>
    <col min="15" max="15" width="11.7109375" customWidth="1"/>
    <col min="16" max="16" width="13.42578125" hidden="1" customWidth="1"/>
    <col min="17" max="17" width="13.7109375" hidden="1" customWidth="1"/>
    <col min="18" max="18" width="15.5703125" style="2" customWidth="1"/>
    <col min="20" max="20" width="13.7109375" hidden="1" customWidth="1"/>
    <col min="21" max="21" width="16.5703125" hidden="1" customWidth="1"/>
    <col min="22" max="22" width="0" hidden="1" customWidth="1"/>
  </cols>
  <sheetData>
    <row r="3" spans="1:20" ht="21" customHeight="1" x14ac:dyDescent="0.2"/>
    <row r="4" spans="1:20" ht="56.25" customHeight="1" x14ac:dyDescent="0.25">
      <c r="D4" s="7"/>
      <c r="E4" s="132"/>
      <c r="F4" s="8"/>
      <c r="G4" s="9"/>
      <c r="H4" s="9"/>
      <c r="I4" s="9"/>
      <c r="J4" s="13"/>
      <c r="K4" s="13"/>
      <c r="L4" s="9"/>
      <c r="M4" s="9"/>
      <c r="R4" s="10"/>
    </row>
    <row r="5" spans="1:20" ht="19.5" customHeight="1" x14ac:dyDescent="0.3">
      <c r="A5" s="497" t="s">
        <v>547</v>
      </c>
      <c r="B5" s="498"/>
      <c r="D5" s="7"/>
      <c r="E5" s="132"/>
      <c r="F5" s="8"/>
      <c r="G5" s="9"/>
      <c r="H5" s="9"/>
      <c r="I5" s="9"/>
      <c r="J5" s="13"/>
      <c r="K5" s="13"/>
      <c r="L5" s="9"/>
      <c r="M5" s="9"/>
      <c r="R5" s="10"/>
    </row>
    <row r="6" spans="1:20" ht="18.75" customHeight="1" x14ac:dyDescent="0.25">
      <c r="A6" s="499" t="s">
        <v>337</v>
      </c>
      <c r="B6" s="500"/>
      <c r="D6" s="7"/>
      <c r="E6" s="132"/>
      <c r="F6" s="8"/>
      <c r="G6" s="9"/>
      <c r="H6" s="9"/>
      <c r="I6" s="9"/>
      <c r="J6" s="13"/>
      <c r="K6" s="13"/>
      <c r="L6" s="9"/>
      <c r="M6" s="9"/>
      <c r="R6" s="173" t="s">
        <v>339</v>
      </c>
    </row>
    <row r="7" spans="1:20" ht="10.15" customHeight="1" x14ac:dyDescent="0.25">
      <c r="D7" s="7"/>
      <c r="E7" s="132"/>
      <c r="F7" s="8"/>
      <c r="G7" s="9"/>
      <c r="H7" s="9"/>
      <c r="I7" s="9"/>
      <c r="J7" s="13"/>
      <c r="K7" s="13"/>
      <c r="L7" s="9"/>
      <c r="M7" s="9"/>
      <c r="R7" s="10"/>
    </row>
    <row r="8" spans="1:20" ht="23.25" customHeight="1" x14ac:dyDescent="0.2">
      <c r="A8" s="501" t="s">
        <v>417</v>
      </c>
      <c r="B8" s="504" t="s">
        <v>418</v>
      </c>
      <c r="C8" s="504" t="s">
        <v>280</v>
      </c>
      <c r="D8" s="503" t="s">
        <v>419</v>
      </c>
      <c r="E8" s="486" t="s">
        <v>68</v>
      </c>
      <c r="F8" s="487"/>
      <c r="G8" s="487"/>
      <c r="H8" s="487"/>
      <c r="I8" s="496"/>
      <c r="J8" s="486" t="s">
        <v>69</v>
      </c>
      <c r="K8" s="487"/>
      <c r="L8" s="487"/>
      <c r="M8" s="487"/>
      <c r="N8" s="487"/>
      <c r="O8" s="487"/>
      <c r="P8" s="487"/>
      <c r="Q8" s="488"/>
      <c r="R8" s="473" t="s">
        <v>71</v>
      </c>
    </row>
    <row r="9" spans="1:20" ht="19.5" customHeight="1" x14ac:dyDescent="0.2">
      <c r="A9" s="502"/>
      <c r="B9" s="505"/>
      <c r="C9" s="505"/>
      <c r="D9" s="494"/>
      <c r="E9" s="476" t="s">
        <v>281</v>
      </c>
      <c r="F9" s="484" t="s">
        <v>75</v>
      </c>
      <c r="G9" s="479" t="s">
        <v>72</v>
      </c>
      <c r="H9" s="480"/>
      <c r="I9" s="484" t="s">
        <v>76</v>
      </c>
      <c r="J9" s="481" t="s">
        <v>281</v>
      </c>
      <c r="K9" s="490" t="s">
        <v>282</v>
      </c>
      <c r="L9" s="484" t="s">
        <v>75</v>
      </c>
      <c r="M9" s="479" t="s">
        <v>72</v>
      </c>
      <c r="N9" s="480"/>
      <c r="O9" s="484" t="s">
        <v>76</v>
      </c>
      <c r="P9" s="492" t="s">
        <v>72</v>
      </c>
      <c r="Q9" s="493"/>
      <c r="R9" s="474"/>
    </row>
    <row r="10" spans="1:20" ht="12.75" customHeight="1" x14ac:dyDescent="0.2">
      <c r="A10" s="502"/>
      <c r="B10" s="505"/>
      <c r="C10" s="505"/>
      <c r="D10" s="494"/>
      <c r="E10" s="477"/>
      <c r="F10" s="485"/>
      <c r="G10" s="490" t="s">
        <v>24</v>
      </c>
      <c r="H10" s="490" t="s">
        <v>25</v>
      </c>
      <c r="I10" s="489"/>
      <c r="J10" s="482"/>
      <c r="K10" s="494"/>
      <c r="L10" s="485"/>
      <c r="M10" s="490" t="s">
        <v>26</v>
      </c>
      <c r="N10" s="490" t="s">
        <v>27</v>
      </c>
      <c r="O10" s="489"/>
      <c r="P10" s="490" t="s">
        <v>73</v>
      </c>
      <c r="Q10" s="110" t="s">
        <v>72</v>
      </c>
      <c r="R10" s="474"/>
    </row>
    <row r="11" spans="1:20" ht="77.25" customHeight="1" x14ac:dyDescent="0.2">
      <c r="A11" s="502"/>
      <c r="B11" s="506"/>
      <c r="C11" s="506"/>
      <c r="D11" s="495"/>
      <c r="E11" s="478"/>
      <c r="F11" s="485"/>
      <c r="G11" s="491"/>
      <c r="H11" s="491"/>
      <c r="I11" s="489"/>
      <c r="J11" s="483"/>
      <c r="K11" s="495"/>
      <c r="L11" s="485"/>
      <c r="M11" s="491"/>
      <c r="N11" s="491"/>
      <c r="O11" s="489"/>
      <c r="P11" s="491"/>
      <c r="Q11" s="111" t="s">
        <v>74</v>
      </c>
      <c r="R11" s="475"/>
    </row>
    <row r="12" spans="1:20" ht="15.75" customHeight="1" x14ac:dyDescent="0.2">
      <c r="A12" s="174">
        <v>1</v>
      </c>
      <c r="B12" s="174" t="s">
        <v>67</v>
      </c>
      <c r="C12" s="175">
        <v>3</v>
      </c>
      <c r="D12" s="175">
        <v>4</v>
      </c>
      <c r="E12" s="175">
        <v>5</v>
      </c>
      <c r="F12" s="111">
        <v>6</v>
      </c>
      <c r="G12" s="111">
        <v>7</v>
      </c>
      <c r="H12" s="111">
        <v>8</v>
      </c>
      <c r="I12" s="175">
        <v>9</v>
      </c>
      <c r="J12" s="111">
        <v>10</v>
      </c>
      <c r="K12" s="111">
        <v>11</v>
      </c>
      <c r="L12" s="111">
        <v>12</v>
      </c>
      <c r="M12" s="111">
        <v>13</v>
      </c>
      <c r="N12" s="111">
        <v>14</v>
      </c>
      <c r="O12" s="111">
        <v>15</v>
      </c>
      <c r="P12" s="111">
        <v>15</v>
      </c>
      <c r="Q12" s="111">
        <v>15</v>
      </c>
      <c r="R12" s="175">
        <v>16</v>
      </c>
    </row>
    <row r="13" spans="1:20" ht="29.25" customHeight="1" x14ac:dyDescent="0.3">
      <c r="A13" s="118" t="s">
        <v>157</v>
      </c>
      <c r="B13" s="118"/>
      <c r="C13" s="118"/>
      <c r="D13" s="383" t="s">
        <v>151</v>
      </c>
      <c r="E13" s="384">
        <f>SUM(E14)</f>
        <v>11832000</v>
      </c>
      <c r="F13" s="385">
        <f t="shared" ref="F13:R13" si="0">SUM(F14)</f>
        <v>11832000</v>
      </c>
      <c r="G13" s="385">
        <f t="shared" si="0"/>
        <v>0</v>
      </c>
      <c r="H13" s="385">
        <f t="shared" si="0"/>
        <v>0</v>
      </c>
      <c r="I13" s="385">
        <f t="shared" si="0"/>
        <v>0</v>
      </c>
      <c r="J13" s="385">
        <f t="shared" si="0"/>
        <v>368000</v>
      </c>
      <c r="K13" s="385">
        <f t="shared" si="0"/>
        <v>368000</v>
      </c>
      <c r="L13" s="385">
        <f t="shared" si="0"/>
        <v>0</v>
      </c>
      <c r="M13" s="385">
        <f t="shared" si="0"/>
        <v>0</v>
      </c>
      <c r="N13" s="385">
        <f t="shared" si="0"/>
        <v>0</v>
      </c>
      <c r="O13" s="385">
        <f t="shared" si="0"/>
        <v>368000</v>
      </c>
      <c r="P13" s="385">
        <f t="shared" si="0"/>
        <v>0</v>
      </c>
      <c r="Q13" s="385">
        <f t="shared" si="0"/>
        <v>0</v>
      </c>
      <c r="R13" s="385">
        <f t="shared" si="0"/>
        <v>12200000</v>
      </c>
      <c r="T13" s="93">
        <f t="shared" ref="T13:T14" si="1">SUM(E13,J13)</f>
        <v>12200000</v>
      </c>
    </row>
    <row r="14" spans="1:20" s="3" customFormat="1" ht="28.5" customHeight="1" x14ac:dyDescent="0.3">
      <c r="A14" s="118" t="s">
        <v>158</v>
      </c>
      <c r="B14" s="118"/>
      <c r="C14" s="118"/>
      <c r="D14" s="383" t="s">
        <v>151</v>
      </c>
      <c r="E14" s="384">
        <f>SUM(E15:E34)</f>
        <v>11832000</v>
      </c>
      <c r="F14" s="384">
        <f>SUM(F15:F34)</f>
        <v>11832000</v>
      </c>
      <c r="G14" s="384">
        <f t="shared" ref="G14:R14" si="2">SUM(G15:G34)</f>
        <v>0</v>
      </c>
      <c r="H14" s="384">
        <f t="shared" si="2"/>
        <v>0</v>
      </c>
      <c r="I14" s="384">
        <f t="shared" si="2"/>
        <v>0</v>
      </c>
      <c r="J14" s="384">
        <f t="shared" si="2"/>
        <v>368000</v>
      </c>
      <c r="K14" s="384">
        <f t="shared" si="2"/>
        <v>368000</v>
      </c>
      <c r="L14" s="384">
        <f t="shared" si="2"/>
        <v>0</v>
      </c>
      <c r="M14" s="384">
        <f t="shared" si="2"/>
        <v>0</v>
      </c>
      <c r="N14" s="384">
        <f t="shared" si="2"/>
        <v>0</v>
      </c>
      <c r="O14" s="384">
        <f t="shared" si="2"/>
        <v>368000</v>
      </c>
      <c r="P14" s="384">
        <f t="shared" si="2"/>
        <v>0</v>
      </c>
      <c r="Q14" s="384">
        <f t="shared" si="2"/>
        <v>0</v>
      </c>
      <c r="R14" s="384">
        <f t="shared" si="2"/>
        <v>12200000</v>
      </c>
      <c r="T14" s="93">
        <f t="shared" si="1"/>
        <v>12200000</v>
      </c>
    </row>
    <row r="15" spans="1:20" s="3" customFormat="1" ht="63.75" hidden="1" customHeight="1" x14ac:dyDescent="0.3">
      <c r="A15" s="29" t="s">
        <v>229</v>
      </c>
      <c r="B15" s="29" t="s">
        <v>156</v>
      </c>
      <c r="C15" s="29" t="s">
        <v>42</v>
      </c>
      <c r="D15" s="106" t="s">
        <v>155</v>
      </c>
      <c r="E15" s="88">
        <f t="shared" ref="E15:E34" si="3">SUM(F15,I15)</f>
        <v>0</v>
      </c>
      <c r="F15" s="386"/>
      <c r="G15" s="386"/>
      <c r="H15" s="386"/>
      <c r="I15" s="387"/>
      <c r="J15" s="388">
        <f t="shared" ref="J15:J19" si="4">SUM(L15,O15)</f>
        <v>0</v>
      </c>
      <c r="K15" s="388"/>
      <c r="L15" s="389"/>
      <c r="M15" s="389"/>
      <c r="N15" s="389"/>
      <c r="O15" s="388"/>
      <c r="P15" s="386"/>
      <c r="Q15" s="386"/>
      <c r="R15" s="388">
        <f t="shared" ref="R15:R26" si="5">SUM(E15,J15)</f>
        <v>0</v>
      </c>
    </row>
    <row r="16" spans="1:20" s="3" customFormat="1" ht="34.5" hidden="1" customHeight="1" x14ac:dyDescent="0.3">
      <c r="A16" s="29" t="s">
        <v>159</v>
      </c>
      <c r="B16" s="29" t="s">
        <v>154</v>
      </c>
      <c r="C16" s="29" t="s">
        <v>42</v>
      </c>
      <c r="D16" s="95" t="s">
        <v>393</v>
      </c>
      <c r="E16" s="88">
        <f t="shared" si="3"/>
        <v>0</v>
      </c>
      <c r="F16" s="88"/>
      <c r="G16" s="386"/>
      <c r="H16" s="386"/>
      <c r="I16" s="386"/>
      <c r="J16" s="388">
        <f t="shared" si="4"/>
        <v>0</v>
      </c>
      <c r="K16" s="388"/>
      <c r="L16" s="389"/>
      <c r="M16" s="389"/>
      <c r="N16" s="389"/>
      <c r="O16" s="388"/>
      <c r="P16" s="386"/>
      <c r="Q16" s="386"/>
      <c r="R16" s="388">
        <f t="shared" si="5"/>
        <v>0</v>
      </c>
    </row>
    <row r="17" spans="1:18" s="3" customFormat="1" ht="24.75" hidden="1" customHeight="1" x14ac:dyDescent="0.3">
      <c r="A17" s="29" t="s">
        <v>314</v>
      </c>
      <c r="B17" s="29" t="s">
        <v>52</v>
      </c>
      <c r="C17" s="29" t="s">
        <v>53</v>
      </c>
      <c r="D17" s="95" t="s">
        <v>315</v>
      </c>
      <c r="E17" s="88">
        <f t="shared" si="3"/>
        <v>0</v>
      </c>
      <c r="F17" s="88"/>
      <c r="G17" s="386"/>
      <c r="H17" s="386"/>
      <c r="I17" s="386"/>
      <c r="J17" s="388">
        <f t="shared" si="4"/>
        <v>0</v>
      </c>
      <c r="K17" s="388"/>
      <c r="L17" s="389"/>
      <c r="M17" s="389"/>
      <c r="N17" s="389"/>
      <c r="O17" s="388"/>
      <c r="P17" s="386"/>
      <c r="Q17" s="386"/>
      <c r="R17" s="388">
        <f t="shared" si="5"/>
        <v>0</v>
      </c>
    </row>
    <row r="18" spans="1:18" s="114" customFormat="1" ht="22.5" hidden="1" customHeight="1" x14ac:dyDescent="0.3">
      <c r="A18" s="390"/>
      <c r="B18" s="390"/>
      <c r="C18" s="390"/>
      <c r="D18" s="391" t="s">
        <v>261</v>
      </c>
      <c r="E18" s="88">
        <f t="shared" si="3"/>
        <v>0</v>
      </c>
      <c r="F18" s="392"/>
      <c r="G18" s="393"/>
      <c r="H18" s="393"/>
      <c r="I18" s="393"/>
      <c r="J18" s="392">
        <f t="shared" ref="J18" si="6">SUM(L18,O18)</f>
        <v>0</v>
      </c>
      <c r="K18" s="392"/>
      <c r="L18" s="393"/>
      <c r="M18" s="393"/>
      <c r="N18" s="393"/>
      <c r="O18" s="392"/>
      <c r="P18" s="393"/>
      <c r="Q18" s="393"/>
      <c r="R18" s="394">
        <f t="shared" ref="R18" si="7">SUM(E18,J18)</f>
        <v>0</v>
      </c>
    </row>
    <row r="19" spans="1:18" ht="34.5" hidden="1" customHeight="1" x14ac:dyDescent="0.3">
      <c r="A19" s="29" t="s">
        <v>167</v>
      </c>
      <c r="B19" s="29" t="s">
        <v>140</v>
      </c>
      <c r="C19" s="29" t="s">
        <v>49</v>
      </c>
      <c r="D19" s="106" t="s">
        <v>14</v>
      </c>
      <c r="E19" s="88">
        <f t="shared" si="3"/>
        <v>0</v>
      </c>
      <c r="F19" s="88"/>
      <c r="G19" s="389"/>
      <c r="H19" s="389"/>
      <c r="I19" s="389"/>
      <c r="J19" s="388">
        <f t="shared" si="4"/>
        <v>0</v>
      </c>
      <c r="K19" s="388"/>
      <c r="L19" s="389"/>
      <c r="M19" s="389"/>
      <c r="N19" s="389"/>
      <c r="O19" s="388"/>
      <c r="P19" s="389"/>
      <c r="Q19" s="389"/>
      <c r="R19" s="388">
        <f t="shared" si="5"/>
        <v>0</v>
      </c>
    </row>
    <row r="20" spans="1:18" s="99" customFormat="1" ht="32.25" hidden="1" customHeight="1" x14ac:dyDescent="0.3">
      <c r="A20" s="395" t="s">
        <v>173</v>
      </c>
      <c r="B20" s="395" t="s">
        <v>174</v>
      </c>
      <c r="C20" s="101" t="s">
        <v>48</v>
      </c>
      <c r="D20" s="396" t="s">
        <v>175</v>
      </c>
      <c r="E20" s="88">
        <f t="shared" si="3"/>
        <v>0</v>
      </c>
      <c r="F20" s="88"/>
      <c r="G20" s="397"/>
      <c r="H20" s="397"/>
      <c r="I20" s="397"/>
      <c r="J20" s="388">
        <f t="shared" ref="J20:J32" si="8">SUM(L20,O20)</f>
        <v>0</v>
      </c>
      <c r="K20" s="388"/>
      <c r="L20" s="397"/>
      <c r="M20" s="397"/>
      <c r="N20" s="397"/>
      <c r="O20" s="388"/>
      <c r="P20" s="397"/>
      <c r="Q20" s="397"/>
      <c r="R20" s="88">
        <f t="shared" si="5"/>
        <v>0</v>
      </c>
    </row>
    <row r="21" spans="1:18" s="247" customFormat="1" ht="30" hidden="1" customHeight="1" x14ac:dyDescent="0.3">
      <c r="A21" s="398" t="s">
        <v>288</v>
      </c>
      <c r="B21" s="398" t="s">
        <v>230</v>
      </c>
      <c r="C21" s="398" t="s">
        <v>285</v>
      </c>
      <c r="D21" s="399" t="s">
        <v>231</v>
      </c>
      <c r="E21" s="88">
        <f t="shared" si="3"/>
        <v>0</v>
      </c>
      <c r="F21" s="400"/>
      <c r="G21" s="401"/>
      <c r="H21" s="401"/>
      <c r="I21" s="401"/>
      <c r="J21" s="402">
        <f t="shared" ref="J21:J24" si="9">SUM(L21,O21)</f>
        <v>0</v>
      </c>
      <c r="K21" s="402"/>
      <c r="L21" s="403"/>
      <c r="M21" s="403"/>
      <c r="N21" s="403"/>
      <c r="O21" s="402"/>
      <c r="P21" s="403"/>
      <c r="Q21" s="403"/>
      <c r="R21" s="402">
        <f t="shared" ref="R21:R24" si="10">SUM(E21,J21)</f>
        <v>0</v>
      </c>
    </row>
    <row r="22" spans="1:18" s="247" customFormat="1" ht="31.5" hidden="1" customHeight="1" x14ac:dyDescent="0.3">
      <c r="A22" s="398" t="s">
        <v>318</v>
      </c>
      <c r="B22" s="398" t="s">
        <v>320</v>
      </c>
      <c r="C22" s="398" t="s">
        <v>50</v>
      </c>
      <c r="D22" s="399" t="s">
        <v>322</v>
      </c>
      <c r="E22" s="88">
        <f t="shared" si="3"/>
        <v>0</v>
      </c>
      <c r="F22" s="400"/>
      <c r="G22" s="401"/>
      <c r="H22" s="401"/>
      <c r="I22" s="401"/>
      <c r="J22" s="402">
        <f t="shared" si="9"/>
        <v>0</v>
      </c>
      <c r="K22" s="402"/>
      <c r="L22" s="403"/>
      <c r="M22" s="403"/>
      <c r="N22" s="403"/>
      <c r="O22" s="402"/>
      <c r="P22" s="403"/>
      <c r="Q22" s="403"/>
      <c r="R22" s="402">
        <f t="shared" si="10"/>
        <v>0</v>
      </c>
    </row>
    <row r="23" spans="1:18" s="247" customFormat="1" ht="30.75" hidden="1" customHeight="1" x14ac:dyDescent="0.3">
      <c r="A23" s="398" t="s">
        <v>319</v>
      </c>
      <c r="B23" s="398" t="s">
        <v>321</v>
      </c>
      <c r="C23" s="398" t="s">
        <v>50</v>
      </c>
      <c r="D23" s="399" t="s">
        <v>323</v>
      </c>
      <c r="E23" s="88">
        <f t="shared" si="3"/>
        <v>0</v>
      </c>
      <c r="F23" s="400"/>
      <c r="G23" s="401"/>
      <c r="H23" s="401"/>
      <c r="I23" s="401"/>
      <c r="J23" s="402">
        <f t="shared" si="9"/>
        <v>0</v>
      </c>
      <c r="K23" s="402"/>
      <c r="L23" s="403"/>
      <c r="M23" s="403"/>
      <c r="N23" s="403"/>
      <c r="O23" s="402"/>
      <c r="P23" s="403"/>
      <c r="Q23" s="403"/>
      <c r="R23" s="402">
        <f t="shared" si="10"/>
        <v>0</v>
      </c>
    </row>
    <row r="24" spans="1:18" s="247" customFormat="1" ht="23.25" hidden="1" customHeight="1" x14ac:dyDescent="0.3">
      <c r="A24" s="398" t="s">
        <v>289</v>
      </c>
      <c r="B24" s="398" t="s">
        <v>290</v>
      </c>
      <c r="C24" s="398" t="s">
        <v>50</v>
      </c>
      <c r="D24" s="399" t="s">
        <v>291</v>
      </c>
      <c r="E24" s="88">
        <f t="shared" si="3"/>
        <v>0</v>
      </c>
      <c r="F24" s="400"/>
      <c r="G24" s="401"/>
      <c r="H24" s="401"/>
      <c r="I24" s="401"/>
      <c r="J24" s="402">
        <f t="shared" si="9"/>
        <v>0</v>
      </c>
      <c r="K24" s="402"/>
      <c r="L24" s="403"/>
      <c r="M24" s="403"/>
      <c r="N24" s="403"/>
      <c r="O24" s="402"/>
      <c r="P24" s="403"/>
      <c r="Q24" s="403"/>
      <c r="R24" s="402">
        <f t="shared" si="10"/>
        <v>0</v>
      </c>
    </row>
    <row r="25" spans="1:18" s="113" customFormat="1" ht="33" hidden="1" customHeight="1" x14ac:dyDescent="0.3">
      <c r="A25" s="29" t="s">
        <v>349</v>
      </c>
      <c r="B25" s="29" t="s">
        <v>350</v>
      </c>
      <c r="C25" s="29" t="s">
        <v>352</v>
      </c>
      <c r="D25" s="95" t="s">
        <v>351</v>
      </c>
      <c r="E25" s="88">
        <f t="shared" si="3"/>
        <v>0</v>
      </c>
      <c r="F25" s="88"/>
      <c r="G25" s="88"/>
      <c r="H25" s="88"/>
      <c r="I25" s="88"/>
      <c r="J25" s="88">
        <f t="shared" ref="J25" si="11">SUM(L25,O25)</f>
        <v>0</v>
      </c>
      <c r="K25" s="388"/>
      <c r="L25" s="388"/>
      <c r="M25" s="388"/>
      <c r="N25" s="388"/>
      <c r="O25" s="388"/>
      <c r="P25" s="116"/>
      <c r="Q25" s="116"/>
      <c r="R25" s="388">
        <f t="shared" ref="R25" si="12">SUM(E25,J25)</f>
        <v>0</v>
      </c>
    </row>
    <row r="26" spans="1:18" s="113" customFormat="1" ht="29.25" hidden="1" customHeight="1" x14ac:dyDescent="0.3">
      <c r="A26" s="29" t="s">
        <v>178</v>
      </c>
      <c r="B26" s="29" t="s">
        <v>179</v>
      </c>
      <c r="C26" s="29" t="s">
        <v>66</v>
      </c>
      <c r="D26" s="95" t="s">
        <v>18</v>
      </c>
      <c r="E26" s="88">
        <f t="shared" si="3"/>
        <v>0</v>
      </c>
      <c r="F26" s="88"/>
      <c r="G26" s="88"/>
      <c r="H26" s="88"/>
      <c r="I26" s="88"/>
      <c r="J26" s="88">
        <f t="shared" si="8"/>
        <v>0</v>
      </c>
      <c r="K26" s="404"/>
      <c r="L26" s="116"/>
      <c r="M26" s="116"/>
      <c r="N26" s="116"/>
      <c r="O26" s="404"/>
      <c r="P26" s="116"/>
      <c r="Q26" s="116"/>
      <c r="R26" s="388">
        <f t="shared" si="5"/>
        <v>0</v>
      </c>
    </row>
    <row r="27" spans="1:18" s="160" customFormat="1" ht="33.75" hidden="1" customHeight="1" x14ac:dyDescent="0.3">
      <c r="A27" s="395" t="s">
        <v>181</v>
      </c>
      <c r="B27" s="395" t="s">
        <v>182</v>
      </c>
      <c r="C27" s="395" t="s">
        <v>54</v>
      </c>
      <c r="D27" s="138" t="s">
        <v>180</v>
      </c>
      <c r="E27" s="88">
        <f t="shared" si="3"/>
        <v>0</v>
      </c>
      <c r="F27" s="88"/>
      <c r="G27" s="405"/>
      <c r="H27" s="405"/>
      <c r="I27" s="405"/>
      <c r="J27" s="388">
        <f t="shared" ref="J27:J28" si="13">SUM(L27,O27)</f>
        <v>0</v>
      </c>
      <c r="K27" s="388"/>
      <c r="L27" s="405"/>
      <c r="M27" s="405"/>
      <c r="N27" s="405"/>
      <c r="O27" s="388"/>
      <c r="P27" s="405"/>
      <c r="Q27" s="405"/>
      <c r="R27" s="388">
        <f t="shared" ref="R27:R28" si="14">SUM(E27,J27)</f>
        <v>0</v>
      </c>
    </row>
    <row r="28" spans="1:18" ht="30.75" hidden="1" customHeight="1" x14ac:dyDescent="0.3">
      <c r="A28" s="120" t="s">
        <v>183</v>
      </c>
      <c r="B28" s="29" t="s">
        <v>184</v>
      </c>
      <c r="C28" s="142" t="s">
        <v>185</v>
      </c>
      <c r="D28" s="143" t="s">
        <v>186</v>
      </c>
      <c r="E28" s="88">
        <f t="shared" si="3"/>
        <v>0</v>
      </c>
      <c r="F28" s="88"/>
      <c r="G28" s="406"/>
      <c r="H28" s="406"/>
      <c r="I28" s="406"/>
      <c r="J28" s="388">
        <f t="shared" si="13"/>
        <v>0</v>
      </c>
      <c r="K28" s="388"/>
      <c r="L28" s="406"/>
      <c r="M28" s="406"/>
      <c r="N28" s="406"/>
      <c r="O28" s="388"/>
      <c r="P28" s="406"/>
      <c r="Q28" s="406"/>
      <c r="R28" s="388">
        <f t="shared" si="14"/>
        <v>0</v>
      </c>
    </row>
    <row r="29" spans="1:18" ht="30.75" hidden="1" customHeight="1" x14ac:dyDescent="0.3">
      <c r="A29" s="120" t="s">
        <v>475</v>
      </c>
      <c r="B29" s="29" t="s">
        <v>476</v>
      </c>
      <c r="C29" s="142" t="s">
        <v>480</v>
      </c>
      <c r="D29" s="143" t="s">
        <v>479</v>
      </c>
      <c r="E29" s="88">
        <f t="shared" si="3"/>
        <v>0</v>
      </c>
      <c r="F29" s="88"/>
      <c r="G29" s="406"/>
      <c r="H29" s="406"/>
      <c r="I29" s="406"/>
      <c r="J29" s="388">
        <f t="shared" si="8"/>
        <v>0</v>
      </c>
      <c r="K29" s="388"/>
      <c r="L29" s="406"/>
      <c r="M29" s="406"/>
      <c r="N29" s="406"/>
      <c r="O29" s="388"/>
      <c r="P29" s="406"/>
      <c r="Q29" s="406"/>
      <c r="R29" s="388">
        <f t="shared" ref="R29:R34" si="15">SUM(E29,J29)</f>
        <v>0</v>
      </c>
    </row>
    <row r="30" spans="1:18" ht="30.75" hidden="1" customHeight="1" x14ac:dyDescent="0.3">
      <c r="A30" s="120" t="s">
        <v>483</v>
      </c>
      <c r="B30" s="29" t="s">
        <v>484</v>
      </c>
      <c r="C30" s="142" t="s">
        <v>480</v>
      </c>
      <c r="D30" s="143" t="s">
        <v>481</v>
      </c>
      <c r="E30" s="88">
        <f t="shared" si="3"/>
        <v>0</v>
      </c>
      <c r="F30" s="88"/>
      <c r="G30" s="406"/>
      <c r="H30" s="406"/>
      <c r="I30" s="406"/>
      <c r="J30" s="388">
        <f t="shared" ref="J30" si="16">SUM(L30,O30)</f>
        <v>0</v>
      </c>
      <c r="K30" s="388"/>
      <c r="L30" s="406"/>
      <c r="M30" s="406"/>
      <c r="N30" s="406"/>
      <c r="O30" s="388"/>
      <c r="P30" s="406"/>
      <c r="Q30" s="406"/>
      <c r="R30" s="388">
        <f t="shared" ref="R30" si="17">SUM(E30,J30)</f>
        <v>0</v>
      </c>
    </row>
    <row r="31" spans="1:18" ht="26.25" hidden="1" customHeight="1" x14ac:dyDescent="0.3">
      <c r="A31" s="142" t="s">
        <v>453</v>
      </c>
      <c r="B31" s="29" t="s">
        <v>454</v>
      </c>
      <c r="C31" s="142" t="s">
        <v>480</v>
      </c>
      <c r="D31" s="143" t="s">
        <v>455</v>
      </c>
      <c r="E31" s="88">
        <f t="shared" si="3"/>
        <v>0</v>
      </c>
      <c r="F31" s="88"/>
      <c r="G31" s="406"/>
      <c r="H31" s="406"/>
      <c r="I31" s="406"/>
      <c r="J31" s="388">
        <f t="shared" si="8"/>
        <v>0</v>
      </c>
      <c r="K31" s="388"/>
      <c r="L31" s="406"/>
      <c r="M31" s="406"/>
      <c r="N31" s="406"/>
      <c r="O31" s="388"/>
      <c r="P31" s="406"/>
      <c r="Q31" s="406"/>
      <c r="R31" s="388">
        <f t="shared" si="15"/>
        <v>0</v>
      </c>
    </row>
    <row r="32" spans="1:18" ht="28.5" customHeight="1" x14ac:dyDescent="0.3">
      <c r="A32" s="29" t="s">
        <v>477</v>
      </c>
      <c r="B32" s="29" t="s">
        <v>478</v>
      </c>
      <c r="C32" s="29" t="s">
        <v>480</v>
      </c>
      <c r="D32" s="138" t="s">
        <v>482</v>
      </c>
      <c r="E32" s="88">
        <f t="shared" si="3"/>
        <v>4932000</v>
      </c>
      <c r="F32" s="88">
        <v>4932000</v>
      </c>
      <c r="G32" s="406"/>
      <c r="H32" s="406"/>
      <c r="I32" s="406"/>
      <c r="J32" s="388">
        <f t="shared" si="8"/>
        <v>368000</v>
      </c>
      <c r="K32" s="388">
        <v>368000</v>
      </c>
      <c r="L32" s="406"/>
      <c r="M32" s="406"/>
      <c r="N32" s="406"/>
      <c r="O32" s="388">
        <v>368000</v>
      </c>
      <c r="P32" s="406"/>
      <c r="Q32" s="406"/>
      <c r="R32" s="388">
        <f t="shared" si="15"/>
        <v>5300000</v>
      </c>
    </row>
    <row r="33" spans="1:36" ht="25.5" customHeight="1" x14ac:dyDescent="0.3">
      <c r="A33" s="29" t="s">
        <v>554</v>
      </c>
      <c r="B33" s="29" t="s">
        <v>557</v>
      </c>
      <c r="C33" s="29" t="s">
        <v>52</v>
      </c>
      <c r="D33" s="138" t="s">
        <v>260</v>
      </c>
      <c r="E33" s="88">
        <f t="shared" si="3"/>
        <v>2700000</v>
      </c>
      <c r="F33" s="88">
        <v>2700000</v>
      </c>
      <c r="G33" s="406"/>
      <c r="H33" s="406"/>
      <c r="I33" s="406"/>
      <c r="J33" s="388"/>
      <c r="K33" s="388"/>
      <c r="L33" s="406"/>
      <c r="M33" s="406"/>
      <c r="N33" s="406"/>
      <c r="O33" s="388"/>
      <c r="P33" s="406"/>
      <c r="Q33" s="406"/>
      <c r="R33" s="388">
        <f t="shared" si="15"/>
        <v>2700000</v>
      </c>
    </row>
    <row r="34" spans="1:36" ht="59.25" customHeight="1" x14ac:dyDescent="0.3">
      <c r="A34" s="29" t="s">
        <v>555</v>
      </c>
      <c r="B34" s="29" t="s">
        <v>556</v>
      </c>
      <c r="C34" s="29" t="s">
        <v>52</v>
      </c>
      <c r="D34" s="138" t="s">
        <v>558</v>
      </c>
      <c r="E34" s="88">
        <f t="shared" si="3"/>
        <v>4200000</v>
      </c>
      <c r="F34" s="88">
        <v>4200000</v>
      </c>
      <c r="G34" s="406"/>
      <c r="H34" s="406"/>
      <c r="I34" s="406"/>
      <c r="J34" s="388"/>
      <c r="K34" s="388"/>
      <c r="L34" s="406"/>
      <c r="M34" s="406"/>
      <c r="N34" s="406"/>
      <c r="O34" s="388"/>
      <c r="P34" s="406"/>
      <c r="Q34" s="406"/>
      <c r="R34" s="388">
        <f t="shared" si="15"/>
        <v>4200000</v>
      </c>
    </row>
    <row r="35" spans="1:36" ht="42" customHeight="1" x14ac:dyDescent="0.3">
      <c r="A35" s="118" t="s">
        <v>198</v>
      </c>
      <c r="B35" s="118"/>
      <c r="C35" s="118"/>
      <c r="D35" s="276" t="s">
        <v>152</v>
      </c>
      <c r="E35" s="127">
        <f>SUM(E36)</f>
        <v>-5328349</v>
      </c>
      <c r="F35" s="127">
        <f t="shared" ref="F35:R35" si="18">SUM(F36)</f>
        <v>-5328349</v>
      </c>
      <c r="G35" s="127">
        <f t="shared" si="18"/>
        <v>-5836790</v>
      </c>
      <c r="H35" s="127">
        <f t="shared" si="18"/>
        <v>0</v>
      </c>
      <c r="I35" s="127">
        <f t="shared" si="18"/>
        <v>0</v>
      </c>
      <c r="J35" s="127">
        <f t="shared" si="18"/>
        <v>0</v>
      </c>
      <c r="K35" s="127">
        <f t="shared" si="18"/>
        <v>0</v>
      </c>
      <c r="L35" s="127">
        <f t="shared" si="18"/>
        <v>0</v>
      </c>
      <c r="M35" s="127">
        <f t="shared" si="18"/>
        <v>0</v>
      </c>
      <c r="N35" s="127">
        <f t="shared" si="18"/>
        <v>0</v>
      </c>
      <c r="O35" s="127">
        <f t="shared" si="18"/>
        <v>0</v>
      </c>
      <c r="P35" s="127">
        <f t="shared" si="18"/>
        <v>0</v>
      </c>
      <c r="Q35" s="127">
        <f t="shared" si="18"/>
        <v>0</v>
      </c>
      <c r="R35" s="127">
        <f t="shared" si="18"/>
        <v>-5328349</v>
      </c>
      <c r="T35" s="93">
        <f t="shared" ref="T35:T36" si="19">SUM(E35,J35)</f>
        <v>-5328349</v>
      </c>
    </row>
    <row r="36" spans="1:36" s="3" customFormat="1" ht="37.5" customHeight="1" x14ac:dyDescent="0.3">
      <c r="A36" s="118" t="s">
        <v>197</v>
      </c>
      <c r="B36" s="118"/>
      <c r="C36" s="118"/>
      <c r="D36" s="276" t="s">
        <v>152</v>
      </c>
      <c r="E36" s="127">
        <f>SUM(E37,E38,E40,E41,E42,E43,E44,E45,E46,E48,E50)</f>
        <v>-5328349</v>
      </c>
      <c r="F36" s="127">
        <f t="shared" ref="F36:O36" si="20">SUM(F37,F38,F40,F41,F42,F43,F44,F45,F46,F48,F50)</f>
        <v>-5328349</v>
      </c>
      <c r="G36" s="127">
        <f t="shared" si="20"/>
        <v>-5836790</v>
      </c>
      <c r="H36" s="127">
        <f t="shared" si="20"/>
        <v>0</v>
      </c>
      <c r="I36" s="127">
        <f t="shared" si="20"/>
        <v>0</v>
      </c>
      <c r="J36" s="127">
        <f t="shared" si="20"/>
        <v>0</v>
      </c>
      <c r="K36" s="127">
        <f t="shared" si="20"/>
        <v>0</v>
      </c>
      <c r="L36" s="127">
        <f t="shared" si="20"/>
        <v>0</v>
      </c>
      <c r="M36" s="127">
        <f t="shared" si="20"/>
        <v>0</v>
      </c>
      <c r="N36" s="127">
        <f t="shared" si="20"/>
        <v>0</v>
      </c>
      <c r="O36" s="127">
        <f t="shared" si="20"/>
        <v>0</v>
      </c>
      <c r="P36" s="127">
        <f>SUM(P37,P38,P40,P41,P42,P43,P44,P45,P46,P48,P50)</f>
        <v>0</v>
      </c>
      <c r="Q36" s="127">
        <f t="shared" ref="Q36" si="21">SUM(Q37,Q38,Q40,Q41,Q42,Q43,Q44,Q45,Q46,Q48,Q50)</f>
        <v>0</v>
      </c>
      <c r="R36" s="127">
        <f t="shared" ref="R36" si="22">SUM(R37,R38,R40,R41,R42,R43,R44,R45,R46,R48,R50)</f>
        <v>-5328349</v>
      </c>
      <c r="T36" s="93">
        <f t="shared" si="19"/>
        <v>-5328349</v>
      </c>
    </row>
    <row r="37" spans="1:36" s="3" customFormat="1" ht="55.5" customHeight="1" x14ac:dyDescent="0.3">
      <c r="A37" s="29" t="s">
        <v>196</v>
      </c>
      <c r="B37" s="29" t="s">
        <v>154</v>
      </c>
      <c r="C37" s="29" t="s">
        <v>42</v>
      </c>
      <c r="D37" s="95" t="s">
        <v>393</v>
      </c>
      <c r="E37" s="88">
        <f t="shared" ref="E37:E50" si="23">SUM(F37,I37)</f>
        <v>7310</v>
      </c>
      <c r="F37" s="88">
        <v>7310</v>
      </c>
      <c r="G37" s="88"/>
      <c r="H37" s="389"/>
      <c r="I37" s="389"/>
      <c r="J37" s="388">
        <f t="shared" ref="J37:J50" si="24">SUM(L37,O37)</f>
        <v>0</v>
      </c>
      <c r="K37" s="388"/>
      <c r="L37" s="389"/>
      <c r="M37" s="389"/>
      <c r="N37" s="389"/>
      <c r="O37" s="388"/>
      <c r="P37" s="388"/>
      <c r="Q37" s="388"/>
      <c r="R37" s="388">
        <f>SUM(E37,J37)</f>
        <v>7310</v>
      </c>
    </row>
    <row r="38" spans="1:36" ht="24.75" customHeight="1" x14ac:dyDescent="0.3">
      <c r="A38" s="29" t="s">
        <v>237</v>
      </c>
      <c r="B38" s="29" t="s">
        <v>56</v>
      </c>
      <c r="C38" s="96" t="s">
        <v>43</v>
      </c>
      <c r="D38" s="106" t="s">
        <v>236</v>
      </c>
      <c r="E38" s="88">
        <f t="shared" si="23"/>
        <v>787172</v>
      </c>
      <c r="F38" s="88">
        <v>787172</v>
      </c>
      <c r="G38" s="88"/>
      <c r="H38" s="389"/>
      <c r="I38" s="389"/>
      <c r="J38" s="388">
        <f t="shared" ref="J38" si="25">SUM(L38,O38)</f>
        <v>0</v>
      </c>
      <c r="K38" s="388"/>
      <c r="L38" s="389"/>
      <c r="M38" s="389"/>
      <c r="N38" s="389"/>
      <c r="O38" s="388"/>
      <c r="P38" s="388"/>
      <c r="Q38" s="388"/>
      <c r="R38" s="388">
        <f t="shared" ref="R38:R50" si="26">SUM(E38,J38)</f>
        <v>787172</v>
      </c>
    </row>
    <row r="39" spans="1:36" s="161" customFormat="1" ht="39" hidden="1" customHeight="1" x14ac:dyDescent="0.3">
      <c r="A39" s="407"/>
      <c r="B39" s="407"/>
      <c r="C39" s="408"/>
      <c r="D39" s="409" t="s">
        <v>296</v>
      </c>
      <c r="E39" s="88">
        <f t="shared" si="23"/>
        <v>0</v>
      </c>
      <c r="F39" s="410"/>
      <c r="G39" s="410"/>
      <c r="H39" s="405"/>
      <c r="I39" s="405"/>
      <c r="J39" s="410">
        <f t="shared" si="24"/>
        <v>0</v>
      </c>
      <c r="K39" s="411"/>
      <c r="L39" s="405"/>
      <c r="M39" s="405"/>
      <c r="N39" s="405"/>
      <c r="O39" s="411"/>
      <c r="P39" s="411"/>
      <c r="Q39" s="411"/>
      <c r="R39" s="411">
        <f t="shared" si="26"/>
        <v>0</v>
      </c>
    </row>
    <row r="40" spans="1:36" s="251" customFormat="1" ht="56.25" customHeight="1" x14ac:dyDescent="0.3">
      <c r="A40" s="29" t="s">
        <v>402</v>
      </c>
      <c r="B40" s="29" t="s">
        <v>403</v>
      </c>
      <c r="C40" s="96" t="s">
        <v>44</v>
      </c>
      <c r="D40" s="106" t="s">
        <v>550</v>
      </c>
      <c r="E40" s="88">
        <f t="shared" si="23"/>
        <v>924449</v>
      </c>
      <c r="F40" s="88">
        <v>924449</v>
      </c>
      <c r="G40" s="88"/>
      <c r="H40" s="88"/>
      <c r="I40" s="88"/>
      <c r="J40" s="88">
        <f t="shared" ref="J40:J46" si="27">SUM(L40,O40)</f>
        <v>0</v>
      </c>
      <c r="K40" s="88"/>
      <c r="L40" s="88"/>
      <c r="M40" s="88"/>
      <c r="N40" s="88"/>
      <c r="O40" s="88"/>
      <c r="P40" s="88"/>
      <c r="Q40" s="88"/>
      <c r="R40" s="88">
        <f t="shared" ref="R40:R46" si="28">SUM(E40,J40)</f>
        <v>924449</v>
      </c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</row>
    <row r="41" spans="1:36" s="250" customFormat="1" ht="56.25" customHeight="1" x14ac:dyDescent="0.3">
      <c r="A41" s="29" t="s">
        <v>400</v>
      </c>
      <c r="B41" s="29" t="s">
        <v>401</v>
      </c>
      <c r="C41" s="96" t="s">
        <v>44</v>
      </c>
      <c r="D41" s="106" t="s">
        <v>551</v>
      </c>
      <c r="E41" s="88">
        <f t="shared" si="23"/>
        <v>-7120900</v>
      </c>
      <c r="F41" s="88">
        <v>-7120900</v>
      </c>
      <c r="G41" s="88">
        <v>-5836790</v>
      </c>
      <c r="H41" s="88"/>
      <c r="I41" s="88"/>
      <c r="J41" s="88">
        <f t="shared" si="27"/>
        <v>0</v>
      </c>
      <c r="K41" s="88"/>
      <c r="L41" s="88"/>
      <c r="M41" s="88"/>
      <c r="N41" s="88"/>
      <c r="O41" s="88"/>
      <c r="P41" s="88"/>
      <c r="Q41" s="88"/>
      <c r="R41" s="88">
        <f t="shared" si="28"/>
        <v>-7120900</v>
      </c>
    </row>
    <row r="42" spans="1:36" s="153" customFormat="1" ht="54.75" customHeight="1" x14ac:dyDescent="0.3">
      <c r="A42" s="29" t="s">
        <v>238</v>
      </c>
      <c r="B42" s="29" t="s">
        <v>55</v>
      </c>
      <c r="C42" s="29" t="s">
        <v>45</v>
      </c>
      <c r="D42" s="265" t="s">
        <v>341</v>
      </c>
      <c r="E42" s="88">
        <f t="shared" si="23"/>
        <v>24191</v>
      </c>
      <c r="F42" s="88">
        <v>24191</v>
      </c>
      <c r="G42" s="88"/>
      <c r="H42" s="388"/>
      <c r="I42" s="388"/>
      <c r="J42" s="88">
        <f t="shared" si="27"/>
        <v>0</v>
      </c>
      <c r="K42" s="88"/>
      <c r="L42" s="388"/>
      <c r="M42" s="388"/>
      <c r="N42" s="388"/>
      <c r="O42" s="88"/>
      <c r="P42" s="388"/>
      <c r="Q42" s="388"/>
      <c r="R42" s="88">
        <f t="shared" si="28"/>
        <v>24191</v>
      </c>
    </row>
    <row r="43" spans="1:36" ht="39" customHeight="1" x14ac:dyDescent="0.3">
      <c r="A43" s="29" t="s">
        <v>406</v>
      </c>
      <c r="B43" s="29" t="s">
        <v>408</v>
      </c>
      <c r="C43" s="29" t="s">
        <v>46</v>
      </c>
      <c r="D43" s="106" t="s">
        <v>239</v>
      </c>
      <c r="E43" s="88">
        <f t="shared" si="23"/>
        <v>25468</v>
      </c>
      <c r="F43" s="88">
        <v>25468</v>
      </c>
      <c r="G43" s="88"/>
      <c r="H43" s="388"/>
      <c r="I43" s="388"/>
      <c r="J43" s="88">
        <f t="shared" si="27"/>
        <v>0</v>
      </c>
      <c r="K43" s="88"/>
      <c r="L43" s="388"/>
      <c r="M43" s="388"/>
      <c r="N43" s="388"/>
      <c r="O43" s="88"/>
      <c r="P43" s="388"/>
      <c r="Q43" s="388"/>
      <c r="R43" s="388">
        <f t="shared" si="28"/>
        <v>25468</v>
      </c>
    </row>
    <row r="44" spans="1:36" ht="7.5" hidden="1" customHeight="1" x14ac:dyDescent="0.3">
      <c r="A44" s="29" t="s">
        <v>407</v>
      </c>
      <c r="B44" s="29" t="s">
        <v>409</v>
      </c>
      <c r="C44" s="29" t="s">
        <v>46</v>
      </c>
      <c r="D44" s="106" t="s">
        <v>240</v>
      </c>
      <c r="E44" s="88">
        <f t="shared" si="23"/>
        <v>0</v>
      </c>
      <c r="F44" s="88"/>
      <c r="G44" s="88"/>
      <c r="H44" s="388"/>
      <c r="I44" s="388"/>
      <c r="J44" s="88">
        <f t="shared" si="27"/>
        <v>0</v>
      </c>
      <c r="K44" s="388"/>
      <c r="L44" s="388"/>
      <c r="M44" s="388"/>
      <c r="N44" s="388"/>
      <c r="O44" s="388"/>
      <c r="P44" s="388"/>
      <c r="Q44" s="388"/>
      <c r="R44" s="388">
        <f t="shared" si="28"/>
        <v>0</v>
      </c>
    </row>
    <row r="45" spans="1:36" ht="39.75" customHeight="1" x14ac:dyDescent="0.3">
      <c r="A45" s="29" t="s">
        <v>413</v>
      </c>
      <c r="B45" s="29" t="s">
        <v>414</v>
      </c>
      <c r="C45" s="29" t="s">
        <v>46</v>
      </c>
      <c r="D45" s="265" t="s">
        <v>415</v>
      </c>
      <c r="E45" s="88">
        <f t="shared" si="23"/>
        <v>-1733010</v>
      </c>
      <c r="F45" s="88">
        <v>-1733010</v>
      </c>
      <c r="G45" s="88">
        <v>-1429150</v>
      </c>
      <c r="H45" s="388"/>
      <c r="I45" s="388"/>
      <c r="J45" s="88">
        <f t="shared" si="27"/>
        <v>0</v>
      </c>
      <c r="K45" s="412"/>
      <c r="L45" s="388"/>
      <c r="M45" s="388"/>
      <c r="N45" s="388"/>
      <c r="O45" s="412"/>
      <c r="P45" s="388"/>
      <c r="Q45" s="388"/>
      <c r="R45" s="88">
        <f t="shared" si="28"/>
        <v>-1733010</v>
      </c>
    </row>
    <row r="46" spans="1:36" ht="39" customHeight="1" x14ac:dyDescent="0.3">
      <c r="A46" s="29" t="s">
        <v>486</v>
      </c>
      <c r="B46" s="29" t="s">
        <v>487</v>
      </c>
      <c r="C46" s="29" t="s">
        <v>46</v>
      </c>
      <c r="D46" s="265" t="s">
        <v>488</v>
      </c>
      <c r="E46" s="88">
        <f t="shared" si="23"/>
        <v>1743563</v>
      </c>
      <c r="F46" s="88">
        <v>1743563</v>
      </c>
      <c r="G46" s="88">
        <v>1429150</v>
      </c>
      <c r="H46" s="388"/>
      <c r="I46" s="388"/>
      <c r="J46" s="88">
        <f t="shared" si="27"/>
        <v>0</v>
      </c>
      <c r="K46" s="412"/>
      <c r="L46" s="388"/>
      <c r="M46" s="388"/>
      <c r="N46" s="388"/>
      <c r="O46" s="412"/>
      <c r="P46" s="388"/>
      <c r="Q46" s="388"/>
      <c r="R46" s="88">
        <f t="shared" si="28"/>
        <v>1743563</v>
      </c>
    </row>
    <row r="47" spans="1:36" s="161" customFormat="1" ht="47.25" hidden="1" customHeight="1" x14ac:dyDescent="0.35">
      <c r="A47" s="407"/>
      <c r="B47" s="407"/>
      <c r="C47" s="408"/>
      <c r="D47" s="413" t="s">
        <v>332</v>
      </c>
      <c r="E47" s="410">
        <f t="shared" si="23"/>
        <v>0</v>
      </c>
      <c r="F47" s="410"/>
      <c r="G47" s="410"/>
      <c r="H47" s="411"/>
      <c r="I47" s="411"/>
      <c r="J47" s="410"/>
      <c r="K47" s="414"/>
      <c r="L47" s="411"/>
      <c r="M47" s="411"/>
      <c r="N47" s="411"/>
      <c r="O47" s="414"/>
      <c r="P47" s="411"/>
      <c r="Q47" s="411"/>
      <c r="R47" s="410">
        <f t="shared" si="26"/>
        <v>0</v>
      </c>
    </row>
    <row r="48" spans="1:36" ht="41.25" customHeight="1" x14ac:dyDescent="0.3">
      <c r="A48" s="29" t="s">
        <v>410</v>
      </c>
      <c r="B48" s="29" t="s">
        <v>411</v>
      </c>
      <c r="C48" s="96" t="s">
        <v>46</v>
      </c>
      <c r="D48" s="106" t="s">
        <v>412</v>
      </c>
      <c r="E48" s="88">
        <f t="shared" si="23"/>
        <v>6031</v>
      </c>
      <c r="F48" s="88">
        <v>6031</v>
      </c>
      <c r="G48" s="88"/>
      <c r="H48" s="388"/>
      <c r="I48" s="388"/>
      <c r="J48" s="88">
        <f t="shared" si="24"/>
        <v>0</v>
      </c>
      <c r="K48" s="88"/>
      <c r="L48" s="388"/>
      <c r="M48" s="388"/>
      <c r="N48" s="388"/>
      <c r="O48" s="88"/>
      <c r="P48" s="388"/>
      <c r="Q48" s="388"/>
      <c r="R48" s="88">
        <f t="shared" si="26"/>
        <v>6031</v>
      </c>
    </row>
    <row r="49" spans="1:20" s="161" customFormat="1" ht="46.5" hidden="1" customHeight="1" x14ac:dyDescent="0.35">
      <c r="A49" s="407"/>
      <c r="B49" s="407"/>
      <c r="C49" s="408"/>
      <c r="D49" s="415" t="s">
        <v>332</v>
      </c>
      <c r="E49" s="88">
        <f t="shared" si="23"/>
        <v>0</v>
      </c>
      <c r="F49" s="410"/>
      <c r="G49" s="410"/>
      <c r="H49" s="411"/>
      <c r="I49" s="411"/>
      <c r="J49" s="410">
        <f t="shared" si="24"/>
        <v>0</v>
      </c>
      <c r="K49" s="414"/>
      <c r="L49" s="411"/>
      <c r="M49" s="411"/>
      <c r="N49" s="411"/>
      <c r="O49" s="414"/>
      <c r="P49" s="411"/>
      <c r="Q49" s="411"/>
      <c r="R49" s="410">
        <f t="shared" si="26"/>
        <v>0</v>
      </c>
    </row>
    <row r="50" spans="1:20" ht="36.75" customHeight="1" x14ac:dyDescent="0.3">
      <c r="A50" s="29" t="s">
        <v>242</v>
      </c>
      <c r="B50" s="29" t="s">
        <v>243</v>
      </c>
      <c r="C50" s="96" t="s">
        <v>47</v>
      </c>
      <c r="D50" s="106" t="s">
        <v>241</v>
      </c>
      <c r="E50" s="88">
        <f t="shared" si="23"/>
        <v>7377</v>
      </c>
      <c r="F50" s="88">
        <v>7377</v>
      </c>
      <c r="G50" s="88"/>
      <c r="H50" s="388"/>
      <c r="I50" s="388"/>
      <c r="J50" s="388">
        <f t="shared" si="24"/>
        <v>0</v>
      </c>
      <c r="K50" s="388"/>
      <c r="L50" s="388"/>
      <c r="M50" s="388"/>
      <c r="N50" s="388"/>
      <c r="O50" s="388"/>
      <c r="P50" s="388"/>
      <c r="Q50" s="388"/>
      <c r="R50" s="388">
        <f t="shared" si="26"/>
        <v>7377</v>
      </c>
    </row>
    <row r="51" spans="1:20" ht="42.75" customHeight="1" x14ac:dyDescent="0.3">
      <c r="A51" s="118" t="s">
        <v>195</v>
      </c>
      <c r="B51" s="118"/>
      <c r="C51" s="118"/>
      <c r="D51" s="276" t="s">
        <v>485</v>
      </c>
      <c r="E51" s="127">
        <f>SUM(E52)</f>
        <v>1700000</v>
      </c>
      <c r="F51" s="416">
        <f t="shared" ref="F51:R51" si="29">SUM(F52)</f>
        <v>1700000</v>
      </c>
      <c r="G51" s="416">
        <f t="shared" si="29"/>
        <v>0</v>
      </c>
      <c r="H51" s="416">
        <f t="shared" si="29"/>
        <v>0</v>
      </c>
      <c r="I51" s="416">
        <f t="shared" si="29"/>
        <v>0</v>
      </c>
      <c r="J51" s="416">
        <f t="shared" si="29"/>
        <v>0</v>
      </c>
      <c r="K51" s="416">
        <f t="shared" si="29"/>
        <v>0</v>
      </c>
      <c r="L51" s="416">
        <f t="shared" si="29"/>
        <v>0</v>
      </c>
      <c r="M51" s="416">
        <f t="shared" si="29"/>
        <v>0</v>
      </c>
      <c r="N51" s="416">
        <f t="shared" si="29"/>
        <v>0</v>
      </c>
      <c r="O51" s="416">
        <f t="shared" si="29"/>
        <v>0</v>
      </c>
      <c r="P51" s="416">
        <f t="shared" si="29"/>
        <v>0</v>
      </c>
      <c r="Q51" s="416" t="e">
        <f t="shared" si="29"/>
        <v>#REF!</v>
      </c>
      <c r="R51" s="416">
        <f t="shared" si="29"/>
        <v>1700000</v>
      </c>
      <c r="T51" s="93">
        <f t="shared" ref="T51:T52" si="30">SUM(E51,J51)</f>
        <v>1700000</v>
      </c>
    </row>
    <row r="52" spans="1:20" s="3" customFormat="1" ht="41.25" customHeight="1" x14ac:dyDescent="0.3">
      <c r="A52" s="118" t="s">
        <v>194</v>
      </c>
      <c r="B52" s="118"/>
      <c r="C52" s="118"/>
      <c r="D52" s="276" t="s">
        <v>485</v>
      </c>
      <c r="E52" s="127">
        <f>SUM(E53:E76)</f>
        <v>1700000</v>
      </c>
      <c r="F52" s="127">
        <f t="shared" ref="F52:R52" si="31">SUM(F53:F76)</f>
        <v>1700000</v>
      </c>
      <c r="G52" s="127">
        <f t="shared" si="31"/>
        <v>0</v>
      </c>
      <c r="H52" s="127">
        <f t="shared" si="31"/>
        <v>0</v>
      </c>
      <c r="I52" s="127">
        <f t="shared" si="31"/>
        <v>0</v>
      </c>
      <c r="J52" s="127">
        <f t="shared" si="31"/>
        <v>0</v>
      </c>
      <c r="K52" s="127">
        <f t="shared" si="31"/>
        <v>0</v>
      </c>
      <c r="L52" s="127">
        <f t="shared" si="31"/>
        <v>0</v>
      </c>
      <c r="M52" s="127">
        <f t="shared" si="31"/>
        <v>0</v>
      </c>
      <c r="N52" s="127">
        <f t="shared" si="31"/>
        <v>0</v>
      </c>
      <c r="O52" s="127">
        <f t="shared" si="31"/>
        <v>0</v>
      </c>
      <c r="P52" s="127">
        <f t="shared" si="31"/>
        <v>0</v>
      </c>
      <c r="Q52" s="127" t="e">
        <f t="shared" si="31"/>
        <v>#REF!</v>
      </c>
      <c r="R52" s="127">
        <f t="shared" si="31"/>
        <v>1700000</v>
      </c>
      <c r="T52" s="93">
        <f t="shared" si="30"/>
        <v>1700000</v>
      </c>
    </row>
    <row r="53" spans="1:20" s="99" customFormat="1" ht="37.5" hidden="1" customHeight="1" x14ac:dyDescent="0.3">
      <c r="A53" s="29" t="s">
        <v>199</v>
      </c>
      <c r="B53" s="364" t="s">
        <v>154</v>
      </c>
      <c r="C53" s="364" t="s">
        <v>42</v>
      </c>
      <c r="D53" s="95" t="s">
        <v>393</v>
      </c>
      <c r="E53" s="88">
        <f t="shared" ref="E53:E76" si="32">SUM(F53,I53)</f>
        <v>0</v>
      </c>
      <c r="F53" s="417"/>
      <c r="G53" s="418"/>
      <c r="H53" s="418"/>
      <c r="I53" s="418"/>
      <c r="J53" s="419">
        <f t="shared" ref="J53:J61" si="33">SUM(L53,O53)</f>
        <v>0</v>
      </c>
      <c r="K53" s="419"/>
      <c r="L53" s="418"/>
      <c r="M53" s="418"/>
      <c r="N53" s="418"/>
      <c r="O53" s="418"/>
      <c r="P53" s="418"/>
      <c r="Q53" s="418"/>
      <c r="R53" s="419">
        <f t="shared" ref="R53:R61" si="34">SUM(E53,J53)</f>
        <v>0</v>
      </c>
    </row>
    <row r="54" spans="1:20" s="3" customFormat="1" ht="31.15" hidden="1" customHeight="1" x14ac:dyDescent="0.3">
      <c r="A54" s="29" t="s">
        <v>490</v>
      </c>
      <c r="B54" s="29" t="s">
        <v>348</v>
      </c>
      <c r="C54" s="29" t="s">
        <v>347</v>
      </c>
      <c r="D54" s="98" t="s">
        <v>346</v>
      </c>
      <c r="E54" s="88">
        <f t="shared" si="32"/>
        <v>0</v>
      </c>
      <c r="F54" s="88"/>
      <c r="G54" s="88"/>
      <c r="H54" s="88"/>
      <c r="I54" s="386"/>
      <c r="J54" s="388">
        <f t="shared" si="33"/>
        <v>0</v>
      </c>
      <c r="K54" s="388"/>
      <c r="L54" s="389"/>
      <c r="M54" s="389"/>
      <c r="N54" s="389"/>
      <c r="O54" s="388"/>
      <c r="P54" s="386"/>
      <c r="Q54" s="386"/>
      <c r="R54" s="388">
        <f t="shared" si="34"/>
        <v>0</v>
      </c>
    </row>
    <row r="55" spans="1:20" s="3" customFormat="1" ht="45.75" hidden="1" customHeight="1" x14ac:dyDescent="0.3">
      <c r="A55" s="29" t="s">
        <v>489</v>
      </c>
      <c r="B55" s="29" t="s">
        <v>328</v>
      </c>
      <c r="C55" s="29" t="s">
        <v>327</v>
      </c>
      <c r="D55" s="95" t="s">
        <v>326</v>
      </c>
      <c r="E55" s="88">
        <f t="shared" si="32"/>
        <v>0</v>
      </c>
      <c r="F55" s="88"/>
      <c r="G55" s="386"/>
      <c r="H55" s="386"/>
      <c r="I55" s="386"/>
      <c r="J55" s="388">
        <f t="shared" si="33"/>
        <v>0</v>
      </c>
      <c r="K55" s="388"/>
      <c r="L55" s="389"/>
      <c r="M55" s="389"/>
      <c r="N55" s="389"/>
      <c r="O55" s="388"/>
      <c r="P55" s="386"/>
      <c r="Q55" s="386"/>
      <c r="R55" s="388">
        <f t="shared" si="34"/>
        <v>0</v>
      </c>
    </row>
    <row r="56" spans="1:20" s="147" customFormat="1" ht="30.75" hidden="1" customHeight="1" x14ac:dyDescent="0.3">
      <c r="A56" s="407"/>
      <c r="B56" s="407"/>
      <c r="C56" s="407"/>
      <c r="D56" s="420" t="s">
        <v>216</v>
      </c>
      <c r="E56" s="88">
        <f t="shared" si="32"/>
        <v>0</v>
      </c>
      <c r="F56" s="410"/>
      <c r="G56" s="410"/>
      <c r="H56" s="410"/>
      <c r="I56" s="421"/>
      <c r="J56" s="411">
        <f t="shared" si="33"/>
        <v>0</v>
      </c>
      <c r="K56" s="411"/>
      <c r="L56" s="405"/>
      <c r="M56" s="405"/>
      <c r="N56" s="405"/>
      <c r="O56" s="411"/>
      <c r="P56" s="421"/>
      <c r="Q56" s="421"/>
      <c r="R56" s="411">
        <f t="shared" si="34"/>
        <v>0</v>
      </c>
    </row>
    <row r="57" spans="1:20" s="130" customFormat="1" ht="36" hidden="1" customHeight="1" x14ac:dyDescent="0.3">
      <c r="A57" s="29" t="s">
        <v>491</v>
      </c>
      <c r="B57" s="29" t="s">
        <v>160</v>
      </c>
      <c r="C57" s="29" t="s">
        <v>77</v>
      </c>
      <c r="D57" s="95" t="s">
        <v>161</v>
      </c>
      <c r="E57" s="88">
        <f t="shared" si="32"/>
        <v>0</v>
      </c>
      <c r="F57" s="389"/>
      <c r="G57" s="389"/>
      <c r="H57" s="389"/>
      <c r="I57" s="389"/>
      <c r="J57" s="388">
        <f t="shared" si="33"/>
        <v>0</v>
      </c>
      <c r="K57" s="388"/>
      <c r="L57" s="389"/>
      <c r="M57" s="389"/>
      <c r="N57" s="389"/>
      <c r="O57" s="388"/>
      <c r="P57" s="389"/>
      <c r="Q57" s="389"/>
      <c r="R57" s="388">
        <f t="shared" si="34"/>
        <v>0</v>
      </c>
    </row>
    <row r="58" spans="1:20" s="130" customFormat="1" ht="35.25" hidden="1" customHeight="1" x14ac:dyDescent="0.3">
      <c r="A58" s="29" t="s">
        <v>492</v>
      </c>
      <c r="B58" s="29" t="s">
        <v>162</v>
      </c>
      <c r="C58" s="29" t="s">
        <v>77</v>
      </c>
      <c r="D58" s="95" t="s">
        <v>163</v>
      </c>
      <c r="E58" s="88">
        <f t="shared" si="32"/>
        <v>0</v>
      </c>
      <c r="F58" s="88"/>
      <c r="G58" s="389"/>
      <c r="H58" s="389"/>
      <c r="I58" s="389"/>
      <c r="J58" s="88">
        <f t="shared" si="33"/>
        <v>0</v>
      </c>
      <c r="K58" s="88"/>
      <c r="L58" s="389"/>
      <c r="M58" s="389"/>
      <c r="N58" s="389"/>
      <c r="O58" s="88"/>
      <c r="P58" s="389"/>
      <c r="Q58" s="389"/>
      <c r="R58" s="388">
        <f t="shared" si="34"/>
        <v>0</v>
      </c>
    </row>
    <row r="59" spans="1:20" s="152" customFormat="1" ht="42.75" hidden="1" customHeight="1" x14ac:dyDescent="0.3">
      <c r="A59" s="407"/>
      <c r="B59" s="407"/>
      <c r="C59" s="407"/>
      <c r="D59" s="420" t="s">
        <v>303</v>
      </c>
      <c r="E59" s="88">
        <f t="shared" si="32"/>
        <v>0</v>
      </c>
      <c r="F59" s="410"/>
      <c r="G59" s="405"/>
      <c r="H59" s="405"/>
      <c r="I59" s="405"/>
      <c r="J59" s="410">
        <f t="shared" si="33"/>
        <v>0</v>
      </c>
      <c r="K59" s="410"/>
      <c r="L59" s="405"/>
      <c r="M59" s="405"/>
      <c r="N59" s="405"/>
      <c r="O59" s="410"/>
      <c r="P59" s="405"/>
      <c r="Q59" s="405"/>
      <c r="R59" s="411">
        <f t="shared" si="34"/>
        <v>0</v>
      </c>
    </row>
    <row r="60" spans="1:20" s="130" customFormat="1" ht="30.75" hidden="1" customHeight="1" x14ac:dyDescent="0.3">
      <c r="A60" s="29" t="s">
        <v>493</v>
      </c>
      <c r="B60" s="29" t="s">
        <v>164</v>
      </c>
      <c r="C60" s="29" t="s">
        <v>77</v>
      </c>
      <c r="D60" s="98" t="s">
        <v>13</v>
      </c>
      <c r="E60" s="88">
        <f t="shared" si="32"/>
        <v>0</v>
      </c>
      <c r="F60" s="88"/>
      <c r="G60" s="88"/>
      <c r="H60" s="88"/>
      <c r="I60" s="386"/>
      <c r="J60" s="388">
        <f t="shared" si="33"/>
        <v>0</v>
      </c>
      <c r="K60" s="388"/>
      <c r="L60" s="389"/>
      <c r="M60" s="389"/>
      <c r="N60" s="389"/>
      <c r="O60" s="388"/>
      <c r="P60" s="386"/>
      <c r="Q60" s="386"/>
      <c r="R60" s="388">
        <f t="shared" si="34"/>
        <v>0</v>
      </c>
    </row>
    <row r="61" spans="1:20" s="99" customFormat="1" ht="25.5" hidden="1" customHeight="1" x14ac:dyDescent="0.3">
      <c r="A61" s="29" t="s">
        <v>494</v>
      </c>
      <c r="B61" s="29" t="s">
        <v>166</v>
      </c>
      <c r="C61" s="29" t="s">
        <v>77</v>
      </c>
      <c r="D61" s="98" t="s">
        <v>165</v>
      </c>
      <c r="E61" s="88">
        <f t="shared" si="32"/>
        <v>0</v>
      </c>
      <c r="F61" s="88"/>
      <c r="G61" s="88"/>
      <c r="H61" s="88"/>
      <c r="I61" s="386"/>
      <c r="J61" s="388">
        <f t="shared" si="33"/>
        <v>0</v>
      </c>
      <c r="K61" s="388"/>
      <c r="L61" s="389"/>
      <c r="M61" s="389"/>
      <c r="N61" s="389"/>
      <c r="O61" s="388"/>
      <c r="P61" s="386"/>
      <c r="Q61" s="386"/>
      <c r="R61" s="388">
        <f t="shared" si="34"/>
        <v>0</v>
      </c>
    </row>
    <row r="62" spans="1:20" s="99" customFormat="1" ht="34.5" hidden="1" customHeight="1" x14ac:dyDescent="0.3">
      <c r="A62" s="97" t="s">
        <v>201</v>
      </c>
      <c r="B62" s="97" t="s">
        <v>200</v>
      </c>
      <c r="C62" s="96" t="s">
        <v>20</v>
      </c>
      <c r="D62" s="106" t="s">
        <v>206</v>
      </c>
      <c r="E62" s="88">
        <f t="shared" si="32"/>
        <v>0</v>
      </c>
      <c r="F62" s="389"/>
      <c r="G62" s="389"/>
      <c r="H62" s="389"/>
      <c r="I62" s="389"/>
      <c r="J62" s="419">
        <f t="shared" ref="J62:J65" si="35">SUM(L62,O62)</f>
        <v>0</v>
      </c>
      <c r="K62" s="419"/>
      <c r="L62" s="418"/>
      <c r="M62" s="418"/>
      <c r="N62" s="418"/>
      <c r="O62" s="418"/>
      <c r="P62" s="418"/>
      <c r="Q62" s="418"/>
      <c r="R62" s="419">
        <f t="shared" ref="R62:R64" si="36">SUM(E62,J62)</f>
        <v>0</v>
      </c>
    </row>
    <row r="63" spans="1:20" s="99" customFormat="1" ht="34.5" hidden="1" customHeight="1" x14ac:dyDescent="0.3">
      <c r="A63" s="97" t="s">
        <v>204</v>
      </c>
      <c r="B63" s="369" t="s">
        <v>203</v>
      </c>
      <c r="C63" s="370" t="s">
        <v>55</v>
      </c>
      <c r="D63" s="106" t="s">
        <v>207</v>
      </c>
      <c r="E63" s="88">
        <f t="shared" si="32"/>
        <v>0</v>
      </c>
      <c r="F63" s="422"/>
      <c r="G63" s="422"/>
      <c r="H63" s="422"/>
      <c r="I63" s="422"/>
      <c r="J63" s="419">
        <f t="shared" si="35"/>
        <v>0</v>
      </c>
      <c r="K63" s="419"/>
      <c r="L63" s="418"/>
      <c r="M63" s="418"/>
      <c r="N63" s="418"/>
      <c r="O63" s="418"/>
      <c r="P63" s="418"/>
      <c r="Q63" s="418"/>
      <c r="R63" s="419">
        <f t="shared" si="36"/>
        <v>0</v>
      </c>
    </row>
    <row r="64" spans="1:20" s="99" customFormat="1" ht="49.5" hidden="1" customHeight="1" x14ac:dyDescent="0.3">
      <c r="A64" s="97" t="s">
        <v>205</v>
      </c>
      <c r="B64" s="97" t="s">
        <v>202</v>
      </c>
      <c r="C64" s="96" t="s">
        <v>55</v>
      </c>
      <c r="D64" s="371" t="s">
        <v>21</v>
      </c>
      <c r="E64" s="88">
        <f t="shared" si="32"/>
        <v>0</v>
      </c>
      <c r="F64" s="422"/>
      <c r="G64" s="422"/>
      <c r="H64" s="422"/>
      <c r="I64" s="422"/>
      <c r="J64" s="419">
        <f t="shared" si="35"/>
        <v>0</v>
      </c>
      <c r="K64" s="419"/>
      <c r="L64" s="418"/>
      <c r="M64" s="418"/>
      <c r="N64" s="418"/>
      <c r="O64" s="418"/>
      <c r="P64" s="418"/>
      <c r="Q64" s="418"/>
      <c r="R64" s="419">
        <f t="shared" si="36"/>
        <v>0</v>
      </c>
    </row>
    <row r="65" spans="1:124" s="99" customFormat="1" ht="35.25" hidden="1" customHeight="1" x14ac:dyDescent="0.3">
      <c r="A65" s="97" t="s">
        <v>495</v>
      </c>
      <c r="B65" s="97" t="s">
        <v>496</v>
      </c>
      <c r="C65" s="96" t="s">
        <v>55</v>
      </c>
      <c r="D65" s="371" t="s">
        <v>471</v>
      </c>
      <c r="E65" s="88">
        <f t="shared" si="32"/>
        <v>0</v>
      </c>
      <c r="F65" s="417"/>
      <c r="G65" s="418"/>
      <c r="H65" s="418"/>
      <c r="I65" s="418"/>
      <c r="J65" s="419">
        <f t="shared" si="35"/>
        <v>0</v>
      </c>
      <c r="K65" s="419"/>
      <c r="L65" s="418"/>
      <c r="M65" s="418"/>
      <c r="N65" s="418"/>
      <c r="O65" s="418"/>
      <c r="P65" s="418"/>
      <c r="Q65" s="418"/>
      <c r="R65" s="419">
        <f t="shared" ref="R65" si="37">SUM(E65,J65)</f>
        <v>0</v>
      </c>
    </row>
    <row r="66" spans="1:124" s="99" customFormat="1" ht="62.25" hidden="1" customHeight="1" x14ac:dyDescent="0.3">
      <c r="A66" s="97" t="s">
        <v>208</v>
      </c>
      <c r="B66" s="97" t="s">
        <v>148</v>
      </c>
      <c r="C66" s="96" t="s">
        <v>57</v>
      </c>
      <c r="D66" s="106" t="s">
        <v>19</v>
      </c>
      <c r="E66" s="88">
        <f t="shared" si="32"/>
        <v>0</v>
      </c>
      <c r="F66" s="88"/>
      <c r="G66" s="389"/>
      <c r="H66" s="389"/>
      <c r="I66" s="389"/>
      <c r="J66" s="388">
        <f t="shared" ref="J66:J71" si="38">SUM(L66,O66)</f>
        <v>0</v>
      </c>
      <c r="K66" s="388"/>
      <c r="L66" s="386"/>
      <c r="M66" s="389"/>
      <c r="N66" s="389"/>
      <c r="O66" s="386"/>
      <c r="P66" s="423"/>
      <c r="Q66" s="422"/>
      <c r="R66" s="419">
        <f t="shared" ref="R66:R67" si="39">SUM(E66,J66)</f>
        <v>0</v>
      </c>
    </row>
    <row r="67" spans="1:124" s="99" customFormat="1" ht="33.75" hidden="1" customHeight="1" x14ac:dyDescent="0.3">
      <c r="A67" s="97" t="s">
        <v>210</v>
      </c>
      <c r="B67" s="97" t="s">
        <v>149</v>
      </c>
      <c r="C67" s="29" t="s">
        <v>56</v>
      </c>
      <c r="D67" s="106" t="s">
        <v>209</v>
      </c>
      <c r="E67" s="88">
        <f t="shared" si="32"/>
        <v>0</v>
      </c>
      <c r="F67" s="88"/>
      <c r="G67" s="88"/>
      <c r="H67" s="88"/>
      <c r="I67" s="88"/>
      <c r="J67" s="388">
        <f t="shared" si="38"/>
        <v>0</v>
      </c>
      <c r="K67" s="388"/>
      <c r="L67" s="88"/>
      <c r="M67" s="88"/>
      <c r="N67" s="88"/>
      <c r="O67" s="388"/>
      <c r="P67" s="88"/>
      <c r="Q67" s="88" t="e">
        <f>SUM(#REF!)</f>
        <v>#REF!</v>
      </c>
      <c r="R67" s="388">
        <f t="shared" si="39"/>
        <v>0</v>
      </c>
    </row>
    <row r="68" spans="1:124" s="99" customFormat="1" ht="33.75" hidden="1" customHeight="1" x14ac:dyDescent="0.3">
      <c r="A68" s="29" t="s">
        <v>497</v>
      </c>
      <c r="B68" s="29" t="s">
        <v>169</v>
      </c>
      <c r="C68" s="29" t="s">
        <v>49</v>
      </c>
      <c r="D68" s="138" t="s">
        <v>544</v>
      </c>
      <c r="E68" s="88">
        <f t="shared" si="32"/>
        <v>0</v>
      </c>
      <c r="F68" s="88"/>
      <c r="G68" s="88"/>
      <c r="H68" s="88"/>
      <c r="I68" s="88"/>
      <c r="J68" s="388">
        <f t="shared" si="38"/>
        <v>0</v>
      </c>
      <c r="K68" s="388"/>
      <c r="L68" s="88"/>
      <c r="M68" s="88"/>
      <c r="N68" s="88"/>
      <c r="O68" s="388"/>
      <c r="P68" s="88"/>
      <c r="Q68" s="88"/>
      <c r="R68" s="388">
        <f>SUM(E68,J68)</f>
        <v>0</v>
      </c>
    </row>
    <row r="69" spans="1:124" s="99" customFormat="1" ht="61.5" hidden="1" customHeight="1" x14ac:dyDescent="0.3">
      <c r="A69" s="96" t="s">
        <v>498</v>
      </c>
      <c r="B69" s="122">
        <v>3124</v>
      </c>
      <c r="C69" s="424">
        <v>1040</v>
      </c>
      <c r="D69" s="425" t="s">
        <v>499</v>
      </c>
      <c r="E69" s="88">
        <f t="shared" si="32"/>
        <v>0</v>
      </c>
      <c r="F69" s="417"/>
      <c r="G69" s="418"/>
      <c r="H69" s="418"/>
      <c r="I69" s="418"/>
      <c r="J69" s="419">
        <f t="shared" si="38"/>
        <v>0</v>
      </c>
      <c r="K69" s="419"/>
      <c r="L69" s="418"/>
      <c r="M69" s="418"/>
      <c r="N69" s="418"/>
      <c r="O69" s="419"/>
      <c r="P69" s="418"/>
      <c r="Q69" s="418"/>
      <c r="R69" s="419">
        <f>SUM(E69,J69)</f>
        <v>0</v>
      </c>
    </row>
    <row r="70" spans="1:124" s="129" customFormat="1" ht="29.25" hidden="1" customHeight="1" x14ac:dyDescent="0.3">
      <c r="A70" s="29" t="s">
        <v>500</v>
      </c>
      <c r="B70" s="29" t="s">
        <v>141</v>
      </c>
      <c r="C70" s="29" t="s">
        <v>49</v>
      </c>
      <c r="D70" s="138" t="s">
        <v>172</v>
      </c>
      <c r="E70" s="88">
        <f t="shared" si="32"/>
        <v>0</v>
      </c>
      <c r="F70" s="88"/>
      <c r="G70" s="88"/>
      <c r="H70" s="88"/>
      <c r="I70" s="88"/>
      <c r="J70" s="88">
        <f t="shared" si="38"/>
        <v>0</v>
      </c>
      <c r="K70" s="88"/>
      <c r="L70" s="88"/>
      <c r="M70" s="88"/>
      <c r="N70" s="88"/>
      <c r="O70" s="88"/>
      <c r="P70" s="88"/>
      <c r="Q70" s="88"/>
      <c r="R70" s="88">
        <f>SUM(E70,J70)</f>
        <v>0</v>
      </c>
    </row>
    <row r="71" spans="1:124" s="99" customFormat="1" ht="27.75" hidden="1" customHeight="1" x14ac:dyDescent="0.3">
      <c r="A71" s="29" t="s">
        <v>501</v>
      </c>
      <c r="B71" s="29" t="s">
        <v>170</v>
      </c>
      <c r="C71" s="29" t="s">
        <v>49</v>
      </c>
      <c r="D71" s="138" t="s">
        <v>171</v>
      </c>
      <c r="E71" s="88">
        <f t="shared" si="32"/>
        <v>0</v>
      </c>
      <c r="F71" s="88"/>
      <c r="G71" s="389"/>
      <c r="H71" s="388"/>
      <c r="I71" s="388"/>
      <c r="J71" s="388">
        <f t="shared" si="38"/>
        <v>0</v>
      </c>
      <c r="K71" s="388"/>
      <c r="L71" s="389"/>
      <c r="M71" s="389"/>
      <c r="N71" s="389"/>
      <c r="O71" s="388"/>
      <c r="P71" s="389"/>
      <c r="Q71" s="389"/>
      <c r="R71" s="88">
        <f>SUM(E71,J71)</f>
        <v>0</v>
      </c>
    </row>
    <row r="72" spans="1:124" s="99" customFormat="1" ht="78" hidden="1" customHeight="1" x14ac:dyDescent="0.3">
      <c r="A72" s="104" t="s">
        <v>212</v>
      </c>
      <c r="B72" s="104" t="s">
        <v>143</v>
      </c>
      <c r="C72" s="29" t="s">
        <v>56</v>
      </c>
      <c r="D72" s="98" t="s">
        <v>211</v>
      </c>
      <c r="E72" s="88">
        <f t="shared" si="32"/>
        <v>0</v>
      </c>
      <c r="F72" s="88"/>
      <c r="G72" s="426"/>
      <c r="H72" s="426"/>
      <c r="I72" s="426"/>
      <c r="J72" s="388">
        <f t="shared" ref="J72" si="40">SUM(L72,O72)</f>
        <v>0</v>
      </c>
      <c r="K72" s="388"/>
      <c r="L72" s="426"/>
      <c r="M72" s="426"/>
      <c r="N72" s="426"/>
      <c r="O72" s="388"/>
      <c r="P72" s="426"/>
      <c r="Q72" s="426"/>
      <c r="R72" s="388">
        <f>SUM(J72,E72)</f>
        <v>0</v>
      </c>
    </row>
    <row r="73" spans="1:124" s="99" customFormat="1" ht="48" hidden="1" customHeight="1" x14ac:dyDescent="0.3">
      <c r="A73" s="104" t="s">
        <v>213</v>
      </c>
      <c r="B73" s="104" t="s">
        <v>214</v>
      </c>
      <c r="C73" s="29" t="s">
        <v>20</v>
      </c>
      <c r="D73" s="98" t="s">
        <v>394</v>
      </c>
      <c r="E73" s="88">
        <f t="shared" si="32"/>
        <v>0</v>
      </c>
      <c r="F73" s="88"/>
      <c r="G73" s="426"/>
      <c r="H73" s="426"/>
      <c r="I73" s="426"/>
      <c r="J73" s="388">
        <f t="shared" ref="J73" si="41">SUM(L73,O73)</f>
        <v>0</v>
      </c>
      <c r="K73" s="388"/>
      <c r="L73" s="426"/>
      <c r="M73" s="426"/>
      <c r="N73" s="426"/>
      <c r="O73" s="388"/>
      <c r="P73" s="426"/>
      <c r="Q73" s="426"/>
      <c r="R73" s="388">
        <f>SUM(J73,E73)</f>
        <v>0</v>
      </c>
    </row>
    <row r="74" spans="1:124" s="99" customFormat="1" ht="30" hidden="1" customHeight="1" x14ac:dyDescent="0.3">
      <c r="A74" s="97" t="s">
        <v>215</v>
      </c>
      <c r="B74" s="97" t="s">
        <v>174</v>
      </c>
      <c r="C74" s="29" t="s">
        <v>48</v>
      </c>
      <c r="D74" s="98" t="s">
        <v>175</v>
      </c>
      <c r="E74" s="88">
        <f t="shared" si="32"/>
        <v>0</v>
      </c>
      <c r="F74" s="88"/>
      <c r="G74" s="389"/>
      <c r="H74" s="389"/>
      <c r="I74" s="389"/>
      <c r="J74" s="388">
        <f t="shared" ref="J74:J76" si="42">SUM(L74,O74)</f>
        <v>0</v>
      </c>
      <c r="K74" s="388"/>
      <c r="L74" s="389"/>
      <c r="M74" s="389"/>
      <c r="N74" s="389"/>
      <c r="O74" s="388"/>
      <c r="P74" s="389"/>
      <c r="Q74" s="389"/>
      <c r="R74" s="388">
        <f>SUM(E74,J74)</f>
        <v>0</v>
      </c>
    </row>
    <row r="75" spans="1:124" s="249" customFormat="1" ht="31.5" hidden="1" customHeight="1" x14ac:dyDescent="0.3">
      <c r="A75" s="363" t="s">
        <v>502</v>
      </c>
      <c r="B75" s="363" t="s">
        <v>324</v>
      </c>
      <c r="C75" s="364" t="s">
        <v>285</v>
      </c>
      <c r="D75" s="98" t="s">
        <v>325</v>
      </c>
      <c r="E75" s="88">
        <f t="shared" si="32"/>
        <v>0</v>
      </c>
      <c r="F75" s="417"/>
      <c r="G75" s="418"/>
      <c r="H75" s="418"/>
      <c r="I75" s="418"/>
      <c r="J75" s="419">
        <f t="shared" si="42"/>
        <v>0</v>
      </c>
      <c r="K75" s="419"/>
      <c r="L75" s="418"/>
      <c r="M75" s="418"/>
      <c r="N75" s="418"/>
      <c r="O75" s="419"/>
      <c r="P75" s="418"/>
      <c r="Q75" s="418"/>
      <c r="R75" s="419">
        <f>SUM(E75,J75)</f>
        <v>0</v>
      </c>
      <c r="S75" s="248"/>
      <c r="T75" s="248"/>
      <c r="U75" s="248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  <c r="AN75" s="248"/>
      <c r="AO75" s="248"/>
      <c r="AP75" s="248"/>
      <c r="AQ75" s="248"/>
      <c r="AR75" s="248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248"/>
      <c r="BE75" s="248"/>
      <c r="BF75" s="248"/>
      <c r="BG75" s="248"/>
      <c r="BH75" s="248"/>
      <c r="BI75" s="248"/>
      <c r="BJ75" s="248"/>
      <c r="BK75" s="248"/>
      <c r="BL75" s="248"/>
      <c r="BM75" s="248"/>
      <c r="BN75" s="248"/>
      <c r="BO75" s="248"/>
      <c r="BP75" s="248"/>
      <c r="BQ75" s="248"/>
      <c r="BR75" s="248"/>
      <c r="BS75" s="248"/>
      <c r="BT75" s="248"/>
      <c r="BU75" s="248"/>
      <c r="BV75" s="248"/>
      <c r="BW75" s="248"/>
      <c r="BX75" s="248"/>
      <c r="BY75" s="248"/>
      <c r="BZ75" s="248"/>
      <c r="CA75" s="248"/>
      <c r="CB75" s="248"/>
      <c r="CC75" s="248"/>
      <c r="CD75" s="248"/>
      <c r="CE75" s="248"/>
      <c r="CF75" s="248"/>
      <c r="CG75" s="248"/>
      <c r="CH75" s="248"/>
      <c r="CI75" s="248"/>
      <c r="CJ75" s="248"/>
      <c r="CK75" s="248"/>
      <c r="CL75" s="248"/>
      <c r="CM75" s="248"/>
      <c r="CN75" s="248"/>
      <c r="CO75" s="248"/>
      <c r="CP75" s="248"/>
      <c r="CQ75" s="248"/>
      <c r="CR75" s="248"/>
      <c r="CS75" s="248"/>
      <c r="CT75" s="248"/>
      <c r="CU75" s="248"/>
      <c r="CV75" s="248"/>
      <c r="CW75" s="248"/>
      <c r="CX75" s="248"/>
      <c r="CY75" s="248"/>
      <c r="CZ75" s="248"/>
      <c r="DA75" s="248"/>
      <c r="DB75" s="248"/>
      <c r="DC75" s="248"/>
      <c r="DD75" s="248"/>
      <c r="DE75" s="248"/>
      <c r="DF75" s="248"/>
      <c r="DG75" s="248"/>
      <c r="DH75" s="248"/>
      <c r="DI75" s="248"/>
      <c r="DJ75" s="248"/>
      <c r="DK75" s="248"/>
      <c r="DL75" s="248"/>
      <c r="DM75" s="248"/>
      <c r="DN75" s="248"/>
      <c r="DO75" s="248"/>
      <c r="DP75" s="248"/>
      <c r="DQ75" s="248"/>
      <c r="DR75" s="248"/>
      <c r="DS75" s="248"/>
      <c r="DT75" s="248"/>
    </row>
    <row r="76" spans="1:124" s="3" customFormat="1" ht="27.75" customHeight="1" x14ac:dyDescent="0.3">
      <c r="A76" s="29" t="s">
        <v>552</v>
      </c>
      <c r="B76" s="29" t="s">
        <v>478</v>
      </c>
      <c r="C76" s="29" t="s">
        <v>480</v>
      </c>
      <c r="D76" s="138" t="s">
        <v>482</v>
      </c>
      <c r="E76" s="88">
        <f t="shared" si="32"/>
        <v>1700000</v>
      </c>
      <c r="F76" s="417">
        <v>1700000</v>
      </c>
      <c r="G76" s="418"/>
      <c r="H76" s="418"/>
      <c r="I76" s="418"/>
      <c r="J76" s="388">
        <f t="shared" si="42"/>
        <v>0</v>
      </c>
      <c r="K76" s="419"/>
      <c r="L76" s="418"/>
      <c r="M76" s="418"/>
      <c r="N76" s="418"/>
      <c r="O76" s="419"/>
      <c r="P76" s="418"/>
      <c r="Q76" s="418"/>
      <c r="R76" s="388">
        <f t="shared" ref="R76" si="43">SUM(E76,J76)</f>
        <v>1700000</v>
      </c>
    </row>
    <row r="77" spans="1:124" s="3" customFormat="1" ht="36.75" hidden="1" customHeight="1" x14ac:dyDescent="0.3">
      <c r="A77" s="118" t="s">
        <v>22</v>
      </c>
      <c r="B77" s="118"/>
      <c r="C77" s="118"/>
      <c r="D77" s="128" t="s">
        <v>457</v>
      </c>
      <c r="E77" s="127">
        <f>SUM(E78)</f>
        <v>0</v>
      </c>
      <c r="F77" s="416">
        <f t="shared" ref="F77:R77" si="44">SUM(F78)</f>
        <v>0</v>
      </c>
      <c r="G77" s="416">
        <f t="shared" si="44"/>
        <v>0</v>
      </c>
      <c r="H77" s="416">
        <f t="shared" si="44"/>
        <v>0</v>
      </c>
      <c r="I77" s="416">
        <f t="shared" si="44"/>
        <v>0</v>
      </c>
      <c r="J77" s="416">
        <f t="shared" si="44"/>
        <v>0</v>
      </c>
      <c r="K77" s="416">
        <f t="shared" si="44"/>
        <v>0</v>
      </c>
      <c r="L77" s="416">
        <f t="shared" si="44"/>
        <v>0</v>
      </c>
      <c r="M77" s="416">
        <f t="shared" si="44"/>
        <v>0</v>
      </c>
      <c r="N77" s="416">
        <f t="shared" si="44"/>
        <v>0</v>
      </c>
      <c r="O77" s="416">
        <f t="shared" si="44"/>
        <v>0</v>
      </c>
      <c r="P77" s="416">
        <f t="shared" si="44"/>
        <v>0</v>
      </c>
      <c r="Q77" s="416">
        <f t="shared" si="44"/>
        <v>0</v>
      </c>
      <c r="R77" s="416">
        <f t="shared" si="44"/>
        <v>0</v>
      </c>
      <c r="T77" s="93">
        <f t="shared" ref="T77:T78" si="45">SUM(E77,J77)</f>
        <v>0</v>
      </c>
    </row>
    <row r="78" spans="1:124" s="3" customFormat="1" ht="37.5" hidden="1" customHeight="1" x14ac:dyDescent="0.3">
      <c r="A78" s="118" t="s">
        <v>23</v>
      </c>
      <c r="B78" s="118"/>
      <c r="C78" s="118"/>
      <c r="D78" s="128" t="s">
        <v>457</v>
      </c>
      <c r="E78" s="127">
        <f>SUM(E79:E89)</f>
        <v>0</v>
      </c>
      <c r="F78" s="127">
        <f t="shared" ref="F78:R78" si="46">SUM(F79:F89)</f>
        <v>0</v>
      </c>
      <c r="G78" s="127">
        <f t="shared" si="46"/>
        <v>0</v>
      </c>
      <c r="H78" s="127">
        <f t="shared" si="46"/>
        <v>0</v>
      </c>
      <c r="I78" s="127">
        <f t="shared" si="46"/>
        <v>0</v>
      </c>
      <c r="J78" s="127">
        <f t="shared" si="46"/>
        <v>0</v>
      </c>
      <c r="K78" s="127">
        <f t="shared" si="46"/>
        <v>0</v>
      </c>
      <c r="L78" s="127">
        <f t="shared" si="46"/>
        <v>0</v>
      </c>
      <c r="M78" s="127">
        <f t="shared" si="46"/>
        <v>0</v>
      </c>
      <c r="N78" s="127">
        <f t="shared" si="46"/>
        <v>0</v>
      </c>
      <c r="O78" s="127">
        <f t="shared" si="46"/>
        <v>0</v>
      </c>
      <c r="P78" s="127">
        <f t="shared" si="46"/>
        <v>0</v>
      </c>
      <c r="Q78" s="127">
        <f t="shared" si="46"/>
        <v>0</v>
      </c>
      <c r="R78" s="127">
        <f t="shared" si="46"/>
        <v>0</v>
      </c>
      <c r="T78" s="93">
        <f t="shared" si="45"/>
        <v>0</v>
      </c>
    </row>
    <row r="79" spans="1:124" s="3" customFormat="1" ht="35.25" hidden="1" customHeight="1" x14ac:dyDescent="0.3">
      <c r="A79" s="29" t="s">
        <v>219</v>
      </c>
      <c r="B79" s="29" t="s">
        <v>154</v>
      </c>
      <c r="C79" s="29" t="s">
        <v>42</v>
      </c>
      <c r="D79" s="95" t="s">
        <v>393</v>
      </c>
      <c r="E79" s="88">
        <f t="shared" ref="E79:E89" si="47">SUM(F79,I79)</f>
        <v>0</v>
      </c>
      <c r="F79" s="88"/>
      <c r="G79" s="88"/>
      <c r="H79" s="389"/>
      <c r="I79" s="389"/>
      <c r="J79" s="388">
        <f t="shared" ref="J79:J85" si="48">SUM(L79,O79)</f>
        <v>0</v>
      </c>
      <c r="K79" s="389"/>
      <c r="L79" s="389"/>
      <c r="M79" s="389"/>
      <c r="N79" s="389"/>
      <c r="O79" s="389"/>
      <c r="P79" s="389"/>
      <c r="Q79" s="386"/>
      <c r="R79" s="388">
        <f>SUM(J79,E79)</f>
        <v>0</v>
      </c>
    </row>
    <row r="80" spans="1:124" s="113" customFormat="1" ht="27" hidden="1" customHeight="1" x14ac:dyDescent="0.3">
      <c r="A80" s="29" t="s">
        <v>398</v>
      </c>
      <c r="B80" s="29" t="s">
        <v>399</v>
      </c>
      <c r="C80" s="29" t="s">
        <v>45</v>
      </c>
      <c r="D80" s="265" t="s">
        <v>503</v>
      </c>
      <c r="E80" s="88">
        <f t="shared" si="47"/>
        <v>0</v>
      </c>
      <c r="F80" s="88"/>
      <c r="G80" s="88"/>
      <c r="H80" s="388"/>
      <c r="I80" s="404"/>
      <c r="J80" s="88">
        <f>SUM(L80,O80)</f>
        <v>0</v>
      </c>
      <c r="K80" s="88"/>
      <c r="L80" s="88"/>
      <c r="M80" s="88"/>
      <c r="N80" s="88"/>
      <c r="O80" s="88"/>
      <c r="P80" s="88"/>
      <c r="Q80" s="88"/>
      <c r="R80" s="88">
        <f>SUM(J80,E80)</f>
        <v>0</v>
      </c>
    </row>
    <row r="81" spans="1:36" s="99" customFormat="1" ht="27.75" hidden="1" customHeight="1" x14ac:dyDescent="0.3">
      <c r="A81" s="29" t="s">
        <v>504</v>
      </c>
      <c r="B81" s="29" t="s">
        <v>170</v>
      </c>
      <c r="C81" s="29" t="s">
        <v>49</v>
      </c>
      <c r="D81" s="138" t="s">
        <v>171</v>
      </c>
      <c r="E81" s="88">
        <f t="shared" si="47"/>
        <v>0</v>
      </c>
      <c r="F81" s="88"/>
      <c r="G81" s="88"/>
      <c r="H81" s="388"/>
      <c r="I81" s="388"/>
      <c r="J81" s="388">
        <f>SUM(L81,O81)</f>
        <v>0</v>
      </c>
      <c r="K81" s="388"/>
      <c r="L81" s="389"/>
      <c r="M81" s="389"/>
      <c r="N81" s="389"/>
      <c r="O81" s="388"/>
      <c r="P81" s="389"/>
      <c r="Q81" s="389"/>
      <c r="R81" s="88">
        <f>SUM(E81,J81)</f>
        <v>0</v>
      </c>
    </row>
    <row r="82" spans="1:36" s="3" customFormat="1" ht="60.75" hidden="1" customHeight="1" x14ac:dyDescent="0.3">
      <c r="A82" s="29" t="s">
        <v>505</v>
      </c>
      <c r="B82" s="29" t="s">
        <v>142</v>
      </c>
      <c r="C82" s="29" t="s">
        <v>49</v>
      </c>
      <c r="D82" s="95" t="s">
        <v>15</v>
      </c>
      <c r="E82" s="88">
        <f t="shared" si="47"/>
        <v>0</v>
      </c>
      <c r="F82" s="88"/>
      <c r="G82" s="88"/>
      <c r="H82" s="388"/>
      <c r="I82" s="388"/>
      <c r="J82" s="388">
        <f>SUM(L82,O82)</f>
        <v>0</v>
      </c>
      <c r="K82" s="388"/>
      <c r="L82" s="389"/>
      <c r="M82" s="389"/>
      <c r="N82" s="389"/>
      <c r="O82" s="388"/>
      <c r="P82" s="389"/>
      <c r="Q82" s="389"/>
      <c r="R82" s="388">
        <f>SUM(E82,J82)</f>
        <v>0</v>
      </c>
    </row>
    <row r="83" spans="1:36" ht="24" hidden="1" customHeight="1" x14ac:dyDescent="0.3">
      <c r="A83" s="29" t="s">
        <v>218</v>
      </c>
      <c r="B83" s="29" t="s">
        <v>220</v>
      </c>
      <c r="C83" s="29" t="s">
        <v>58</v>
      </c>
      <c r="D83" s="265" t="s">
        <v>217</v>
      </c>
      <c r="E83" s="88">
        <f t="shared" si="47"/>
        <v>0</v>
      </c>
      <c r="F83" s="88"/>
      <c r="G83" s="88"/>
      <c r="H83" s="388"/>
      <c r="I83" s="388"/>
      <c r="J83" s="388">
        <f t="shared" si="48"/>
        <v>0</v>
      </c>
      <c r="K83" s="388"/>
      <c r="L83" s="388"/>
      <c r="M83" s="388"/>
      <c r="N83" s="388"/>
      <c r="O83" s="388"/>
      <c r="P83" s="388"/>
      <c r="Q83" s="388"/>
      <c r="R83" s="388">
        <f t="shared" ref="R83:R85" si="49">SUM(J83,E83)</f>
        <v>0</v>
      </c>
    </row>
    <row r="84" spans="1:36" ht="33.75" hidden="1" customHeight="1" x14ac:dyDescent="0.3">
      <c r="A84" s="29" t="s">
        <v>221</v>
      </c>
      <c r="B84" s="29" t="s">
        <v>150</v>
      </c>
      <c r="C84" s="29" t="s">
        <v>59</v>
      </c>
      <c r="D84" s="98" t="s">
        <v>222</v>
      </c>
      <c r="E84" s="88">
        <f t="shared" si="47"/>
        <v>0</v>
      </c>
      <c r="F84" s="88"/>
      <c r="G84" s="88"/>
      <c r="H84" s="388"/>
      <c r="I84" s="388"/>
      <c r="J84" s="388">
        <f t="shared" si="48"/>
        <v>0</v>
      </c>
      <c r="K84" s="388"/>
      <c r="L84" s="388"/>
      <c r="M84" s="388"/>
      <c r="N84" s="388"/>
      <c r="O84" s="388"/>
      <c r="P84" s="388"/>
      <c r="Q84" s="388"/>
      <c r="R84" s="388">
        <f t="shared" si="49"/>
        <v>0</v>
      </c>
    </row>
    <row r="85" spans="1:36" ht="33.75" hidden="1" customHeight="1" x14ac:dyDescent="0.3">
      <c r="A85" s="120" t="s">
        <v>223</v>
      </c>
      <c r="B85" s="120" t="s">
        <v>224</v>
      </c>
      <c r="C85" s="120" t="s">
        <v>60</v>
      </c>
      <c r="D85" s="126" t="s">
        <v>225</v>
      </c>
      <c r="E85" s="88">
        <f t="shared" si="47"/>
        <v>0</v>
      </c>
      <c r="F85" s="88"/>
      <c r="G85" s="388"/>
      <c r="H85" s="388"/>
      <c r="I85" s="388"/>
      <c r="J85" s="388">
        <f t="shared" si="48"/>
        <v>0</v>
      </c>
      <c r="K85" s="388"/>
      <c r="L85" s="388"/>
      <c r="M85" s="388"/>
      <c r="N85" s="388"/>
      <c r="O85" s="388"/>
      <c r="P85" s="388"/>
      <c r="Q85" s="388"/>
      <c r="R85" s="388">
        <f t="shared" si="49"/>
        <v>0</v>
      </c>
    </row>
    <row r="86" spans="1:36" ht="25.5" hidden="1" customHeight="1" x14ac:dyDescent="0.3">
      <c r="A86" s="120" t="s">
        <v>227</v>
      </c>
      <c r="B86" s="120" t="s">
        <v>228</v>
      </c>
      <c r="C86" s="120" t="s">
        <v>60</v>
      </c>
      <c r="D86" s="126" t="s">
        <v>226</v>
      </c>
      <c r="E86" s="88">
        <f t="shared" si="47"/>
        <v>0</v>
      </c>
      <c r="F86" s="88"/>
      <c r="G86" s="388"/>
      <c r="H86" s="388"/>
      <c r="I86" s="388"/>
      <c r="J86" s="388">
        <f t="shared" ref="J86" si="50">SUM(L86,O86)</f>
        <v>0</v>
      </c>
      <c r="K86" s="388"/>
      <c r="L86" s="388"/>
      <c r="M86" s="388"/>
      <c r="N86" s="388"/>
      <c r="O86" s="388"/>
      <c r="P86" s="388"/>
      <c r="Q86" s="388"/>
      <c r="R86" s="388">
        <f t="shared" ref="R86" si="51">SUM(J86,E86)</f>
        <v>0</v>
      </c>
    </row>
    <row r="87" spans="1:36" s="99" customFormat="1" ht="36.75" hidden="1" customHeight="1" x14ac:dyDescent="0.3">
      <c r="A87" s="120" t="s">
        <v>506</v>
      </c>
      <c r="B87" s="29" t="s">
        <v>144</v>
      </c>
      <c r="C87" s="266" t="s">
        <v>47</v>
      </c>
      <c r="D87" s="106" t="s">
        <v>17</v>
      </c>
      <c r="E87" s="88">
        <f t="shared" si="47"/>
        <v>0</v>
      </c>
      <c r="F87" s="88"/>
      <c r="G87" s="426"/>
      <c r="H87" s="426"/>
      <c r="I87" s="426"/>
      <c r="J87" s="388">
        <f>SUM(L87,O87)</f>
        <v>0</v>
      </c>
      <c r="K87" s="388"/>
      <c r="L87" s="426"/>
      <c r="M87" s="426"/>
      <c r="N87" s="426"/>
      <c r="O87" s="388"/>
      <c r="P87" s="426"/>
      <c r="Q87" s="426"/>
      <c r="R87" s="388">
        <f>SUM(E87,J87)</f>
        <v>0</v>
      </c>
    </row>
    <row r="88" spans="1:36" s="99" customFormat="1" ht="33" hidden="1" customHeight="1" x14ac:dyDescent="0.3">
      <c r="A88" s="29" t="s">
        <v>507</v>
      </c>
      <c r="B88" s="29" t="s">
        <v>145</v>
      </c>
      <c r="C88" s="96" t="s">
        <v>47</v>
      </c>
      <c r="D88" s="106" t="s">
        <v>16</v>
      </c>
      <c r="E88" s="88">
        <f t="shared" si="47"/>
        <v>0</v>
      </c>
      <c r="F88" s="88"/>
      <c r="G88" s="389"/>
      <c r="H88" s="389"/>
      <c r="I88" s="389"/>
      <c r="J88" s="388">
        <f>SUM(L88,O88)</f>
        <v>0</v>
      </c>
      <c r="K88" s="388"/>
      <c r="L88" s="397"/>
      <c r="M88" s="397"/>
      <c r="N88" s="397"/>
      <c r="O88" s="388"/>
      <c r="P88" s="397"/>
      <c r="Q88" s="397"/>
      <c r="R88" s="388">
        <f>SUM(E88,J88)</f>
        <v>0</v>
      </c>
    </row>
    <row r="89" spans="1:36" s="99" customFormat="1" ht="44.25" hidden="1" customHeight="1" x14ac:dyDescent="0.3">
      <c r="A89" s="29" t="s">
        <v>508</v>
      </c>
      <c r="B89" s="29" t="s">
        <v>316</v>
      </c>
      <c r="C89" s="96" t="s">
        <v>47</v>
      </c>
      <c r="D89" s="106" t="s">
        <v>317</v>
      </c>
      <c r="E89" s="88">
        <f t="shared" si="47"/>
        <v>0</v>
      </c>
      <c r="F89" s="88"/>
      <c r="G89" s="389"/>
      <c r="H89" s="389"/>
      <c r="I89" s="389"/>
      <c r="J89" s="388">
        <f>SUM(L89,O89)</f>
        <v>0</v>
      </c>
      <c r="K89" s="388"/>
      <c r="L89" s="397"/>
      <c r="M89" s="397"/>
      <c r="N89" s="397"/>
      <c r="O89" s="388"/>
      <c r="P89" s="397"/>
      <c r="Q89" s="397"/>
      <c r="R89" s="388">
        <f>SUM(E89,J89)</f>
        <v>0</v>
      </c>
    </row>
    <row r="90" spans="1:36" s="115" customFormat="1" ht="58.5" customHeight="1" x14ac:dyDescent="0.3">
      <c r="A90" s="118" t="s">
        <v>420</v>
      </c>
      <c r="B90" s="256"/>
      <c r="C90" s="256"/>
      <c r="D90" s="128" t="s">
        <v>421</v>
      </c>
      <c r="E90" s="127">
        <f>SUM(E91)</f>
        <v>2000000</v>
      </c>
      <c r="F90" s="127">
        <f t="shared" ref="F90:Q90" si="52">SUM(F91)</f>
        <v>2000000</v>
      </c>
      <c r="G90" s="127">
        <f t="shared" si="52"/>
        <v>0</v>
      </c>
      <c r="H90" s="127">
        <f t="shared" si="52"/>
        <v>0</v>
      </c>
      <c r="I90" s="127">
        <f t="shared" si="52"/>
        <v>0</v>
      </c>
      <c r="J90" s="127">
        <f t="shared" si="52"/>
        <v>0</v>
      </c>
      <c r="K90" s="127">
        <f t="shared" si="52"/>
        <v>0</v>
      </c>
      <c r="L90" s="127">
        <f t="shared" si="52"/>
        <v>0</v>
      </c>
      <c r="M90" s="127">
        <f t="shared" si="52"/>
        <v>0</v>
      </c>
      <c r="N90" s="127">
        <f t="shared" si="52"/>
        <v>0</v>
      </c>
      <c r="O90" s="127">
        <f t="shared" si="52"/>
        <v>0</v>
      </c>
      <c r="P90" s="127">
        <f t="shared" si="52"/>
        <v>0</v>
      </c>
      <c r="Q90" s="127">
        <f t="shared" si="52"/>
        <v>0</v>
      </c>
      <c r="R90" s="127">
        <f>SUM(J90,E90)</f>
        <v>2000000</v>
      </c>
      <c r="T90" s="93">
        <f t="shared" ref="T90:T91" si="53">SUM(E90,J90)</f>
        <v>2000000</v>
      </c>
    </row>
    <row r="91" spans="1:36" s="115" customFormat="1" ht="59.25" customHeight="1" x14ac:dyDescent="0.3">
      <c r="A91" s="118" t="s">
        <v>422</v>
      </c>
      <c r="B91" s="256"/>
      <c r="C91" s="256"/>
      <c r="D91" s="128" t="s">
        <v>421</v>
      </c>
      <c r="E91" s="127">
        <f>SUM(E92:E107)</f>
        <v>2000000</v>
      </c>
      <c r="F91" s="127">
        <f t="shared" ref="F91:R91" si="54">SUM(F92:F107)</f>
        <v>2000000</v>
      </c>
      <c r="G91" s="127">
        <f t="shared" si="54"/>
        <v>0</v>
      </c>
      <c r="H91" s="127">
        <f t="shared" si="54"/>
        <v>0</v>
      </c>
      <c r="I91" s="127">
        <f t="shared" si="54"/>
        <v>0</v>
      </c>
      <c r="J91" s="127">
        <f t="shared" si="54"/>
        <v>0</v>
      </c>
      <c r="K91" s="127">
        <f t="shared" si="54"/>
        <v>0</v>
      </c>
      <c r="L91" s="127">
        <f t="shared" si="54"/>
        <v>0</v>
      </c>
      <c r="M91" s="127">
        <f t="shared" si="54"/>
        <v>0</v>
      </c>
      <c r="N91" s="127">
        <f t="shared" si="54"/>
        <v>0</v>
      </c>
      <c r="O91" s="127">
        <f t="shared" si="54"/>
        <v>0</v>
      </c>
      <c r="P91" s="127">
        <f t="shared" si="54"/>
        <v>0</v>
      </c>
      <c r="Q91" s="127">
        <f t="shared" si="54"/>
        <v>0</v>
      </c>
      <c r="R91" s="127">
        <f t="shared" si="54"/>
        <v>2000000</v>
      </c>
      <c r="T91" s="93">
        <f t="shared" si="53"/>
        <v>2000000</v>
      </c>
    </row>
    <row r="92" spans="1:36" s="115" customFormat="1" ht="31.5" hidden="1" customHeight="1" x14ac:dyDescent="0.3">
      <c r="A92" s="29" t="s">
        <v>423</v>
      </c>
      <c r="B92" s="29" t="s">
        <v>154</v>
      </c>
      <c r="C92" s="29" t="s">
        <v>42</v>
      </c>
      <c r="D92" s="181" t="s">
        <v>405</v>
      </c>
      <c r="E92" s="88">
        <f t="shared" ref="E92:E98" si="55">SUM(F92,I92)</f>
        <v>0</v>
      </c>
      <c r="F92" s="388"/>
      <c r="G92" s="388"/>
      <c r="H92" s="388"/>
      <c r="I92" s="388"/>
      <c r="J92" s="388">
        <f t="shared" ref="J92:J100" si="56">SUM(K92)</f>
        <v>0</v>
      </c>
      <c r="K92" s="388"/>
      <c r="L92" s="388"/>
      <c r="M92" s="388"/>
      <c r="N92" s="388"/>
      <c r="O92" s="388"/>
      <c r="P92" s="388"/>
      <c r="Q92" s="388"/>
      <c r="R92" s="88">
        <f>SUM(J92,E92)</f>
        <v>0</v>
      </c>
    </row>
    <row r="93" spans="1:36" s="251" customFormat="1" ht="35.25" hidden="1" customHeight="1" x14ac:dyDescent="0.3">
      <c r="A93" s="29" t="s">
        <v>509</v>
      </c>
      <c r="B93" s="29" t="s">
        <v>403</v>
      </c>
      <c r="C93" s="96" t="s">
        <v>44</v>
      </c>
      <c r="D93" s="106" t="s">
        <v>404</v>
      </c>
      <c r="E93" s="88">
        <f t="shared" si="55"/>
        <v>0</v>
      </c>
      <c r="F93" s="88"/>
      <c r="G93" s="88"/>
      <c r="H93" s="388"/>
      <c r="I93" s="388"/>
      <c r="J93" s="88">
        <f>SUM(L93,O93)</f>
        <v>0</v>
      </c>
      <c r="K93" s="88"/>
      <c r="L93" s="88"/>
      <c r="M93" s="88"/>
      <c r="N93" s="88"/>
      <c r="O93" s="88"/>
      <c r="P93" s="388"/>
      <c r="Q93" s="388"/>
      <c r="R93" s="388">
        <f>SUM(E93,J93)</f>
        <v>0</v>
      </c>
      <c r="S93" s="250"/>
      <c r="T93" s="250"/>
      <c r="U93" s="250"/>
      <c r="V93" s="250"/>
      <c r="W93" s="250"/>
      <c r="X93" s="250"/>
      <c r="Y93" s="250"/>
      <c r="Z93" s="250"/>
      <c r="AA93" s="250"/>
      <c r="AB93" s="250"/>
      <c r="AC93" s="250"/>
      <c r="AD93" s="250"/>
      <c r="AE93" s="250"/>
      <c r="AF93" s="250"/>
      <c r="AG93" s="250"/>
      <c r="AH93" s="250"/>
      <c r="AI93" s="250"/>
      <c r="AJ93" s="250"/>
    </row>
    <row r="94" spans="1:36" s="115" customFormat="1" ht="30.75" hidden="1" customHeight="1" x14ac:dyDescent="0.3">
      <c r="A94" s="29" t="s">
        <v>474</v>
      </c>
      <c r="B94" s="29" t="s">
        <v>230</v>
      </c>
      <c r="C94" s="29" t="s">
        <v>285</v>
      </c>
      <c r="D94" s="181" t="s">
        <v>231</v>
      </c>
      <c r="E94" s="88">
        <f t="shared" si="55"/>
        <v>0</v>
      </c>
      <c r="F94" s="388"/>
      <c r="G94" s="388"/>
      <c r="H94" s="388"/>
      <c r="I94" s="388"/>
      <c r="J94" s="388">
        <f t="shared" si="56"/>
        <v>0</v>
      </c>
      <c r="K94" s="388"/>
      <c r="L94" s="388"/>
      <c r="M94" s="388"/>
      <c r="N94" s="388"/>
      <c r="O94" s="388"/>
      <c r="P94" s="388"/>
      <c r="Q94" s="388"/>
      <c r="R94" s="88">
        <f>SUM(E94,J94)</f>
        <v>0</v>
      </c>
    </row>
    <row r="95" spans="1:36" s="230" customFormat="1" ht="30" hidden="1" customHeight="1" x14ac:dyDescent="0.3">
      <c r="A95" s="235" t="s">
        <v>448</v>
      </c>
      <c r="B95" s="235" t="s">
        <v>290</v>
      </c>
      <c r="C95" s="235" t="s">
        <v>50</v>
      </c>
      <c r="D95" s="100" t="s">
        <v>291</v>
      </c>
      <c r="E95" s="88">
        <f t="shared" si="55"/>
        <v>0</v>
      </c>
      <c r="F95" s="404"/>
      <c r="G95" s="404"/>
      <c r="H95" s="404"/>
      <c r="I95" s="404"/>
      <c r="J95" s="388">
        <f t="shared" ref="J95:J97" si="57">SUM(K95)</f>
        <v>0</v>
      </c>
      <c r="K95" s="404"/>
      <c r="L95" s="404"/>
      <c r="M95" s="404"/>
      <c r="N95" s="404"/>
      <c r="O95" s="404"/>
      <c r="P95" s="404"/>
      <c r="Q95" s="404"/>
      <c r="R95" s="116">
        <f>SUM(E95,J95)</f>
        <v>0</v>
      </c>
    </row>
    <row r="96" spans="1:36" s="115" customFormat="1" ht="30" hidden="1" customHeight="1" x14ac:dyDescent="0.3">
      <c r="A96" s="29" t="s">
        <v>510</v>
      </c>
      <c r="B96" s="29" t="s">
        <v>272</v>
      </c>
      <c r="C96" s="29" t="s">
        <v>50</v>
      </c>
      <c r="D96" s="181" t="s">
        <v>512</v>
      </c>
      <c r="E96" s="88">
        <f t="shared" si="55"/>
        <v>0</v>
      </c>
      <c r="F96" s="388"/>
      <c r="G96" s="388"/>
      <c r="H96" s="388"/>
      <c r="I96" s="388"/>
      <c r="J96" s="388">
        <f t="shared" si="57"/>
        <v>0</v>
      </c>
      <c r="K96" s="388"/>
      <c r="L96" s="388"/>
      <c r="M96" s="388"/>
      <c r="N96" s="388"/>
      <c r="O96" s="388"/>
      <c r="P96" s="388"/>
      <c r="Q96" s="388"/>
      <c r="R96" s="88">
        <f t="shared" ref="R96:R97" si="58">SUM(E96,J96)</f>
        <v>0</v>
      </c>
    </row>
    <row r="97" spans="1:20" s="115" customFormat="1" ht="30" hidden="1" customHeight="1" x14ac:dyDescent="0.3">
      <c r="A97" s="29" t="s">
        <v>511</v>
      </c>
      <c r="B97" s="29" t="s">
        <v>329</v>
      </c>
      <c r="C97" s="29" t="s">
        <v>50</v>
      </c>
      <c r="D97" s="181" t="s">
        <v>330</v>
      </c>
      <c r="E97" s="88">
        <f t="shared" si="55"/>
        <v>0</v>
      </c>
      <c r="F97" s="388"/>
      <c r="G97" s="388"/>
      <c r="H97" s="388"/>
      <c r="I97" s="388"/>
      <c r="J97" s="388">
        <f t="shared" si="57"/>
        <v>0</v>
      </c>
      <c r="K97" s="388"/>
      <c r="L97" s="388"/>
      <c r="M97" s="388"/>
      <c r="N97" s="388"/>
      <c r="O97" s="388"/>
      <c r="P97" s="388"/>
      <c r="Q97" s="388"/>
      <c r="R97" s="88">
        <f t="shared" si="58"/>
        <v>0</v>
      </c>
    </row>
    <row r="98" spans="1:20" s="115" customFormat="1" ht="48" hidden="1" customHeight="1" x14ac:dyDescent="0.3">
      <c r="A98" s="29" t="s">
        <v>426</v>
      </c>
      <c r="B98" s="29" t="s">
        <v>287</v>
      </c>
      <c r="C98" s="29" t="s">
        <v>50</v>
      </c>
      <c r="D98" s="181" t="s">
        <v>286</v>
      </c>
      <c r="E98" s="88">
        <f t="shared" si="55"/>
        <v>0</v>
      </c>
      <c r="F98" s="388"/>
      <c r="G98" s="388"/>
      <c r="H98" s="388"/>
      <c r="I98" s="388"/>
      <c r="J98" s="388">
        <f t="shared" si="56"/>
        <v>0</v>
      </c>
      <c r="K98" s="388"/>
      <c r="L98" s="388"/>
      <c r="M98" s="388"/>
      <c r="N98" s="388"/>
      <c r="O98" s="388"/>
      <c r="P98" s="388"/>
      <c r="Q98" s="388"/>
      <c r="R98" s="88">
        <f>SUM(E98,J98)</f>
        <v>0</v>
      </c>
    </row>
    <row r="99" spans="1:20" s="3" customFormat="1" ht="25.5" hidden="1" customHeight="1" x14ac:dyDescent="0.3">
      <c r="A99" s="29" t="s">
        <v>513</v>
      </c>
      <c r="B99" s="29" t="s">
        <v>176</v>
      </c>
      <c r="C99" s="29" t="s">
        <v>50</v>
      </c>
      <c r="D99" s="140" t="s">
        <v>177</v>
      </c>
      <c r="E99" s="88">
        <f>SUM(F99,I99)</f>
        <v>0</v>
      </c>
      <c r="F99" s="88"/>
      <c r="G99" s="389"/>
      <c r="H99" s="389"/>
      <c r="I99" s="88"/>
      <c r="J99" s="388">
        <f>SUM(L99,O99)</f>
        <v>0</v>
      </c>
      <c r="K99" s="388"/>
      <c r="L99" s="389"/>
      <c r="M99" s="389"/>
      <c r="N99" s="389"/>
      <c r="O99" s="388"/>
      <c r="P99" s="389"/>
      <c r="Q99" s="389"/>
      <c r="R99" s="388">
        <f>SUM(E99,J99)</f>
        <v>0</v>
      </c>
    </row>
    <row r="100" spans="1:20" s="115" customFormat="1" ht="39" hidden="1" customHeight="1" x14ac:dyDescent="0.3">
      <c r="A100" s="29" t="s">
        <v>427</v>
      </c>
      <c r="B100" s="29" t="s">
        <v>428</v>
      </c>
      <c r="C100" s="29" t="s">
        <v>429</v>
      </c>
      <c r="D100" s="181" t="s">
        <v>430</v>
      </c>
      <c r="E100" s="88">
        <f t="shared" ref="E100" si="59">SUM(F100)</f>
        <v>0</v>
      </c>
      <c r="F100" s="388"/>
      <c r="G100" s="388"/>
      <c r="H100" s="388"/>
      <c r="I100" s="388"/>
      <c r="J100" s="388">
        <f t="shared" si="56"/>
        <v>0</v>
      </c>
      <c r="K100" s="388"/>
      <c r="L100" s="388"/>
      <c r="M100" s="388"/>
      <c r="N100" s="388"/>
      <c r="O100" s="388"/>
      <c r="P100" s="388"/>
      <c r="Q100" s="388"/>
      <c r="R100" s="88">
        <f>SUM(E100,J100)</f>
        <v>0</v>
      </c>
    </row>
    <row r="101" spans="1:20" s="115" customFormat="1" ht="34.5" hidden="1" customHeight="1" x14ac:dyDescent="0.3">
      <c r="A101" s="29" t="s">
        <v>431</v>
      </c>
      <c r="B101" s="29" t="s">
        <v>146</v>
      </c>
      <c r="C101" s="29" t="s">
        <v>233</v>
      </c>
      <c r="D101" s="181" t="s">
        <v>232</v>
      </c>
      <c r="E101" s="88">
        <f t="shared" ref="E101:E107" si="60">SUM(F101,I101)</f>
        <v>0</v>
      </c>
      <c r="F101" s="388"/>
      <c r="G101" s="388"/>
      <c r="H101" s="388"/>
      <c r="I101" s="388"/>
      <c r="J101" s="388">
        <f>SUM(K101)</f>
        <v>0</v>
      </c>
      <c r="K101" s="388"/>
      <c r="L101" s="388"/>
      <c r="M101" s="388"/>
      <c r="N101" s="388"/>
      <c r="O101" s="388"/>
      <c r="P101" s="388"/>
      <c r="Q101" s="388"/>
      <c r="R101" s="88">
        <f t="shared" ref="R101:R104" si="61">SUM(E101,J101)</f>
        <v>0</v>
      </c>
    </row>
    <row r="102" spans="1:20" s="115" customFormat="1" ht="41.25" hidden="1" customHeight="1" x14ac:dyDescent="0.3">
      <c r="A102" s="29" t="s">
        <v>432</v>
      </c>
      <c r="B102" s="29" t="s">
        <v>295</v>
      </c>
      <c r="C102" s="29" t="s">
        <v>233</v>
      </c>
      <c r="D102" s="181" t="s">
        <v>433</v>
      </c>
      <c r="E102" s="88">
        <f t="shared" si="60"/>
        <v>0</v>
      </c>
      <c r="F102" s="388"/>
      <c r="G102" s="388"/>
      <c r="H102" s="388"/>
      <c r="I102" s="388"/>
      <c r="J102" s="388">
        <f t="shared" ref="J102:J105" si="62">SUM(K102)</f>
        <v>0</v>
      </c>
      <c r="K102" s="388"/>
      <c r="L102" s="388"/>
      <c r="M102" s="388"/>
      <c r="N102" s="388"/>
      <c r="O102" s="388"/>
      <c r="P102" s="388"/>
      <c r="Q102" s="388"/>
      <c r="R102" s="88">
        <f t="shared" si="61"/>
        <v>0</v>
      </c>
    </row>
    <row r="103" spans="1:20" s="231" customFormat="1" ht="33.75" hidden="1" customHeight="1" x14ac:dyDescent="0.3">
      <c r="A103" s="407"/>
      <c r="B103" s="407"/>
      <c r="C103" s="407"/>
      <c r="D103" s="427" t="s">
        <v>434</v>
      </c>
      <c r="E103" s="88">
        <f t="shared" si="60"/>
        <v>0</v>
      </c>
      <c r="F103" s="411"/>
      <c r="G103" s="411"/>
      <c r="H103" s="411"/>
      <c r="I103" s="411"/>
      <c r="J103" s="411">
        <f t="shared" si="62"/>
        <v>0</v>
      </c>
      <c r="K103" s="411"/>
      <c r="L103" s="411"/>
      <c r="M103" s="411"/>
      <c r="N103" s="411"/>
      <c r="O103" s="411"/>
      <c r="P103" s="411"/>
      <c r="Q103" s="411"/>
      <c r="R103" s="410">
        <f t="shared" si="61"/>
        <v>0</v>
      </c>
    </row>
    <row r="104" spans="1:20" s="115" customFormat="1" ht="31.5" hidden="1" customHeight="1" x14ac:dyDescent="0.3">
      <c r="A104" s="29" t="s">
        <v>435</v>
      </c>
      <c r="B104" s="29" t="s">
        <v>436</v>
      </c>
      <c r="C104" s="29" t="s">
        <v>233</v>
      </c>
      <c r="D104" s="428" t="s">
        <v>437</v>
      </c>
      <c r="E104" s="88">
        <f t="shared" si="60"/>
        <v>0</v>
      </c>
      <c r="F104" s="88"/>
      <c r="G104" s="88"/>
      <c r="H104" s="88"/>
      <c r="I104" s="88"/>
      <c r="J104" s="88">
        <f t="shared" si="62"/>
        <v>0</v>
      </c>
      <c r="K104" s="88"/>
      <c r="L104" s="88"/>
      <c r="M104" s="88"/>
      <c r="N104" s="88"/>
      <c r="O104" s="88"/>
      <c r="P104" s="88"/>
      <c r="Q104" s="88"/>
      <c r="R104" s="88">
        <f t="shared" si="61"/>
        <v>0</v>
      </c>
    </row>
    <row r="105" spans="1:20" s="115" customFormat="1" ht="3.75" hidden="1" customHeight="1" x14ac:dyDescent="0.3">
      <c r="A105" s="29" t="s">
        <v>438</v>
      </c>
      <c r="B105" s="29" t="s">
        <v>235</v>
      </c>
      <c r="C105" s="29" t="s">
        <v>51</v>
      </c>
      <c r="D105" s="181" t="s">
        <v>234</v>
      </c>
      <c r="E105" s="88">
        <f t="shared" si="60"/>
        <v>0</v>
      </c>
      <c r="F105" s="388"/>
      <c r="G105" s="388"/>
      <c r="H105" s="388"/>
      <c r="I105" s="388"/>
      <c r="J105" s="388">
        <f t="shared" si="62"/>
        <v>0</v>
      </c>
      <c r="K105" s="388"/>
      <c r="L105" s="388"/>
      <c r="M105" s="388"/>
      <c r="N105" s="388"/>
      <c r="O105" s="388"/>
      <c r="P105" s="388"/>
      <c r="Q105" s="388"/>
      <c r="R105" s="88">
        <f>SUM(E105,J105)</f>
        <v>0</v>
      </c>
    </row>
    <row r="106" spans="1:20" s="3" customFormat="1" ht="30.75" customHeight="1" x14ac:dyDescent="0.3">
      <c r="A106" s="29" t="s">
        <v>553</v>
      </c>
      <c r="B106" s="29" t="s">
        <v>478</v>
      </c>
      <c r="C106" s="29" t="s">
        <v>480</v>
      </c>
      <c r="D106" s="138" t="s">
        <v>482</v>
      </c>
      <c r="E106" s="88">
        <f t="shared" si="60"/>
        <v>2000000</v>
      </c>
      <c r="F106" s="417">
        <v>2000000</v>
      </c>
      <c r="G106" s="418"/>
      <c r="H106" s="418"/>
      <c r="I106" s="418"/>
      <c r="J106" s="388">
        <f t="shared" ref="J106" si="63">SUM(L106,O106)</f>
        <v>0</v>
      </c>
      <c r="K106" s="419"/>
      <c r="L106" s="418"/>
      <c r="M106" s="418"/>
      <c r="N106" s="418"/>
      <c r="O106" s="419"/>
      <c r="P106" s="418"/>
      <c r="Q106" s="418"/>
      <c r="R106" s="388">
        <f t="shared" ref="R106" si="64">SUM(E106,J106)</f>
        <v>2000000</v>
      </c>
    </row>
    <row r="107" spans="1:20" s="3" customFormat="1" ht="24.75" hidden="1" customHeight="1" x14ac:dyDescent="0.3">
      <c r="A107" s="29" t="s">
        <v>473</v>
      </c>
      <c r="B107" s="29" t="s">
        <v>292</v>
      </c>
      <c r="C107" s="29" t="s">
        <v>65</v>
      </c>
      <c r="D107" s="95" t="s">
        <v>293</v>
      </c>
      <c r="E107" s="88">
        <f t="shared" si="60"/>
        <v>0</v>
      </c>
      <c r="F107" s="88"/>
      <c r="G107" s="389"/>
      <c r="H107" s="389"/>
      <c r="I107" s="389"/>
      <c r="J107" s="388">
        <f>SUM(L107,O107)</f>
        <v>0</v>
      </c>
      <c r="K107" s="388"/>
      <c r="L107" s="389"/>
      <c r="M107" s="389"/>
      <c r="N107" s="389"/>
      <c r="O107" s="388"/>
      <c r="P107" s="389"/>
      <c r="Q107" s="389"/>
      <c r="R107" s="388">
        <f>SUM(E107,J107)</f>
        <v>0</v>
      </c>
    </row>
    <row r="108" spans="1:20" s="115" customFormat="1" ht="36" hidden="1" customHeight="1" x14ac:dyDescent="0.3">
      <c r="A108" s="118" t="s">
        <v>439</v>
      </c>
      <c r="B108" s="256"/>
      <c r="C108" s="256"/>
      <c r="D108" s="128" t="s">
        <v>440</v>
      </c>
      <c r="E108" s="127">
        <f>SUM(E109)</f>
        <v>0</v>
      </c>
      <c r="F108" s="127">
        <f t="shared" ref="F108:Q108" si="65">SUM(F109)</f>
        <v>0</v>
      </c>
      <c r="G108" s="127">
        <f t="shared" si="65"/>
        <v>0</v>
      </c>
      <c r="H108" s="127">
        <f t="shared" si="65"/>
        <v>0</v>
      </c>
      <c r="I108" s="127">
        <f t="shared" si="65"/>
        <v>0</v>
      </c>
      <c r="J108" s="127">
        <f t="shared" si="65"/>
        <v>0</v>
      </c>
      <c r="K108" s="127">
        <f t="shared" si="65"/>
        <v>0</v>
      </c>
      <c r="L108" s="127">
        <f t="shared" si="65"/>
        <v>0</v>
      </c>
      <c r="M108" s="127">
        <f t="shared" si="65"/>
        <v>0</v>
      </c>
      <c r="N108" s="127">
        <f t="shared" si="65"/>
        <v>0</v>
      </c>
      <c r="O108" s="127">
        <f t="shared" si="65"/>
        <v>0</v>
      </c>
      <c r="P108" s="127">
        <f t="shared" si="65"/>
        <v>0</v>
      </c>
      <c r="Q108" s="127">
        <f t="shared" si="65"/>
        <v>0</v>
      </c>
      <c r="R108" s="127">
        <f t="shared" ref="R108:R115" si="66">SUM(J108,E108)</f>
        <v>0</v>
      </c>
      <c r="T108" s="93">
        <f t="shared" ref="T108:T109" si="67">SUM(E108,J108)</f>
        <v>0</v>
      </c>
    </row>
    <row r="109" spans="1:20" s="115" customFormat="1" ht="39" hidden="1" customHeight="1" x14ac:dyDescent="0.3">
      <c r="A109" s="118" t="s">
        <v>441</v>
      </c>
      <c r="B109" s="256"/>
      <c r="C109" s="256"/>
      <c r="D109" s="128" t="s">
        <v>440</v>
      </c>
      <c r="E109" s="127">
        <f>SUM(E110:E112)</f>
        <v>0</v>
      </c>
      <c r="F109" s="127">
        <f t="shared" ref="F109:R109" si="68">SUM(F110:F112)</f>
        <v>0</v>
      </c>
      <c r="G109" s="127">
        <f t="shared" si="68"/>
        <v>0</v>
      </c>
      <c r="H109" s="127">
        <f t="shared" si="68"/>
        <v>0</v>
      </c>
      <c r="I109" s="127">
        <f t="shared" si="68"/>
        <v>0</v>
      </c>
      <c r="J109" s="127">
        <f t="shared" si="68"/>
        <v>0</v>
      </c>
      <c r="K109" s="127">
        <f t="shared" si="68"/>
        <v>0</v>
      </c>
      <c r="L109" s="127">
        <f t="shared" si="68"/>
        <v>0</v>
      </c>
      <c r="M109" s="127">
        <f t="shared" si="68"/>
        <v>0</v>
      </c>
      <c r="N109" s="127">
        <f t="shared" si="68"/>
        <v>0</v>
      </c>
      <c r="O109" s="127">
        <f t="shared" si="68"/>
        <v>0</v>
      </c>
      <c r="P109" s="127">
        <f t="shared" si="68"/>
        <v>0</v>
      </c>
      <c r="Q109" s="127">
        <f t="shared" si="68"/>
        <v>0</v>
      </c>
      <c r="R109" s="127">
        <f t="shared" si="68"/>
        <v>0</v>
      </c>
      <c r="T109" s="93">
        <f t="shared" si="67"/>
        <v>0</v>
      </c>
    </row>
    <row r="110" spans="1:20" s="115" customFormat="1" ht="33" hidden="1" customHeight="1" x14ac:dyDescent="0.3">
      <c r="A110" s="29" t="s">
        <v>442</v>
      </c>
      <c r="B110" s="29" t="s">
        <v>154</v>
      </c>
      <c r="C110" s="29" t="s">
        <v>42</v>
      </c>
      <c r="D110" s="260" t="s">
        <v>405</v>
      </c>
      <c r="E110" s="88">
        <f>SUM(F110,I110)</f>
        <v>0</v>
      </c>
      <c r="F110" s="388"/>
      <c r="G110" s="388"/>
      <c r="H110" s="388"/>
      <c r="I110" s="388"/>
      <c r="J110" s="88">
        <f>SUM(L110,O110)</f>
        <v>0</v>
      </c>
      <c r="K110" s="388"/>
      <c r="L110" s="388"/>
      <c r="M110" s="388"/>
      <c r="N110" s="388"/>
      <c r="O110" s="388"/>
      <c r="P110" s="388"/>
      <c r="Q110" s="388"/>
      <c r="R110" s="88">
        <f t="shared" si="66"/>
        <v>0</v>
      </c>
    </row>
    <row r="111" spans="1:20" s="115" customFormat="1" ht="34.5" hidden="1" customHeight="1" x14ac:dyDescent="0.3">
      <c r="A111" s="29" t="s">
        <v>443</v>
      </c>
      <c r="B111" s="29" t="s">
        <v>254</v>
      </c>
      <c r="C111" s="29" t="s">
        <v>233</v>
      </c>
      <c r="D111" s="181" t="s">
        <v>253</v>
      </c>
      <c r="E111" s="88">
        <f t="shared" ref="E111:E112" si="69">SUM(F111,I111)</f>
        <v>0</v>
      </c>
      <c r="F111" s="388"/>
      <c r="G111" s="388"/>
      <c r="H111" s="388"/>
      <c r="I111" s="388"/>
      <c r="J111" s="88">
        <f>SUM(L111,O111)</f>
        <v>0</v>
      </c>
      <c r="K111" s="388"/>
      <c r="L111" s="388"/>
      <c r="M111" s="388"/>
      <c r="N111" s="388"/>
      <c r="O111" s="388"/>
      <c r="P111" s="388"/>
      <c r="Q111" s="388"/>
      <c r="R111" s="88">
        <f t="shared" ref="R111" si="70">SUM(J111,E111)</f>
        <v>0</v>
      </c>
    </row>
    <row r="112" spans="1:20" s="115" customFormat="1" ht="36.75" hidden="1" customHeight="1" x14ac:dyDescent="0.3">
      <c r="A112" s="29" t="s">
        <v>514</v>
      </c>
      <c r="B112" s="29" t="s">
        <v>515</v>
      </c>
      <c r="C112" s="29" t="s">
        <v>233</v>
      </c>
      <c r="D112" s="181" t="s">
        <v>516</v>
      </c>
      <c r="E112" s="88">
        <f t="shared" si="69"/>
        <v>0</v>
      </c>
      <c r="F112" s="388"/>
      <c r="G112" s="388"/>
      <c r="H112" s="388"/>
      <c r="I112" s="388"/>
      <c r="J112" s="88">
        <f>SUM(L112,O112)</f>
        <v>0</v>
      </c>
      <c r="K112" s="388"/>
      <c r="L112" s="388"/>
      <c r="M112" s="388"/>
      <c r="N112" s="388"/>
      <c r="O112" s="388"/>
      <c r="P112" s="388"/>
      <c r="Q112" s="388"/>
      <c r="R112" s="88">
        <f t="shared" si="66"/>
        <v>0</v>
      </c>
    </row>
    <row r="113" spans="1:222" s="115" customFormat="1" ht="47.25" hidden="1" customHeight="1" x14ac:dyDescent="0.3">
      <c r="A113" s="118" t="s">
        <v>444</v>
      </c>
      <c r="B113" s="256"/>
      <c r="C113" s="256"/>
      <c r="D113" s="128" t="s">
        <v>445</v>
      </c>
      <c r="E113" s="127">
        <f>SUM(E114)</f>
        <v>0</v>
      </c>
      <c r="F113" s="127">
        <f t="shared" ref="F113:Q114" si="71">SUM(F114)</f>
        <v>0</v>
      </c>
      <c r="G113" s="127">
        <f t="shared" si="71"/>
        <v>0</v>
      </c>
      <c r="H113" s="127">
        <f t="shared" si="71"/>
        <v>0</v>
      </c>
      <c r="I113" s="127">
        <f t="shared" si="71"/>
        <v>0</v>
      </c>
      <c r="J113" s="127">
        <f t="shared" si="71"/>
        <v>0</v>
      </c>
      <c r="K113" s="127">
        <f t="shared" si="71"/>
        <v>0</v>
      </c>
      <c r="L113" s="127">
        <f t="shared" si="71"/>
        <v>0</v>
      </c>
      <c r="M113" s="127">
        <f t="shared" si="71"/>
        <v>0</v>
      </c>
      <c r="N113" s="127">
        <f t="shared" si="71"/>
        <v>0</v>
      </c>
      <c r="O113" s="127">
        <f t="shared" si="71"/>
        <v>0</v>
      </c>
      <c r="P113" s="127">
        <f t="shared" si="71"/>
        <v>0</v>
      </c>
      <c r="Q113" s="127">
        <f t="shared" si="71"/>
        <v>0</v>
      </c>
      <c r="R113" s="127">
        <f t="shared" si="66"/>
        <v>0</v>
      </c>
      <c r="T113" s="93">
        <f t="shared" ref="T113:T114" si="72">SUM(E113,J113)</f>
        <v>0</v>
      </c>
    </row>
    <row r="114" spans="1:222" s="115" customFormat="1" ht="45.75" hidden="1" customHeight="1" x14ac:dyDescent="0.3">
      <c r="A114" s="118" t="s">
        <v>446</v>
      </c>
      <c r="B114" s="256"/>
      <c r="C114" s="256"/>
      <c r="D114" s="128" t="s">
        <v>445</v>
      </c>
      <c r="E114" s="127">
        <f>SUM(E115)</f>
        <v>0</v>
      </c>
      <c r="F114" s="127">
        <f t="shared" si="71"/>
        <v>0</v>
      </c>
      <c r="G114" s="127">
        <f t="shared" si="71"/>
        <v>0</v>
      </c>
      <c r="H114" s="127">
        <f t="shared" si="71"/>
        <v>0</v>
      </c>
      <c r="I114" s="127">
        <f t="shared" si="71"/>
        <v>0</v>
      </c>
      <c r="J114" s="127">
        <f t="shared" si="71"/>
        <v>0</v>
      </c>
      <c r="K114" s="127">
        <f t="shared" si="71"/>
        <v>0</v>
      </c>
      <c r="L114" s="127">
        <f t="shared" si="71"/>
        <v>0</v>
      </c>
      <c r="M114" s="127">
        <f t="shared" si="71"/>
        <v>0</v>
      </c>
      <c r="N114" s="127">
        <f t="shared" si="71"/>
        <v>0</v>
      </c>
      <c r="O114" s="127">
        <f t="shared" si="71"/>
        <v>0</v>
      </c>
      <c r="P114" s="127">
        <f t="shared" si="71"/>
        <v>0</v>
      </c>
      <c r="Q114" s="127">
        <f t="shared" si="71"/>
        <v>0</v>
      </c>
      <c r="R114" s="127">
        <f t="shared" si="66"/>
        <v>0</v>
      </c>
      <c r="T114" s="93">
        <f t="shared" si="72"/>
        <v>0</v>
      </c>
    </row>
    <row r="115" spans="1:222" s="115" customFormat="1" ht="36.75" hidden="1" customHeight="1" x14ac:dyDescent="0.3">
      <c r="A115" s="29" t="s">
        <v>447</v>
      </c>
      <c r="B115" s="29" t="s">
        <v>154</v>
      </c>
      <c r="C115" s="29" t="s">
        <v>42</v>
      </c>
      <c r="D115" s="260" t="s">
        <v>405</v>
      </c>
      <c r="E115" s="88">
        <f>SUM(F115,I115)</f>
        <v>0</v>
      </c>
      <c r="F115" s="388"/>
      <c r="G115" s="388"/>
      <c r="H115" s="388"/>
      <c r="I115" s="388"/>
      <c r="J115" s="88">
        <f>SUM(L115,O115)</f>
        <v>0</v>
      </c>
      <c r="K115" s="388"/>
      <c r="L115" s="388"/>
      <c r="M115" s="388"/>
      <c r="N115" s="388"/>
      <c r="O115" s="388"/>
      <c r="P115" s="388"/>
      <c r="Q115" s="388"/>
      <c r="R115" s="88">
        <f t="shared" si="66"/>
        <v>0</v>
      </c>
    </row>
    <row r="116" spans="1:222" s="115" customFormat="1" ht="41.25" customHeight="1" x14ac:dyDescent="0.3">
      <c r="A116" s="118" t="s">
        <v>188</v>
      </c>
      <c r="B116" s="118"/>
      <c r="C116" s="118"/>
      <c r="D116" s="276" t="s">
        <v>153</v>
      </c>
      <c r="E116" s="127">
        <f>SUM(E117)</f>
        <v>-15948988</v>
      </c>
      <c r="F116" s="127">
        <f t="shared" ref="F116:R116" si="73">SUM(F117)</f>
        <v>0</v>
      </c>
      <c r="G116" s="127">
        <f t="shared" si="73"/>
        <v>0</v>
      </c>
      <c r="H116" s="127">
        <f t="shared" si="73"/>
        <v>0</v>
      </c>
      <c r="I116" s="127">
        <f t="shared" si="73"/>
        <v>0</v>
      </c>
      <c r="J116" s="127">
        <f t="shared" si="73"/>
        <v>0</v>
      </c>
      <c r="K116" s="127">
        <f t="shared" si="73"/>
        <v>0</v>
      </c>
      <c r="L116" s="127">
        <f t="shared" si="73"/>
        <v>0</v>
      </c>
      <c r="M116" s="127">
        <f t="shared" si="73"/>
        <v>0</v>
      </c>
      <c r="N116" s="127">
        <f t="shared" si="73"/>
        <v>0</v>
      </c>
      <c r="O116" s="127">
        <f t="shared" si="73"/>
        <v>0</v>
      </c>
      <c r="P116" s="127">
        <f t="shared" si="73"/>
        <v>0</v>
      </c>
      <c r="Q116" s="127">
        <f t="shared" si="73"/>
        <v>0</v>
      </c>
      <c r="R116" s="127">
        <f t="shared" si="73"/>
        <v>-15948988</v>
      </c>
      <c r="U116" s="93">
        <v>0</v>
      </c>
    </row>
    <row r="117" spans="1:222" s="115" customFormat="1" ht="40.5" customHeight="1" x14ac:dyDescent="0.3">
      <c r="A117" s="118" t="s">
        <v>189</v>
      </c>
      <c r="B117" s="118"/>
      <c r="C117" s="118"/>
      <c r="D117" s="276" t="s">
        <v>153</v>
      </c>
      <c r="E117" s="127">
        <f>SUM(E118:E122)</f>
        <v>-15948988</v>
      </c>
      <c r="F117" s="127">
        <f t="shared" ref="F117:R117" si="74">SUM(F118:F122)</f>
        <v>0</v>
      </c>
      <c r="G117" s="127">
        <f t="shared" si="74"/>
        <v>0</v>
      </c>
      <c r="H117" s="127">
        <f t="shared" si="74"/>
        <v>0</v>
      </c>
      <c r="I117" s="127">
        <f t="shared" si="74"/>
        <v>0</v>
      </c>
      <c r="J117" s="127">
        <f t="shared" si="74"/>
        <v>0</v>
      </c>
      <c r="K117" s="127">
        <f t="shared" si="74"/>
        <v>0</v>
      </c>
      <c r="L117" s="127">
        <f t="shared" si="74"/>
        <v>0</v>
      </c>
      <c r="M117" s="127">
        <f t="shared" si="74"/>
        <v>0</v>
      </c>
      <c r="N117" s="127">
        <f t="shared" si="74"/>
        <v>0</v>
      </c>
      <c r="O117" s="127">
        <f t="shared" si="74"/>
        <v>0</v>
      </c>
      <c r="P117" s="127">
        <f t="shared" si="74"/>
        <v>0</v>
      </c>
      <c r="Q117" s="127">
        <f t="shared" si="74"/>
        <v>0</v>
      </c>
      <c r="R117" s="127">
        <f t="shared" si="74"/>
        <v>-15948988</v>
      </c>
      <c r="U117" s="93">
        <v>0</v>
      </c>
    </row>
    <row r="118" spans="1:222" s="115" customFormat="1" ht="36" hidden="1" customHeight="1" x14ac:dyDescent="0.3">
      <c r="A118" s="29" t="s">
        <v>187</v>
      </c>
      <c r="B118" s="29" t="s">
        <v>154</v>
      </c>
      <c r="C118" s="29" t="s">
        <v>42</v>
      </c>
      <c r="D118" s="95" t="s">
        <v>393</v>
      </c>
      <c r="E118" s="388">
        <f>SUM(F118,I118)</f>
        <v>0</v>
      </c>
      <c r="F118" s="419"/>
      <c r="G118" s="419"/>
      <c r="H118" s="419"/>
      <c r="I118" s="419"/>
      <c r="J118" s="88">
        <f t="shared" ref="J118:J120" si="75">SUM(L118,O118)</f>
        <v>0</v>
      </c>
      <c r="K118" s="417"/>
      <c r="L118" s="419"/>
      <c r="M118" s="419"/>
      <c r="N118" s="419"/>
      <c r="O118" s="419"/>
      <c r="P118" s="419"/>
      <c r="Q118" s="419"/>
      <c r="R118" s="412">
        <f>SUM(E118,J118)</f>
        <v>0</v>
      </c>
    </row>
    <row r="119" spans="1:222" s="135" customFormat="1" ht="26.25" hidden="1" customHeight="1" x14ac:dyDescent="0.3">
      <c r="A119" s="369" t="s">
        <v>190</v>
      </c>
      <c r="B119" s="369" t="s">
        <v>191</v>
      </c>
      <c r="C119" s="369" t="s">
        <v>53</v>
      </c>
      <c r="D119" s="265" t="s">
        <v>192</v>
      </c>
      <c r="E119" s="388"/>
      <c r="F119" s="388"/>
      <c r="G119" s="388"/>
      <c r="H119" s="388"/>
      <c r="I119" s="388"/>
      <c r="J119" s="88">
        <f t="shared" si="75"/>
        <v>0</v>
      </c>
      <c r="K119" s="412"/>
      <c r="L119" s="388"/>
      <c r="M119" s="388"/>
      <c r="N119" s="388"/>
      <c r="O119" s="388"/>
      <c r="P119" s="388"/>
      <c r="Q119" s="388"/>
      <c r="R119" s="412">
        <f t="shared" ref="R119:R120" si="76">SUM(E119,J119)</f>
        <v>0</v>
      </c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  <c r="CQ119" s="115"/>
      <c r="CR119" s="115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  <c r="DH119" s="115"/>
      <c r="DI119" s="115"/>
      <c r="DJ119" s="115"/>
      <c r="DK119" s="115"/>
      <c r="DL119" s="115"/>
      <c r="DM119" s="115"/>
      <c r="DN119" s="115"/>
      <c r="DO119" s="115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15"/>
      <c r="EB119" s="115"/>
      <c r="EC119" s="115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  <c r="FH119" s="115"/>
      <c r="FI119" s="115"/>
      <c r="FJ119" s="115"/>
      <c r="FK119" s="115"/>
      <c r="FL119" s="115"/>
      <c r="FM119" s="115"/>
      <c r="FN119" s="115"/>
      <c r="FO119" s="115"/>
      <c r="FP119" s="115"/>
      <c r="FQ119" s="115"/>
      <c r="FR119" s="115"/>
      <c r="FS119" s="115"/>
      <c r="FT119" s="115"/>
      <c r="FU119" s="115"/>
      <c r="FV119" s="115"/>
      <c r="FW119" s="115"/>
      <c r="FX119" s="115"/>
      <c r="FY119" s="115"/>
      <c r="FZ119" s="115"/>
      <c r="GA119" s="115"/>
      <c r="GB119" s="115"/>
      <c r="GC119" s="115"/>
      <c r="GD119" s="115"/>
      <c r="GE119" s="115"/>
      <c r="GF119" s="115"/>
      <c r="GG119" s="115"/>
      <c r="GH119" s="115"/>
      <c r="GI119" s="115"/>
      <c r="GJ119" s="115"/>
      <c r="GK119" s="115"/>
      <c r="GL119" s="115"/>
      <c r="GM119" s="115"/>
      <c r="GN119" s="115"/>
      <c r="GO119" s="115"/>
      <c r="GP119" s="115"/>
      <c r="GQ119" s="115"/>
      <c r="GR119" s="115"/>
      <c r="GS119" s="115"/>
      <c r="GT119" s="115"/>
      <c r="GU119" s="115"/>
      <c r="GV119" s="115"/>
      <c r="GW119" s="115"/>
      <c r="GX119" s="115"/>
      <c r="GY119" s="115"/>
      <c r="GZ119" s="115"/>
      <c r="HA119" s="115"/>
      <c r="HB119" s="115"/>
      <c r="HC119" s="115"/>
      <c r="HD119" s="115"/>
      <c r="HE119" s="115"/>
      <c r="HF119" s="115"/>
      <c r="HG119" s="115"/>
      <c r="HH119" s="115"/>
      <c r="HI119" s="115"/>
      <c r="HJ119" s="115"/>
      <c r="HK119" s="115"/>
      <c r="HL119" s="115"/>
      <c r="HM119" s="115"/>
      <c r="HN119" s="115"/>
    </row>
    <row r="120" spans="1:222" s="135" customFormat="1" ht="22.5" hidden="1" customHeight="1" x14ac:dyDescent="0.3">
      <c r="A120" s="29" t="s">
        <v>273</v>
      </c>
      <c r="B120" s="29" t="s">
        <v>262</v>
      </c>
      <c r="C120" s="29" t="s">
        <v>263</v>
      </c>
      <c r="D120" s="95" t="s">
        <v>264</v>
      </c>
      <c r="E120" s="388">
        <f>SUM(F120,I120)</f>
        <v>0</v>
      </c>
      <c r="F120" s="388"/>
      <c r="G120" s="388"/>
      <c r="H120" s="388"/>
      <c r="I120" s="388"/>
      <c r="J120" s="88">
        <f t="shared" si="75"/>
        <v>0</v>
      </c>
      <c r="K120" s="412"/>
      <c r="L120" s="388"/>
      <c r="M120" s="388"/>
      <c r="N120" s="388"/>
      <c r="O120" s="388"/>
      <c r="P120" s="388"/>
      <c r="Q120" s="388"/>
      <c r="R120" s="412">
        <f t="shared" si="76"/>
        <v>0</v>
      </c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  <c r="DH120" s="115"/>
      <c r="DI120" s="115"/>
      <c r="DJ120" s="115"/>
      <c r="DK120" s="115"/>
      <c r="DL120" s="115"/>
      <c r="DM120" s="115"/>
      <c r="DN120" s="115"/>
      <c r="DO120" s="115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15"/>
      <c r="EB120" s="115"/>
      <c r="EC120" s="115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  <c r="FC120" s="115"/>
      <c r="FD120" s="115"/>
      <c r="FE120" s="115"/>
      <c r="FF120" s="115"/>
      <c r="FG120" s="115"/>
      <c r="FH120" s="115"/>
      <c r="FI120" s="115"/>
      <c r="FJ120" s="115"/>
      <c r="FK120" s="115"/>
      <c r="FL120" s="115"/>
      <c r="FM120" s="115"/>
      <c r="FN120" s="115"/>
      <c r="FO120" s="115"/>
      <c r="FP120" s="115"/>
      <c r="FQ120" s="115"/>
      <c r="FR120" s="115"/>
      <c r="FS120" s="115"/>
      <c r="FT120" s="115"/>
      <c r="FU120" s="115"/>
      <c r="FV120" s="115"/>
      <c r="FW120" s="115"/>
      <c r="FX120" s="115"/>
      <c r="FY120" s="115"/>
      <c r="FZ120" s="115"/>
      <c r="GA120" s="115"/>
      <c r="GB120" s="115"/>
      <c r="GC120" s="115"/>
      <c r="GD120" s="115"/>
      <c r="GE120" s="115"/>
      <c r="GF120" s="115"/>
      <c r="GG120" s="115"/>
      <c r="GH120" s="115"/>
      <c r="GI120" s="115"/>
      <c r="GJ120" s="115"/>
      <c r="GK120" s="115"/>
      <c r="GL120" s="115"/>
      <c r="GM120" s="115"/>
      <c r="GN120" s="115"/>
      <c r="GO120" s="115"/>
      <c r="GP120" s="115"/>
      <c r="GQ120" s="115"/>
      <c r="GR120" s="115"/>
      <c r="GS120" s="115"/>
      <c r="GT120" s="115"/>
      <c r="GU120" s="115"/>
      <c r="GV120" s="115"/>
      <c r="GW120" s="115"/>
      <c r="GX120" s="115"/>
      <c r="GY120" s="115"/>
      <c r="GZ120" s="115"/>
      <c r="HA120" s="115"/>
      <c r="HB120" s="115"/>
      <c r="HC120" s="115"/>
      <c r="HD120" s="115"/>
      <c r="HE120" s="115"/>
      <c r="HF120" s="115"/>
      <c r="HG120" s="115"/>
      <c r="HH120" s="115"/>
      <c r="HI120" s="115"/>
      <c r="HJ120" s="115"/>
      <c r="HK120" s="115"/>
      <c r="HL120" s="115"/>
      <c r="HM120" s="115"/>
      <c r="HN120" s="115"/>
    </row>
    <row r="121" spans="1:222" s="115" customFormat="1" ht="27" customHeight="1" x14ac:dyDescent="0.3">
      <c r="A121" s="369" t="s">
        <v>395</v>
      </c>
      <c r="B121" s="29" t="s">
        <v>396</v>
      </c>
      <c r="C121" s="29" t="s">
        <v>53</v>
      </c>
      <c r="D121" s="95" t="s">
        <v>397</v>
      </c>
      <c r="E121" s="388">
        <v>-15948988</v>
      </c>
      <c r="F121" s="388"/>
      <c r="G121" s="388"/>
      <c r="H121" s="388"/>
      <c r="I121" s="388"/>
      <c r="J121" s="88">
        <f t="shared" ref="J121" si="77">SUM(L121,O121)</f>
        <v>0</v>
      </c>
      <c r="K121" s="412"/>
      <c r="L121" s="388"/>
      <c r="M121" s="388"/>
      <c r="N121" s="388"/>
      <c r="O121" s="388"/>
      <c r="P121" s="388"/>
      <c r="Q121" s="388"/>
      <c r="R121" s="412">
        <f t="shared" ref="R121" si="78">SUM(E121,J121)</f>
        <v>-15948988</v>
      </c>
    </row>
    <row r="122" spans="1:222" s="115" customFormat="1" ht="21.75" hidden="1" customHeight="1" x14ac:dyDescent="0.3">
      <c r="A122" s="29" t="s">
        <v>193</v>
      </c>
      <c r="B122" s="29" t="s">
        <v>147</v>
      </c>
      <c r="C122" s="29" t="s">
        <v>52</v>
      </c>
      <c r="D122" s="265" t="s">
        <v>70</v>
      </c>
      <c r="E122" s="388">
        <f>SUM(F122,I122)</f>
        <v>0</v>
      </c>
      <c r="F122" s="388"/>
      <c r="G122" s="411"/>
      <c r="H122" s="411"/>
      <c r="I122" s="411"/>
      <c r="J122" s="88">
        <f>SUM(L122,O122)</f>
        <v>0</v>
      </c>
      <c r="K122" s="412"/>
      <c r="L122" s="411"/>
      <c r="M122" s="411"/>
      <c r="N122" s="411"/>
      <c r="O122" s="411"/>
      <c r="P122" s="411"/>
      <c r="Q122" s="411"/>
      <c r="R122" s="412">
        <f>SUM(E122,J122)</f>
        <v>0</v>
      </c>
    </row>
    <row r="123" spans="1:222" s="180" customFormat="1" ht="34.5" customHeight="1" x14ac:dyDescent="0.3">
      <c r="A123" s="429" t="s">
        <v>338</v>
      </c>
      <c r="B123" s="429" t="s">
        <v>338</v>
      </c>
      <c r="C123" s="429" t="s">
        <v>338</v>
      </c>
      <c r="D123" s="430" t="s">
        <v>537</v>
      </c>
      <c r="E123" s="431">
        <f t="shared" ref="E123:R123" si="79">SUM(E14,E36,E52,E78,E91,E109,E114,E117)</f>
        <v>-5745337</v>
      </c>
      <c r="F123" s="431">
        <f t="shared" si="79"/>
        <v>10203651</v>
      </c>
      <c r="G123" s="431">
        <f t="shared" si="79"/>
        <v>-5836790</v>
      </c>
      <c r="H123" s="431">
        <f t="shared" si="79"/>
        <v>0</v>
      </c>
      <c r="I123" s="431">
        <f t="shared" si="79"/>
        <v>0</v>
      </c>
      <c r="J123" s="431">
        <f t="shared" si="79"/>
        <v>368000</v>
      </c>
      <c r="K123" s="431">
        <f t="shared" si="79"/>
        <v>368000</v>
      </c>
      <c r="L123" s="431">
        <f t="shared" si="79"/>
        <v>0</v>
      </c>
      <c r="M123" s="431">
        <f t="shared" si="79"/>
        <v>0</v>
      </c>
      <c r="N123" s="431">
        <f t="shared" si="79"/>
        <v>0</v>
      </c>
      <c r="O123" s="431">
        <f t="shared" si="79"/>
        <v>368000</v>
      </c>
      <c r="P123" s="431">
        <f t="shared" si="79"/>
        <v>0</v>
      </c>
      <c r="Q123" s="431" t="e">
        <f t="shared" si="79"/>
        <v>#REF!</v>
      </c>
      <c r="R123" s="431">
        <f t="shared" si="79"/>
        <v>-5377337</v>
      </c>
      <c r="T123" s="252">
        <f>SUM(E123,J123)</f>
        <v>-5377337</v>
      </c>
      <c r="U123" s="252">
        <f>SUM(E123,J123)</f>
        <v>-5377337</v>
      </c>
    </row>
    <row r="124" spans="1:222" x14ac:dyDescent="0.2">
      <c r="C124" s="14"/>
      <c r="D124" s="94"/>
      <c r="E124" s="133"/>
      <c r="F124" s="4"/>
      <c r="G124" s="5"/>
      <c r="H124" s="5"/>
      <c r="I124" s="5"/>
      <c r="J124" s="15"/>
      <c r="K124" s="15"/>
      <c r="L124" s="5"/>
      <c r="M124" s="5"/>
      <c r="N124" s="5"/>
      <c r="O124" s="5"/>
      <c r="P124" s="5"/>
      <c r="Q124" s="5"/>
      <c r="R124" s="4"/>
    </row>
    <row r="125" spans="1:222" ht="6.75" customHeight="1" x14ac:dyDescent="0.2">
      <c r="C125" s="14"/>
      <c r="D125" s="94"/>
      <c r="M125" s="5"/>
      <c r="O125" s="5"/>
      <c r="P125" s="5"/>
      <c r="Q125" s="5"/>
      <c r="R125" s="4"/>
    </row>
    <row r="126" spans="1:222" ht="52.5" customHeight="1" x14ac:dyDescent="0.2">
      <c r="C126" s="6"/>
      <c r="D126" s="94"/>
      <c r="Q126" s="5"/>
      <c r="R126" s="4"/>
    </row>
    <row r="127" spans="1:222" x14ac:dyDescent="0.2">
      <c r="C127" s="14"/>
      <c r="D127" s="94"/>
      <c r="O127" s="5"/>
      <c r="P127" s="5"/>
    </row>
    <row r="128" spans="1:222" x14ac:dyDescent="0.2">
      <c r="C128" s="14"/>
      <c r="D128" s="94"/>
    </row>
    <row r="129" spans="3:18" ht="21" hidden="1" customHeight="1" x14ac:dyDescent="0.2">
      <c r="C129" s="14"/>
      <c r="D129" s="94"/>
    </row>
    <row r="130" spans="3:18" s="115" customFormat="1" ht="23.25" hidden="1" customHeight="1" x14ac:dyDescent="0.2">
      <c r="C130" s="123"/>
      <c r="D130" s="124" t="s">
        <v>244</v>
      </c>
      <c r="E130" s="125" t="e">
        <f>SUM(E15:E16,#REF!,E37,E53,E79,E118)</f>
        <v>#REF!</v>
      </c>
      <c r="F130" s="125" t="e">
        <f>SUM(F15:F16,#REF!,F37,F53,F79,F118)</f>
        <v>#REF!</v>
      </c>
      <c r="G130" s="125" t="e">
        <f>SUM(G15:G16,#REF!,G37,G53,G79,G118)</f>
        <v>#REF!</v>
      </c>
      <c r="H130" s="125" t="e">
        <f>SUM(H15:H16,#REF!,H37,H53,H79,H118)</f>
        <v>#REF!</v>
      </c>
      <c r="I130" s="125" t="e">
        <f>SUM(I15:I16,#REF!,I37,I53,I79,I118)</f>
        <v>#REF!</v>
      </c>
      <c r="J130" s="125" t="e">
        <f>SUM(J15:J16,#REF!,J37,J53,J79,J118)</f>
        <v>#REF!</v>
      </c>
      <c r="K130" s="125" t="e">
        <f>SUM(K15:K16,#REF!,K37,K53,K79,K118)</f>
        <v>#REF!</v>
      </c>
      <c r="L130" s="125" t="e">
        <f>SUM(L15:L16,#REF!,L37,L53,L79,L118)</f>
        <v>#REF!</v>
      </c>
      <c r="M130" s="125" t="e">
        <f>SUM(M15:M16,#REF!,M37,M53,M79,M118)</f>
        <v>#REF!</v>
      </c>
      <c r="N130" s="125" t="e">
        <f>SUM(N15:N16,#REF!,N37,N53,N79,N118)</f>
        <v>#REF!</v>
      </c>
      <c r="O130" s="125" t="e">
        <f>SUM(O15:O16,#REF!,O37,O53,O79,O118)</f>
        <v>#REF!</v>
      </c>
      <c r="P130" s="125" t="e">
        <f>SUM(P15:P16,#REF!,P37,P53,P79,P118)</f>
        <v>#REF!</v>
      </c>
      <c r="Q130" s="125" t="e">
        <f>SUM(Q15:Q16,#REF!,Q37,Q53,Q79,Q118)</f>
        <v>#REF!</v>
      </c>
      <c r="R130" s="125" t="e">
        <f>SUM(R15:R16,#REF!,R37,R53,R79,R118)</f>
        <v>#REF!</v>
      </c>
    </row>
    <row r="131" spans="3:18" hidden="1" x14ac:dyDescent="0.2">
      <c r="C131" s="14"/>
      <c r="D131" s="94" t="s">
        <v>246</v>
      </c>
      <c r="E131" s="80" t="e">
        <f>SUM(E38,#REF!,#REF!,E42,#REF!,E48,E43,E44,E80)</f>
        <v>#REF!</v>
      </c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</row>
    <row r="132" spans="3:18" hidden="1" x14ac:dyDescent="0.2">
      <c r="C132" s="14"/>
      <c r="D132" s="94" t="s">
        <v>245</v>
      </c>
      <c r="E132" s="134">
        <f>SUM(E83:E86)</f>
        <v>0</v>
      </c>
      <c r="F132" s="79"/>
      <c r="G132" s="81"/>
      <c r="H132" s="81"/>
      <c r="I132" s="81"/>
      <c r="J132" s="82"/>
      <c r="K132" s="82"/>
      <c r="L132" s="81"/>
      <c r="M132" s="81"/>
      <c r="N132" s="81"/>
      <c r="O132" s="81"/>
      <c r="P132" s="81"/>
      <c r="Q132" s="81"/>
      <c r="R132" s="79"/>
    </row>
    <row r="133" spans="3:18" hidden="1" x14ac:dyDescent="0.2">
      <c r="C133" s="14"/>
      <c r="D133" s="94" t="s">
        <v>247</v>
      </c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</row>
    <row r="134" spans="3:18" ht="12.75" hidden="1" customHeight="1" x14ac:dyDescent="0.2">
      <c r="C134" s="14"/>
      <c r="D134" s="94" t="s">
        <v>248</v>
      </c>
      <c r="E134" s="134"/>
      <c r="F134" s="79"/>
      <c r="G134" s="81"/>
      <c r="H134" s="81"/>
      <c r="I134" s="81"/>
      <c r="J134" s="82"/>
      <c r="K134" s="82"/>
      <c r="L134" s="81"/>
      <c r="M134" s="81"/>
      <c r="N134" s="81"/>
      <c r="O134" s="81"/>
      <c r="P134" s="81"/>
      <c r="Q134" s="81"/>
      <c r="R134" s="79"/>
    </row>
    <row r="135" spans="3:18" hidden="1" x14ac:dyDescent="0.2">
      <c r="C135" s="14"/>
      <c r="D135" s="94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</row>
    <row r="136" spans="3:18" hidden="1" x14ac:dyDescent="0.2">
      <c r="C136" s="14"/>
      <c r="D136" s="94"/>
      <c r="E136" s="134"/>
      <c r="F136" s="79"/>
      <c r="G136" s="81"/>
      <c r="H136" s="81"/>
      <c r="I136" s="81"/>
      <c r="J136" s="82"/>
      <c r="K136" s="82"/>
      <c r="L136" s="81"/>
      <c r="M136" s="81"/>
      <c r="N136" s="81"/>
      <c r="O136" s="81"/>
      <c r="P136" s="81"/>
      <c r="Q136" s="81"/>
      <c r="R136" s="79"/>
    </row>
    <row r="137" spans="3:18" ht="15.75" hidden="1" customHeight="1" x14ac:dyDescent="0.2">
      <c r="C137" s="14"/>
      <c r="D137" s="94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</row>
    <row r="138" spans="3:18" ht="12.75" hidden="1" customHeight="1" x14ac:dyDescent="0.2">
      <c r="C138" s="14"/>
      <c r="E138" s="134"/>
      <c r="F138" s="79"/>
      <c r="G138" s="81"/>
      <c r="H138" s="81"/>
      <c r="I138" s="81"/>
      <c r="J138" s="82"/>
      <c r="K138" s="82"/>
      <c r="L138" s="81"/>
      <c r="M138" s="81"/>
      <c r="N138" s="81"/>
      <c r="O138" s="81"/>
      <c r="P138" s="81"/>
      <c r="Q138" s="81"/>
      <c r="R138" s="79"/>
    </row>
    <row r="139" spans="3:18" hidden="1" x14ac:dyDescent="0.2">
      <c r="C139" s="14"/>
      <c r="E139" s="80"/>
      <c r="F139" s="83" t="e">
        <f t="shared" ref="F139:R139" si="80">SUM(F130:F137)</f>
        <v>#REF!</v>
      </c>
      <c r="G139" s="83" t="e">
        <f t="shared" si="80"/>
        <v>#REF!</v>
      </c>
      <c r="H139" s="83" t="e">
        <f t="shared" si="80"/>
        <v>#REF!</v>
      </c>
      <c r="I139" s="83" t="e">
        <f t="shared" si="80"/>
        <v>#REF!</v>
      </c>
      <c r="J139" s="83" t="e">
        <f t="shared" si="80"/>
        <v>#REF!</v>
      </c>
      <c r="K139" s="83"/>
      <c r="L139" s="83" t="e">
        <f t="shared" si="80"/>
        <v>#REF!</v>
      </c>
      <c r="M139" s="83" t="e">
        <f t="shared" si="80"/>
        <v>#REF!</v>
      </c>
      <c r="N139" s="83" t="e">
        <f t="shared" si="80"/>
        <v>#REF!</v>
      </c>
      <c r="O139" s="83" t="e">
        <f t="shared" si="80"/>
        <v>#REF!</v>
      </c>
      <c r="P139" s="83" t="e">
        <f t="shared" si="80"/>
        <v>#REF!</v>
      </c>
      <c r="Q139" s="83" t="e">
        <f t="shared" si="80"/>
        <v>#REF!</v>
      </c>
      <c r="R139" s="83" t="e">
        <f t="shared" si="80"/>
        <v>#REF!</v>
      </c>
    </row>
    <row r="140" spans="3:18" x14ac:dyDescent="0.2">
      <c r="C140" s="14"/>
    </row>
    <row r="141" spans="3:18" ht="14.25" customHeight="1" x14ac:dyDescent="0.2">
      <c r="C141" s="14"/>
    </row>
    <row r="142" spans="3:18" x14ac:dyDescent="0.2">
      <c r="C142" s="14"/>
    </row>
    <row r="143" spans="3:18" ht="12.75" customHeight="1" x14ac:dyDescent="0.2">
      <c r="C143" s="14"/>
    </row>
    <row r="144" spans="3:18" x14ac:dyDescent="0.2">
      <c r="C144" s="14"/>
    </row>
    <row r="145" spans="3:3" x14ac:dyDescent="0.2">
      <c r="C145" s="14"/>
    </row>
    <row r="146" spans="3:3" x14ac:dyDescent="0.2">
      <c r="C146" s="14"/>
    </row>
    <row r="147" spans="3:3" ht="12.75" customHeight="1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ht="12.75" customHeight="1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ht="12.75" customHeight="1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ht="12.75" customHeight="1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ht="12.75" customHeight="1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ht="12.75" customHeight="1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ht="12.75" customHeight="1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ht="12.75" customHeight="1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ht="12.75" customHeight="1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ht="12.75" customHeight="1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ht="12.75" customHeight="1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ht="12.75" customHeight="1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ht="12.75" customHeight="1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ht="12.75" customHeight="1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ht="12.75" customHeight="1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ht="12.75" customHeight="1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ht="12.75" customHeight="1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ht="12.75" customHeight="1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ht="12.75" customHeight="1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ht="12.75" customHeight="1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ht="12.75" customHeight="1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ht="12.75" customHeight="1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ht="12.75" customHeight="1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ht="12.75" customHeight="1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ht="12.75" customHeight="1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ht="12.75" customHeight="1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ht="12.75" customHeight="1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ht="12.75" customHeight="1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ht="12.75" customHeight="1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ht="12.75" customHeight="1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ht="12.75" customHeight="1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ht="12.75" customHeight="1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ht="12.75" customHeight="1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ht="12.75" customHeight="1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ht="12.75" customHeight="1" x14ac:dyDescent="0.2">
      <c r="C283" s="14"/>
    </row>
    <row r="284" spans="3:3" x14ac:dyDescent="0.2">
      <c r="C284" s="14"/>
    </row>
  </sheetData>
  <mergeCells count="24">
    <mergeCell ref="G10:G11"/>
    <mergeCell ref="H10:H11"/>
    <mergeCell ref="A5:B5"/>
    <mergeCell ref="A6:B6"/>
    <mergeCell ref="A8:A11"/>
    <mergeCell ref="D8:D11"/>
    <mergeCell ref="C8:C11"/>
    <mergeCell ref="B8:B11"/>
    <mergeCell ref="R8:R11"/>
    <mergeCell ref="E9:E11"/>
    <mergeCell ref="G9:H9"/>
    <mergeCell ref="J9:J11"/>
    <mergeCell ref="L9:L11"/>
    <mergeCell ref="J8:Q8"/>
    <mergeCell ref="F9:F11"/>
    <mergeCell ref="I9:I11"/>
    <mergeCell ref="P10:P11"/>
    <mergeCell ref="P9:Q9"/>
    <mergeCell ref="O9:O11"/>
    <mergeCell ref="M10:M11"/>
    <mergeCell ref="N10:N11"/>
    <mergeCell ref="M9:N9"/>
    <mergeCell ref="K9:K11"/>
    <mergeCell ref="E8:I8"/>
  </mergeCells>
  <phoneticPr fontId="4" type="noConversion"/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3</oddHeader>
  </headerFooter>
  <rowBreaks count="1" manualBreakCount="1">
    <brk id="42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3"/>
  <sheetViews>
    <sheetView view="pageBreakPreview" topLeftCell="A46" zoomScale="78" zoomScaleNormal="100" zoomScaleSheetLayoutView="78" workbookViewId="0">
      <selection activeCell="D59" sqref="D59"/>
    </sheetView>
  </sheetViews>
  <sheetFormatPr defaultRowHeight="12.75" x14ac:dyDescent="0.2"/>
  <cols>
    <col min="1" max="1" width="19.42578125" customWidth="1"/>
    <col min="2" max="2" width="17.7109375" customWidth="1"/>
    <col min="3" max="3" width="75.5703125" customWidth="1"/>
    <col min="4" max="4" width="15.28515625" customWidth="1"/>
    <col min="5" max="5" width="8.85546875" hidden="1" customWidth="1"/>
    <col min="6" max="6" width="16.28515625" customWidth="1"/>
  </cols>
  <sheetData>
    <row r="1" spans="1:30" ht="5.45" customHeight="1" x14ac:dyDescent="0.2"/>
    <row r="2" spans="1:30" ht="18.75" x14ac:dyDescent="0.3">
      <c r="C2" s="551" t="s">
        <v>535</v>
      </c>
      <c r="D2" s="551"/>
    </row>
    <row r="3" spans="1:30" ht="18.75" x14ac:dyDescent="0.3">
      <c r="C3" s="551" t="s">
        <v>534</v>
      </c>
      <c r="D3" s="551"/>
    </row>
    <row r="4" spans="1:30" ht="18.75" x14ac:dyDescent="0.3">
      <c r="C4" s="89" t="s">
        <v>546</v>
      </c>
      <c r="D4" s="89"/>
    </row>
    <row r="5" spans="1:30" ht="18.75" x14ac:dyDescent="0.3">
      <c r="C5" s="89"/>
      <c r="D5" s="89"/>
    </row>
    <row r="6" spans="1:30" ht="18.75" x14ac:dyDescent="0.3">
      <c r="C6" s="89"/>
      <c r="D6" s="89"/>
    </row>
    <row r="8" spans="1:30" ht="25.9" customHeight="1" x14ac:dyDescent="0.3">
      <c r="B8" s="552" t="s">
        <v>545</v>
      </c>
      <c r="C8" s="552"/>
    </row>
    <row r="9" spans="1:30" ht="19.149999999999999" customHeight="1" x14ac:dyDescent="0.3">
      <c r="B9" s="553">
        <v>1753200000</v>
      </c>
      <c r="C9" s="554"/>
    </row>
    <row r="10" spans="1:30" ht="21.75" customHeight="1" x14ac:dyDescent="0.3">
      <c r="C10" s="89" t="s">
        <v>568</v>
      </c>
    </row>
    <row r="11" spans="1:30" ht="30.6" customHeight="1" x14ac:dyDescent="0.3">
      <c r="A11" s="555" t="s">
        <v>377</v>
      </c>
      <c r="B11" s="555"/>
      <c r="C11" s="555"/>
      <c r="D11" s="555"/>
    </row>
    <row r="12" spans="1:30" ht="3.6" customHeight="1" x14ac:dyDescent="0.2"/>
    <row r="13" spans="1:30" x14ac:dyDescent="0.2">
      <c r="D13" s="9" t="s">
        <v>378</v>
      </c>
    </row>
    <row r="14" spans="1:30" ht="13.15" customHeight="1" x14ac:dyDescent="0.2">
      <c r="A14" s="543" t="s">
        <v>379</v>
      </c>
      <c r="B14" s="545" t="s">
        <v>380</v>
      </c>
      <c r="C14" s="546"/>
      <c r="D14" s="549" t="s">
        <v>281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</row>
    <row r="15" spans="1:30" ht="58.5" customHeight="1" x14ac:dyDescent="0.2">
      <c r="A15" s="544"/>
      <c r="B15" s="547"/>
      <c r="C15" s="548"/>
      <c r="D15" s="550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</row>
    <row r="16" spans="1:30" ht="13.9" customHeight="1" x14ac:dyDescent="0.2">
      <c r="A16" s="188">
        <v>1</v>
      </c>
      <c r="B16" s="533">
        <v>2</v>
      </c>
      <c r="C16" s="534"/>
      <c r="D16" s="189">
        <v>3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</row>
    <row r="17" spans="1:30" ht="22.9" customHeight="1" x14ac:dyDescent="0.3">
      <c r="A17" s="540" t="s">
        <v>532</v>
      </c>
      <c r="B17" s="541"/>
      <c r="C17" s="541"/>
      <c r="D17" s="541"/>
      <c r="E17" s="542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</row>
    <row r="18" spans="1:30" ht="18.75" x14ac:dyDescent="0.3">
      <c r="A18" s="382">
        <v>41030000</v>
      </c>
      <c r="B18" s="538" t="s">
        <v>311</v>
      </c>
      <c r="C18" s="539"/>
      <c r="D18" s="432">
        <f>SUM(D19)</f>
        <v>-7120900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</row>
    <row r="19" spans="1:30" ht="22.15" customHeight="1" x14ac:dyDescent="0.3">
      <c r="A19" s="382">
        <v>41033900</v>
      </c>
      <c r="B19" s="509" t="s">
        <v>131</v>
      </c>
      <c r="C19" s="510"/>
      <c r="D19" s="432">
        <v>-7120900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</row>
    <row r="20" spans="1:30" ht="21.6" customHeight="1" x14ac:dyDescent="0.3">
      <c r="A20" s="382">
        <v>9900000000</v>
      </c>
      <c r="B20" s="509" t="s">
        <v>381</v>
      </c>
      <c r="C20" s="510"/>
      <c r="D20" s="432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</row>
    <row r="21" spans="1:30" ht="19.149999999999999" customHeight="1" x14ac:dyDescent="0.3">
      <c r="A21" s="382">
        <v>41050000</v>
      </c>
      <c r="B21" s="509" t="s">
        <v>255</v>
      </c>
      <c r="C21" s="535"/>
      <c r="D21" s="432">
        <v>1743563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</row>
    <row r="22" spans="1:30" ht="37.9" customHeight="1" x14ac:dyDescent="0.3">
      <c r="A22" s="382">
        <v>41051000</v>
      </c>
      <c r="B22" s="536" t="s">
        <v>331</v>
      </c>
      <c r="C22" s="537"/>
      <c r="D22" s="432">
        <v>1743563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</row>
    <row r="23" spans="1:30" ht="22.15" customHeight="1" x14ac:dyDescent="0.3">
      <c r="A23" s="382">
        <v>1710000000</v>
      </c>
      <c r="B23" s="509" t="s">
        <v>382</v>
      </c>
      <c r="C23" s="510"/>
      <c r="D23" s="362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</row>
    <row r="24" spans="1:30" ht="30.6" customHeight="1" x14ac:dyDescent="0.3">
      <c r="A24" s="511" t="s">
        <v>533</v>
      </c>
      <c r="B24" s="512"/>
      <c r="C24" s="513"/>
      <c r="D24" s="514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</row>
    <row r="25" spans="1:30" ht="21.6" customHeight="1" x14ac:dyDescent="0.2">
      <c r="A25" s="190"/>
      <c r="B25" s="515"/>
      <c r="C25" s="516"/>
      <c r="D25" s="191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</row>
    <row r="26" spans="1:30" ht="20.25" x14ac:dyDescent="0.3">
      <c r="A26" s="192" t="s">
        <v>383</v>
      </c>
      <c r="B26" s="517" t="s">
        <v>540</v>
      </c>
      <c r="C26" s="518"/>
      <c r="D26" s="433">
        <f>SUM(D19,D21)</f>
        <v>-5377337</v>
      </c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</row>
    <row r="27" spans="1:30" ht="20.25" x14ac:dyDescent="0.3">
      <c r="A27" s="192" t="s">
        <v>383</v>
      </c>
      <c r="B27" s="507" t="s">
        <v>384</v>
      </c>
      <c r="C27" s="508"/>
      <c r="D27" s="434">
        <f>SUM(D26)</f>
        <v>-5377337</v>
      </c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</row>
    <row r="28" spans="1:30" ht="20.25" x14ac:dyDescent="0.3">
      <c r="A28" s="193" t="s">
        <v>383</v>
      </c>
      <c r="B28" s="521" t="s">
        <v>385</v>
      </c>
      <c r="C28" s="522"/>
      <c r="D28" s="194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</row>
    <row r="29" spans="1:30" ht="10.15" customHeight="1" x14ac:dyDescent="0.3">
      <c r="A29" s="195"/>
      <c r="B29" s="195"/>
      <c r="C29" s="89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</row>
    <row r="30" spans="1:30" ht="20.25" x14ac:dyDescent="0.3">
      <c r="A30" s="195"/>
      <c r="B30" s="195"/>
      <c r="C30" s="89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</row>
    <row r="31" spans="1:30" ht="20.25" x14ac:dyDescent="0.3">
      <c r="A31" s="523" t="s">
        <v>386</v>
      </c>
      <c r="B31" s="524"/>
      <c r="C31" s="524"/>
      <c r="D31" s="524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</row>
    <row r="32" spans="1:30" ht="6" customHeight="1" x14ac:dyDescent="0.2"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</row>
    <row r="33" spans="1:30" ht="19.899999999999999" customHeight="1" x14ac:dyDescent="0.2">
      <c r="D33" t="s">
        <v>378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</row>
    <row r="34" spans="1:30" ht="21" customHeight="1" x14ac:dyDescent="0.2">
      <c r="A34" s="525" t="s">
        <v>387</v>
      </c>
      <c r="B34" s="525" t="s">
        <v>388</v>
      </c>
      <c r="C34" s="527" t="s">
        <v>389</v>
      </c>
      <c r="D34" s="529" t="s">
        <v>281</v>
      </c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</row>
    <row r="35" spans="1:30" ht="97.15" customHeight="1" x14ac:dyDescent="0.2">
      <c r="A35" s="526"/>
      <c r="B35" s="526"/>
      <c r="C35" s="528"/>
      <c r="D35" s="530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</row>
    <row r="36" spans="1:30" ht="12" customHeight="1" x14ac:dyDescent="0.2">
      <c r="A36" s="188">
        <v>1</v>
      </c>
      <c r="B36" s="196">
        <v>2</v>
      </c>
      <c r="C36" s="197">
        <v>3</v>
      </c>
      <c r="D36" s="189">
        <v>4</v>
      </c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</row>
    <row r="37" spans="1:30" ht="19.5" x14ac:dyDescent="0.3">
      <c r="A37" s="511" t="s">
        <v>390</v>
      </c>
      <c r="B37" s="512"/>
      <c r="C37" s="519"/>
      <c r="D37" s="514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</row>
    <row r="38" spans="1:30" ht="19.5" hidden="1" x14ac:dyDescent="0.3">
      <c r="A38" s="220">
        <v>3719110</v>
      </c>
      <c r="B38" s="221">
        <v>9110</v>
      </c>
      <c r="C38" s="222" t="s">
        <v>70</v>
      </c>
      <c r="D38" s="365">
        <f>SUM(D39)</f>
        <v>0</v>
      </c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</row>
    <row r="39" spans="1:30" ht="19.5" hidden="1" x14ac:dyDescent="0.3">
      <c r="A39" s="214"/>
      <c r="B39" s="216"/>
      <c r="C39" s="223" t="s">
        <v>381</v>
      </c>
      <c r="D39" s="365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</row>
    <row r="40" spans="1:30" ht="24" customHeight="1" x14ac:dyDescent="0.3">
      <c r="A40" s="376" t="s">
        <v>554</v>
      </c>
      <c r="B40" s="377" t="s">
        <v>557</v>
      </c>
      <c r="C40" s="378" t="s">
        <v>559</v>
      </c>
      <c r="D40" s="435">
        <v>2700000</v>
      </c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</row>
    <row r="41" spans="1:30" ht="18.75" hidden="1" x14ac:dyDescent="0.3">
      <c r="A41" s="376" t="s">
        <v>560</v>
      </c>
      <c r="B41" s="377"/>
      <c r="C41" s="378" t="s">
        <v>382</v>
      </c>
      <c r="D41" s="435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</row>
    <row r="42" spans="1:30" ht="22.5" customHeight="1" x14ac:dyDescent="0.3">
      <c r="A42" s="379" t="s">
        <v>562</v>
      </c>
      <c r="B42" s="380"/>
      <c r="C42" s="380" t="s">
        <v>561</v>
      </c>
      <c r="D42" s="435">
        <v>2700000</v>
      </c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</row>
    <row r="43" spans="1:30" ht="42" customHeight="1" x14ac:dyDescent="0.3">
      <c r="A43" s="531" t="s">
        <v>567</v>
      </c>
      <c r="B43" s="532"/>
      <c r="C43" s="532"/>
      <c r="D43" s="435">
        <v>2700000</v>
      </c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</row>
    <row r="44" spans="1:30" ht="19.5" x14ac:dyDescent="0.3">
      <c r="A44" s="374"/>
      <c r="B44" s="375"/>
      <c r="C44" s="223"/>
      <c r="D44" s="435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</row>
    <row r="45" spans="1:30" ht="56.25" x14ac:dyDescent="0.3">
      <c r="A45" s="376" t="s">
        <v>555</v>
      </c>
      <c r="B45" s="377" t="s">
        <v>556</v>
      </c>
      <c r="C45" s="381" t="s">
        <v>558</v>
      </c>
      <c r="D45" s="435">
        <v>4200000</v>
      </c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</row>
    <row r="46" spans="1:30" ht="24" customHeight="1" x14ac:dyDescent="0.3">
      <c r="A46" s="382">
        <v>9900000000</v>
      </c>
      <c r="B46" s="377"/>
      <c r="C46" s="381" t="s">
        <v>381</v>
      </c>
      <c r="D46" s="435">
        <v>4200000</v>
      </c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</row>
    <row r="47" spans="1:30" ht="60" customHeight="1" x14ac:dyDescent="0.3">
      <c r="A47" s="531" t="s">
        <v>563</v>
      </c>
      <c r="B47" s="532"/>
      <c r="C47" s="532"/>
      <c r="D47" s="436">
        <v>1200000</v>
      </c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</row>
    <row r="48" spans="1:30" ht="60.75" customHeight="1" x14ac:dyDescent="0.3">
      <c r="A48" s="531" t="s">
        <v>564</v>
      </c>
      <c r="B48" s="532"/>
      <c r="C48" s="532"/>
      <c r="D48" s="437">
        <v>1000000</v>
      </c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</row>
    <row r="49" spans="1:30" ht="59.25" customHeight="1" x14ac:dyDescent="0.3">
      <c r="A49" s="531" t="s">
        <v>565</v>
      </c>
      <c r="B49" s="532"/>
      <c r="C49" s="532"/>
      <c r="D49" s="437">
        <v>1000000</v>
      </c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</row>
    <row r="50" spans="1:30" ht="54" customHeight="1" x14ac:dyDescent="0.3">
      <c r="A50" s="531" t="s">
        <v>566</v>
      </c>
      <c r="B50" s="532"/>
      <c r="C50" s="532"/>
      <c r="D50" s="436">
        <v>1000000</v>
      </c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</row>
    <row r="51" spans="1:30" ht="21.75" customHeight="1" x14ac:dyDescent="0.3">
      <c r="A51" s="217"/>
      <c r="B51" s="218"/>
      <c r="C51" s="224"/>
      <c r="D51" s="225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</row>
    <row r="52" spans="1:30" ht="18.75" x14ac:dyDescent="0.3">
      <c r="A52" s="206"/>
      <c r="B52" s="207"/>
      <c r="C52" s="200"/>
      <c r="D52" s="191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</row>
    <row r="53" spans="1:30" ht="19.5" x14ac:dyDescent="0.3">
      <c r="A53" s="511" t="s">
        <v>391</v>
      </c>
      <c r="B53" s="512"/>
      <c r="C53" s="513"/>
      <c r="D53" s="514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</row>
    <row r="54" spans="1:30" ht="22.5" customHeight="1" x14ac:dyDescent="0.3">
      <c r="A54" s="212"/>
      <c r="B54" s="210"/>
      <c r="C54" s="211"/>
      <c r="D54" s="213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</row>
    <row r="55" spans="1:30" ht="21.75" customHeight="1" x14ac:dyDescent="0.3">
      <c r="A55" s="209"/>
      <c r="B55" s="208"/>
      <c r="C55" s="205"/>
      <c r="D55" s="215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</row>
    <row r="56" spans="1:30" ht="21.75" customHeight="1" x14ac:dyDescent="0.3">
      <c r="A56" s="219"/>
      <c r="B56" s="218"/>
      <c r="C56" s="224"/>
      <c r="D56" s="225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</row>
    <row r="57" spans="1:30" ht="20.25" x14ac:dyDescent="0.3">
      <c r="A57" s="198" t="s">
        <v>383</v>
      </c>
      <c r="B57" s="199" t="s">
        <v>383</v>
      </c>
      <c r="C57" s="366" t="s">
        <v>540</v>
      </c>
      <c r="D57" s="433">
        <f>SUM(D58:D59)</f>
        <v>6900000</v>
      </c>
      <c r="F57" s="92"/>
    </row>
    <row r="58" spans="1:30" ht="20.25" x14ac:dyDescent="0.3">
      <c r="A58" s="198" t="s">
        <v>383</v>
      </c>
      <c r="B58" s="199" t="s">
        <v>383</v>
      </c>
      <c r="C58" s="200" t="s">
        <v>384</v>
      </c>
      <c r="D58" s="434">
        <f>SUM(D40,D46)</f>
        <v>6900000</v>
      </c>
    </row>
    <row r="59" spans="1:30" ht="20.25" x14ac:dyDescent="0.3">
      <c r="A59" s="201" t="s">
        <v>383</v>
      </c>
      <c r="B59" s="202" t="s">
        <v>383</v>
      </c>
      <c r="C59" s="203" t="s">
        <v>385</v>
      </c>
      <c r="D59" s="438"/>
    </row>
    <row r="60" spans="1:30" ht="20.25" x14ac:dyDescent="0.3">
      <c r="A60" s="195"/>
      <c r="B60" s="195"/>
      <c r="C60" s="89"/>
      <c r="D60" s="187"/>
    </row>
    <row r="61" spans="1:30" ht="20.25" x14ac:dyDescent="0.3">
      <c r="A61" s="195"/>
      <c r="B61" s="195"/>
      <c r="C61" s="89"/>
      <c r="D61" s="187"/>
    </row>
    <row r="62" spans="1:30" ht="20.25" x14ac:dyDescent="0.3">
      <c r="A62" s="195"/>
      <c r="B62" s="195"/>
      <c r="C62" s="89"/>
      <c r="D62" s="187"/>
    </row>
    <row r="63" spans="1:30" ht="20.25" x14ac:dyDescent="0.3">
      <c r="A63" s="520" t="s">
        <v>542</v>
      </c>
      <c r="B63" s="520"/>
      <c r="C63" s="520"/>
      <c r="D63" s="520"/>
      <c r="E63" s="520"/>
      <c r="F63" s="520"/>
      <c r="G63" s="204"/>
      <c r="H63" s="204"/>
    </row>
  </sheetData>
  <mergeCells count="34">
    <mergeCell ref="A14:A15"/>
    <mergeCell ref="B14:C15"/>
    <mergeCell ref="D14:D15"/>
    <mergeCell ref="C2:D2"/>
    <mergeCell ref="C3:D3"/>
    <mergeCell ref="B8:C8"/>
    <mergeCell ref="B9:C9"/>
    <mergeCell ref="A11:D11"/>
    <mergeCell ref="B16:C16"/>
    <mergeCell ref="B19:C19"/>
    <mergeCell ref="B20:C20"/>
    <mergeCell ref="B21:C21"/>
    <mergeCell ref="B22:C22"/>
    <mergeCell ref="B18:C18"/>
    <mergeCell ref="A17:E17"/>
    <mergeCell ref="A37:D37"/>
    <mergeCell ref="A53:D53"/>
    <mergeCell ref="A63:F63"/>
    <mergeCell ref="B28:C28"/>
    <mergeCell ref="A31:D31"/>
    <mergeCell ref="A34:A35"/>
    <mergeCell ref="B34:B35"/>
    <mergeCell ref="C34:C35"/>
    <mergeCell ref="D34:D35"/>
    <mergeCell ref="A43:C43"/>
    <mergeCell ref="A47:C47"/>
    <mergeCell ref="A49:C49"/>
    <mergeCell ref="A50:C50"/>
    <mergeCell ref="A48:C48"/>
    <mergeCell ref="B27:C27"/>
    <mergeCell ref="B23:C23"/>
    <mergeCell ref="A24:D24"/>
    <mergeCell ref="B25:C25"/>
    <mergeCell ref="B26:C26"/>
  </mergeCells>
  <pageMargins left="1.1811023622047245" right="0.39370078740157483" top="0.78740157480314965" bottom="0.78740157480314965" header="0.31496062992125984" footer="0.31496062992125984"/>
  <pageSetup paperSize="9" scale="67" orientation="portrait" verticalDpi="4294967295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M99"/>
  <sheetViews>
    <sheetView showZeros="0" view="pageBreakPreview" zoomScale="87" zoomScaleNormal="112" zoomScaleSheetLayoutView="87" workbookViewId="0">
      <selection activeCell="E108" sqref="E108"/>
    </sheetView>
  </sheetViews>
  <sheetFormatPr defaultColWidth="9.140625" defaultRowHeight="12.75" x14ac:dyDescent="0.2"/>
  <cols>
    <col min="1" max="1" width="13.5703125" style="16" customWidth="1"/>
    <col min="2" max="2" width="11.85546875" style="16" customWidth="1"/>
    <col min="3" max="3" width="10.85546875" style="16" customWidth="1"/>
    <col min="4" max="4" width="43.140625" style="16" customWidth="1"/>
    <col min="5" max="5" width="45.7109375" style="16" customWidth="1"/>
    <col min="6" max="6" width="25.7109375" style="182" customWidth="1"/>
    <col min="7" max="7" width="17.5703125" style="144" customWidth="1"/>
    <col min="8" max="8" width="18.5703125" style="232" customWidth="1"/>
    <col min="9" max="10" width="18" style="16" customWidth="1"/>
    <col min="12" max="12" width="21.42578125" style="16" hidden="1" customWidth="1"/>
    <col min="13" max="13" width="16" style="16" hidden="1" customWidth="1"/>
    <col min="14" max="16384" width="9.140625" style="16"/>
  </cols>
  <sheetData>
    <row r="4" spans="1:13" ht="57" customHeight="1" x14ac:dyDescent="0.2"/>
    <row r="5" spans="1:13" ht="16.350000000000001" customHeight="1" x14ac:dyDescent="0.3">
      <c r="D5" s="558"/>
      <c r="E5" s="558"/>
      <c r="F5" s="558"/>
      <c r="G5" s="558"/>
      <c r="H5" s="558"/>
      <c r="I5" s="558"/>
    </row>
    <row r="6" spans="1:13" ht="18.75" x14ac:dyDescent="0.3">
      <c r="D6" s="559"/>
      <c r="E6" s="559"/>
      <c r="F6" s="559"/>
      <c r="G6" s="559"/>
      <c r="H6" s="559"/>
      <c r="I6" s="559"/>
      <c r="J6" s="559"/>
    </row>
    <row r="7" spans="1:13" ht="16.899999999999999" customHeight="1" x14ac:dyDescent="0.3">
      <c r="D7" s="228"/>
      <c r="E7" s="228"/>
      <c r="F7" s="183"/>
      <c r="G7" s="227"/>
      <c r="H7" s="228"/>
      <c r="I7" s="228"/>
      <c r="J7" s="228"/>
    </row>
    <row r="8" spans="1:13" ht="27" customHeight="1" x14ac:dyDescent="0.3">
      <c r="A8" s="233" t="s">
        <v>547</v>
      </c>
      <c r="D8" s="228"/>
      <c r="E8" s="228"/>
      <c r="F8" s="183"/>
      <c r="G8" s="227"/>
      <c r="H8" s="228"/>
      <c r="I8" s="228"/>
      <c r="J8" s="228"/>
    </row>
    <row r="9" spans="1:13" ht="17.45" customHeight="1" x14ac:dyDescent="0.3">
      <c r="A9" s="234" t="s">
        <v>337</v>
      </c>
      <c r="D9" s="228"/>
      <c r="E9" s="228"/>
      <c r="F9" s="183"/>
      <c r="G9" s="227"/>
      <c r="H9" s="228"/>
      <c r="I9" s="228"/>
      <c r="J9" s="226" t="s">
        <v>339</v>
      </c>
    </row>
    <row r="10" spans="1:13" ht="9.6" customHeight="1" x14ac:dyDescent="0.3">
      <c r="E10" s="51"/>
      <c r="F10" s="183"/>
      <c r="G10" s="227"/>
      <c r="H10" s="52"/>
    </row>
    <row r="11" spans="1:13" s="109" customFormat="1" ht="27" customHeight="1" x14ac:dyDescent="0.2">
      <c r="A11" s="560" t="s">
        <v>417</v>
      </c>
      <c r="B11" s="560" t="s">
        <v>418</v>
      </c>
      <c r="C11" s="560" t="s">
        <v>280</v>
      </c>
      <c r="D11" s="561" t="s">
        <v>419</v>
      </c>
      <c r="E11" s="562" t="s">
        <v>283</v>
      </c>
      <c r="F11" s="562" t="s">
        <v>284</v>
      </c>
      <c r="G11" s="563" t="s">
        <v>281</v>
      </c>
      <c r="H11" s="564" t="s">
        <v>68</v>
      </c>
      <c r="I11" s="556" t="s">
        <v>69</v>
      </c>
      <c r="J11" s="557"/>
    </row>
    <row r="12" spans="1:13" s="109" customFormat="1" ht="104.25" customHeight="1" x14ac:dyDescent="0.2">
      <c r="A12" s="495"/>
      <c r="B12" s="495"/>
      <c r="C12" s="495"/>
      <c r="D12" s="495"/>
      <c r="E12" s="495"/>
      <c r="F12" s="495"/>
      <c r="G12" s="495"/>
      <c r="H12" s="495"/>
      <c r="I12" s="229" t="s">
        <v>276</v>
      </c>
      <c r="J12" s="112" t="s">
        <v>282</v>
      </c>
    </row>
    <row r="13" spans="1:13" s="179" customFormat="1" ht="15.75" customHeight="1" x14ac:dyDescent="0.2">
      <c r="A13" s="177">
        <v>1</v>
      </c>
      <c r="B13" s="177">
        <v>2</v>
      </c>
      <c r="C13" s="177">
        <v>3</v>
      </c>
      <c r="D13" s="177">
        <v>4</v>
      </c>
      <c r="E13" s="178">
        <v>5</v>
      </c>
      <c r="F13" s="178">
        <v>6</v>
      </c>
      <c r="G13" s="178">
        <v>7</v>
      </c>
      <c r="H13" s="178">
        <v>8</v>
      </c>
      <c r="I13" s="177">
        <v>9</v>
      </c>
      <c r="J13" s="178">
        <v>10</v>
      </c>
    </row>
    <row r="14" spans="1:13" ht="48" customHeight="1" x14ac:dyDescent="0.3">
      <c r="A14" s="154" t="s">
        <v>157</v>
      </c>
      <c r="B14" s="154"/>
      <c r="C14" s="154"/>
      <c r="D14" s="155" t="s">
        <v>151</v>
      </c>
      <c r="E14" s="271"/>
      <c r="F14" s="272"/>
      <c r="G14" s="119">
        <f>SUM(G15)</f>
        <v>12200000</v>
      </c>
      <c r="H14" s="119">
        <f t="shared" ref="H14:J14" si="0">SUM(H15)</f>
        <v>11832000</v>
      </c>
      <c r="I14" s="119">
        <f t="shared" si="0"/>
        <v>368000</v>
      </c>
      <c r="J14" s="119">
        <f t="shared" si="0"/>
        <v>368000</v>
      </c>
      <c r="M14" s="92"/>
    </row>
    <row r="15" spans="1:13" ht="47.25" customHeight="1" x14ac:dyDescent="0.3">
      <c r="A15" s="154" t="s">
        <v>158</v>
      </c>
      <c r="B15" s="154"/>
      <c r="C15" s="154"/>
      <c r="D15" s="155" t="s">
        <v>151</v>
      </c>
      <c r="E15" s="271"/>
      <c r="F15" s="272"/>
      <c r="G15" s="119">
        <f>SUM(G16:G30)</f>
        <v>12200000</v>
      </c>
      <c r="H15" s="119">
        <f t="shared" ref="H15:J15" si="1">SUM(H16:H30)</f>
        <v>11832000</v>
      </c>
      <c r="I15" s="119">
        <f t="shared" si="1"/>
        <v>368000</v>
      </c>
      <c r="J15" s="119">
        <f t="shared" si="1"/>
        <v>368000</v>
      </c>
      <c r="L15" s="186">
        <f>SUM(H14:I14)</f>
        <v>12200000</v>
      </c>
    </row>
    <row r="16" spans="1:13" ht="115.5" hidden="1" customHeight="1" x14ac:dyDescent="0.3">
      <c r="A16" s="29" t="s">
        <v>314</v>
      </c>
      <c r="B16" s="29" t="s">
        <v>52</v>
      </c>
      <c r="C16" s="29" t="s">
        <v>53</v>
      </c>
      <c r="D16" s="95" t="s">
        <v>315</v>
      </c>
      <c r="E16" s="181" t="s">
        <v>354</v>
      </c>
      <c r="F16" s="122" t="s">
        <v>353</v>
      </c>
      <c r="G16" s="88">
        <f t="shared" ref="G16:G30" si="2">SUM(H16:I16)</f>
        <v>0</v>
      </c>
      <c r="H16" s="56"/>
      <c r="I16" s="56"/>
      <c r="J16" s="56"/>
      <c r="K16" s="16"/>
      <c r="L16" s="162"/>
    </row>
    <row r="17" spans="1:12" ht="71.25" hidden="1" customHeight="1" x14ac:dyDescent="0.3">
      <c r="A17" s="29" t="s">
        <v>314</v>
      </c>
      <c r="B17" s="29" t="s">
        <v>52</v>
      </c>
      <c r="C17" s="29" t="s">
        <v>53</v>
      </c>
      <c r="D17" s="95" t="s">
        <v>315</v>
      </c>
      <c r="E17" s="181" t="s">
        <v>523</v>
      </c>
      <c r="F17" s="122" t="s">
        <v>524</v>
      </c>
      <c r="G17" s="88">
        <f t="shared" si="2"/>
        <v>0</v>
      </c>
      <c r="H17" s="56"/>
      <c r="I17" s="56"/>
      <c r="J17" s="56"/>
      <c r="K17" s="16"/>
      <c r="L17" s="162"/>
    </row>
    <row r="18" spans="1:12" ht="39" hidden="1" customHeight="1" x14ac:dyDescent="0.3">
      <c r="A18" s="29" t="s">
        <v>314</v>
      </c>
      <c r="B18" s="29" t="s">
        <v>52</v>
      </c>
      <c r="C18" s="29" t="s">
        <v>53</v>
      </c>
      <c r="D18" s="95" t="s">
        <v>315</v>
      </c>
      <c r="E18" s="181" t="s">
        <v>456</v>
      </c>
      <c r="F18" s="122" t="s">
        <v>370</v>
      </c>
      <c r="G18" s="88">
        <f t="shared" ref="G18" si="3">SUM(H18:I18)</f>
        <v>0</v>
      </c>
      <c r="H18" s="56"/>
      <c r="I18" s="56"/>
      <c r="J18" s="56"/>
      <c r="K18" s="16"/>
      <c r="L18" s="162"/>
    </row>
    <row r="19" spans="1:12" ht="54" hidden="1" customHeight="1" x14ac:dyDescent="0.3">
      <c r="A19" s="29" t="s">
        <v>314</v>
      </c>
      <c r="B19" s="29" t="s">
        <v>52</v>
      </c>
      <c r="C19" s="29" t="s">
        <v>53</v>
      </c>
      <c r="D19" s="95" t="s">
        <v>315</v>
      </c>
      <c r="E19" s="181" t="s">
        <v>525</v>
      </c>
      <c r="F19" s="122" t="s">
        <v>526</v>
      </c>
      <c r="G19" s="88">
        <f t="shared" si="2"/>
        <v>0</v>
      </c>
      <c r="H19" s="56"/>
      <c r="I19" s="56"/>
      <c r="J19" s="56"/>
      <c r="K19" s="16"/>
      <c r="L19" s="162"/>
    </row>
    <row r="20" spans="1:12" ht="57" hidden="1" customHeight="1" x14ac:dyDescent="0.3">
      <c r="A20" s="29" t="s">
        <v>314</v>
      </c>
      <c r="B20" s="29" t="s">
        <v>52</v>
      </c>
      <c r="C20" s="29" t="s">
        <v>53</v>
      </c>
      <c r="D20" s="95" t="s">
        <v>315</v>
      </c>
      <c r="E20" s="181" t="s">
        <v>518</v>
      </c>
      <c r="F20" s="122" t="s">
        <v>517</v>
      </c>
      <c r="G20" s="88">
        <f t="shared" si="2"/>
        <v>0</v>
      </c>
      <c r="H20" s="56"/>
      <c r="I20" s="56"/>
      <c r="J20" s="56"/>
      <c r="K20" s="16"/>
      <c r="L20" s="162"/>
    </row>
    <row r="21" spans="1:12" ht="75.75" hidden="1" customHeight="1" x14ac:dyDescent="0.3">
      <c r="A21" s="101" t="s">
        <v>167</v>
      </c>
      <c r="B21" s="101" t="s">
        <v>140</v>
      </c>
      <c r="C21" s="101" t="s">
        <v>49</v>
      </c>
      <c r="D21" s="288" t="s">
        <v>14</v>
      </c>
      <c r="E21" s="181" t="s">
        <v>357</v>
      </c>
      <c r="F21" s="122" t="s">
        <v>355</v>
      </c>
      <c r="G21" s="88">
        <f t="shared" ref="G21" si="4">SUM(H21:I21)</f>
        <v>0</v>
      </c>
      <c r="H21" s="56"/>
      <c r="I21" s="56"/>
      <c r="J21" s="56"/>
      <c r="K21" s="16"/>
      <c r="L21" s="162"/>
    </row>
    <row r="22" spans="1:12" customFormat="1" ht="42" hidden="1" customHeight="1" x14ac:dyDescent="0.3">
      <c r="A22" s="29" t="s">
        <v>349</v>
      </c>
      <c r="B22" s="29" t="s">
        <v>350</v>
      </c>
      <c r="C22" s="29" t="s">
        <v>352</v>
      </c>
      <c r="D22" s="95" t="s">
        <v>351</v>
      </c>
      <c r="E22" s="181" t="s">
        <v>392</v>
      </c>
      <c r="F22" s="122" t="s">
        <v>369</v>
      </c>
      <c r="G22" s="88">
        <f t="shared" si="2"/>
        <v>0</v>
      </c>
      <c r="H22" s="88"/>
      <c r="I22" s="56"/>
      <c r="J22" s="56"/>
    </row>
    <row r="23" spans="1:12" s="91" customFormat="1" ht="78.75" hidden="1" customHeight="1" x14ac:dyDescent="0.3">
      <c r="A23" s="103" t="s">
        <v>181</v>
      </c>
      <c r="B23" s="103" t="s">
        <v>182</v>
      </c>
      <c r="C23" s="103" t="s">
        <v>54</v>
      </c>
      <c r="D23" s="117" t="s">
        <v>180</v>
      </c>
      <c r="E23" s="100" t="s">
        <v>449</v>
      </c>
      <c r="F23" s="121" t="s">
        <v>450</v>
      </c>
      <c r="G23" s="116">
        <f t="shared" si="2"/>
        <v>0</v>
      </c>
      <c r="H23" s="284"/>
      <c r="I23" s="102"/>
      <c r="J23" s="285"/>
    </row>
    <row r="24" spans="1:12" ht="69.75" hidden="1" customHeight="1" x14ac:dyDescent="0.3">
      <c r="A24" s="101" t="s">
        <v>183</v>
      </c>
      <c r="B24" s="101" t="s">
        <v>184</v>
      </c>
      <c r="C24" s="268" t="s">
        <v>185</v>
      </c>
      <c r="D24" s="269" t="s">
        <v>186</v>
      </c>
      <c r="E24" s="181" t="s">
        <v>451</v>
      </c>
      <c r="F24" s="122" t="s">
        <v>452</v>
      </c>
      <c r="G24" s="88">
        <f t="shared" si="2"/>
        <v>0</v>
      </c>
      <c r="H24" s="88"/>
      <c r="I24" s="56"/>
      <c r="J24" s="56"/>
      <c r="K24" s="16"/>
    </row>
    <row r="25" spans="1:12" ht="39.75" hidden="1" customHeight="1" x14ac:dyDescent="0.3">
      <c r="A25" s="120" t="s">
        <v>475</v>
      </c>
      <c r="B25" s="29" t="s">
        <v>476</v>
      </c>
      <c r="C25" s="142" t="s">
        <v>480</v>
      </c>
      <c r="D25" s="143" t="s">
        <v>479</v>
      </c>
      <c r="E25" s="181" t="s">
        <v>456</v>
      </c>
      <c r="F25" s="122" t="s">
        <v>370</v>
      </c>
      <c r="G25" s="88">
        <f t="shared" ref="G25:G26" si="5">SUM(H25:I25)</f>
        <v>0</v>
      </c>
      <c r="H25" s="88"/>
      <c r="I25" s="56"/>
      <c r="J25" s="56"/>
      <c r="K25" s="16"/>
    </row>
    <row r="26" spans="1:12" ht="78" hidden="1" customHeight="1" x14ac:dyDescent="0.3">
      <c r="A26" s="120" t="s">
        <v>483</v>
      </c>
      <c r="B26" s="29" t="s">
        <v>484</v>
      </c>
      <c r="C26" s="142" t="s">
        <v>480</v>
      </c>
      <c r="D26" s="143" t="s">
        <v>481</v>
      </c>
      <c r="E26" s="181" t="s">
        <v>523</v>
      </c>
      <c r="F26" s="122" t="s">
        <v>524</v>
      </c>
      <c r="G26" s="88">
        <f t="shared" si="5"/>
        <v>0</v>
      </c>
      <c r="H26" s="88"/>
      <c r="I26" s="56"/>
      <c r="J26" s="56"/>
      <c r="K26" s="16"/>
    </row>
    <row r="27" spans="1:12" ht="42.75" hidden="1" customHeight="1" x14ac:dyDescent="0.3">
      <c r="A27" s="120" t="s">
        <v>453</v>
      </c>
      <c r="B27" s="29" t="s">
        <v>454</v>
      </c>
      <c r="C27" s="142"/>
      <c r="D27" s="269" t="s">
        <v>455</v>
      </c>
      <c r="E27" s="181" t="s">
        <v>456</v>
      </c>
      <c r="F27" s="122" t="s">
        <v>370</v>
      </c>
      <c r="G27" s="88">
        <f t="shared" si="2"/>
        <v>0</v>
      </c>
      <c r="H27" s="88"/>
      <c r="I27" s="56"/>
      <c r="J27" s="286"/>
      <c r="K27" s="16"/>
    </row>
    <row r="28" spans="1:12" s="270" customFormat="1" ht="75" customHeight="1" x14ac:dyDescent="0.35">
      <c r="A28" s="29" t="s">
        <v>477</v>
      </c>
      <c r="B28" s="29" t="s">
        <v>478</v>
      </c>
      <c r="C28" s="29" t="s">
        <v>480</v>
      </c>
      <c r="D28" s="138" t="s">
        <v>482</v>
      </c>
      <c r="E28" s="181" t="s">
        <v>523</v>
      </c>
      <c r="F28" s="122" t="s">
        <v>524</v>
      </c>
      <c r="G28" s="88">
        <f t="shared" si="2"/>
        <v>5300000</v>
      </c>
      <c r="H28" s="88">
        <v>4932000</v>
      </c>
      <c r="I28" s="56">
        <v>368000</v>
      </c>
      <c r="J28" s="56">
        <v>368000</v>
      </c>
    </row>
    <row r="29" spans="1:12" s="270" customFormat="1" ht="75" customHeight="1" x14ac:dyDescent="0.35">
      <c r="A29" s="29" t="s">
        <v>554</v>
      </c>
      <c r="B29" s="29" t="s">
        <v>557</v>
      </c>
      <c r="C29" s="29" t="s">
        <v>52</v>
      </c>
      <c r="D29" s="138" t="s">
        <v>260</v>
      </c>
      <c r="E29" s="181" t="s">
        <v>523</v>
      </c>
      <c r="F29" s="122" t="s">
        <v>524</v>
      </c>
      <c r="G29" s="88">
        <f t="shared" si="2"/>
        <v>2700000</v>
      </c>
      <c r="H29" s="88">
        <v>2700000</v>
      </c>
      <c r="I29" s="56"/>
      <c r="J29" s="56"/>
    </row>
    <row r="30" spans="1:12" s="270" customFormat="1" ht="75" customHeight="1" x14ac:dyDescent="0.35">
      <c r="A30" s="29" t="s">
        <v>555</v>
      </c>
      <c r="B30" s="29" t="s">
        <v>556</v>
      </c>
      <c r="C30" s="29" t="s">
        <v>52</v>
      </c>
      <c r="D30" s="138" t="s">
        <v>558</v>
      </c>
      <c r="E30" s="181" t="s">
        <v>523</v>
      </c>
      <c r="F30" s="122" t="s">
        <v>524</v>
      </c>
      <c r="G30" s="88">
        <f t="shared" si="2"/>
        <v>4200000</v>
      </c>
      <c r="H30" s="88">
        <v>4200000</v>
      </c>
      <c r="I30" s="56"/>
      <c r="J30" s="56"/>
    </row>
    <row r="31" spans="1:12" customFormat="1" ht="47.25" hidden="1" customHeight="1" x14ac:dyDescent="0.3">
      <c r="A31" s="118" t="s">
        <v>198</v>
      </c>
      <c r="B31" s="275"/>
      <c r="C31" s="275"/>
      <c r="D31" s="276" t="s">
        <v>152</v>
      </c>
      <c r="E31" s="277"/>
      <c r="F31" s="278"/>
      <c r="G31" s="119">
        <f>SUM(G32)</f>
        <v>0</v>
      </c>
      <c r="H31" s="119">
        <f t="shared" ref="H31:J31" si="6">SUM(H32)</f>
        <v>0</v>
      </c>
      <c r="I31" s="119">
        <f t="shared" si="6"/>
        <v>0</v>
      </c>
      <c r="J31" s="119">
        <f t="shared" si="6"/>
        <v>0</v>
      </c>
    </row>
    <row r="32" spans="1:12" customFormat="1" ht="45.75" hidden="1" customHeight="1" x14ac:dyDescent="0.3">
      <c r="A32" s="118" t="s">
        <v>197</v>
      </c>
      <c r="B32" s="275"/>
      <c r="C32" s="275"/>
      <c r="D32" s="276" t="s">
        <v>152</v>
      </c>
      <c r="E32" s="277"/>
      <c r="F32" s="278"/>
      <c r="G32" s="119">
        <f>SUM(G33:G35)</f>
        <v>0</v>
      </c>
      <c r="H32" s="119">
        <f t="shared" ref="H32:J32" si="7">SUM(H33:H35)</f>
        <v>0</v>
      </c>
      <c r="I32" s="119">
        <f t="shared" si="7"/>
        <v>0</v>
      </c>
      <c r="J32" s="119">
        <f t="shared" si="7"/>
        <v>0</v>
      </c>
      <c r="L32" s="87">
        <f>SUM(H32:I32)</f>
        <v>0</v>
      </c>
    </row>
    <row r="33" spans="1:12" customFormat="1" ht="77.25" hidden="1" customHeight="1" x14ac:dyDescent="0.3">
      <c r="A33" s="101" t="s">
        <v>402</v>
      </c>
      <c r="B33" s="101" t="s">
        <v>403</v>
      </c>
      <c r="C33" s="273" t="s">
        <v>44</v>
      </c>
      <c r="D33" s="106" t="s">
        <v>404</v>
      </c>
      <c r="E33" s="181" t="s">
        <v>333</v>
      </c>
      <c r="F33" s="122" t="s">
        <v>334</v>
      </c>
      <c r="G33" s="88">
        <f t="shared" ref="G33" si="8">SUM(H33:I33)</f>
        <v>0</v>
      </c>
      <c r="H33" s="88"/>
      <c r="I33" s="56"/>
      <c r="J33" s="287"/>
      <c r="L33" s="274"/>
    </row>
    <row r="34" spans="1:12" customFormat="1" ht="75" hidden="1" customHeight="1" x14ac:dyDescent="0.3">
      <c r="A34" s="29" t="s">
        <v>407</v>
      </c>
      <c r="B34" s="29" t="s">
        <v>409</v>
      </c>
      <c r="C34" s="29" t="s">
        <v>46</v>
      </c>
      <c r="D34" s="106" t="s">
        <v>240</v>
      </c>
      <c r="E34" s="181" t="s">
        <v>359</v>
      </c>
      <c r="F34" s="122" t="s">
        <v>360</v>
      </c>
      <c r="G34" s="88">
        <f>SUM(H34:I34)</f>
        <v>0</v>
      </c>
      <c r="H34" s="88"/>
      <c r="I34" s="56"/>
      <c r="J34" s="287"/>
    </row>
    <row r="35" spans="1:12" ht="57" hidden="1" customHeight="1" x14ac:dyDescent="0.3">
      <c r="A35" s="29" t="s">
        <v>407</v>
      </c>
      <c r="B35" s="29" t="s">
        <v>409</v>
      </c>
      <c r="C35" s="29" t="s">
        <v>46</v>
      </c>
      <c r="D35" s="106" t="s">
        <v>240</v>
      </c>
      <c r="E35" s="181" t="s">
        <v>518</v>
      </c>
      <c r="F35" s="122" t="s">
        <v>517</v>
      </c>
      <c r="G35" s="88">
        <f>SUM(H35:I35)</f>
        <v>0</v>
      </c>
      <c r="H35" s="56"/>
      <c r="I35" s="56"/>
      <c r="J35" s="56"/>
      <c r="K35" s="16"/>
    </row>
    <row r="36" spans="1:12" s="89" customFormat="1" ht="57.75" customHeight="1" x14ac:dyDescent="0.3">
      <c r="A36" s="118" t="s">
        <v>195</v>
      </c>
      <c r="B36" s="264"/>
      <c r="C36" s="264"/>
      <c r="D36" s="128" t="s">
        <v>470</v>
      </c>
      <c r="E36" s="257"/>
      <c r="F36" s="258"/>
      <c r="G36" s="127">
        <f>SUM(G37)</f>
        <v>1700000</v>
      </c>
      <c r="H36" s="127">
        <f t="shared" ref="H36:J36" si="9">SUM(H37)</f>
        <v>1700000</v>
      </c>
      <c r="I36" s="127">
        <f t="shared" si="9"/>
        <v>0</v>
      </c>
      <c r="J36" s="127">
        <f t="shared" si="9"/>
        <v>0</v>
      </c>
    </row>
    <row r="37" spans="1:12" s="89" customFormat="1" ht="60.75" customHeight="1" x14ac:dyDescent="0.3">
      <c r="A37" s="118" t="s">
        <v>194</v>
      </c>
      <c r="B37" s="264"/>
      <c r="C37" s="264"/>
      <c r="D37" s="128" t="s">
        <v>470</v>
      </c>
      <c r="E37" s="257"/>
      <c r="F37" s="258"/>
      <c r="G37" s="127">
        <f>SUM(G38:G53)</f>
        <v>1700000</v>
      </c>
      <c r="H37" s="127">
        <f t="shared" ref="H37:J37" si="10">SUM(H38:H53)</f>
        <v>1700000</v>
      </c>
      <c r="I37" s="127">
        <f t="shared" si="10"/>
        <v>0</v>
      </c>
      <c r="J37" s="127">
        <f t="shared" si="10"/>
        <v>0</v>
      </c>
      <c r="L37" s="259">
        <f>SUM(H36:I36)</f>
        <v>1700000</v>
      </c>
    </row>
    <row r="38" spans="1:12" s="89" customFormat="1" ht="45" hidden="1" customHeight="1" x14ac:dyDescent="0.3">
      <c r="A38" s="29" t="s">
        <v>490</v>
      </c>
      <c r="B38" s="29" t="s">
        <v>348</v>
      </c>
      <c r="C38" s="29" t="s">
        <v>347</v>
      </c>
      <c r="D38" s="98" t="s">
        <v>346</v>
      </c>
      <c r="E38" s="181" t="s">
        <v>519</v>
      </c>
      <c r="F38" s="122" t="s">
        <v>520</v>
      </c>
      <c r="G38" s="88">
        <f t="shared" ref="G38:G43" si="11">SUM(H38:I38)</f>
        <v>0</v>
      </c>
      <c r="H38" s="88"/>
      <c r="I38" s="88"/>
      <c r="J38" s="88"/>
      <c r="L38" s="259"/>
    </row>
    <row r="39" spans="1:12" s="242" customFormat="1" ht="75" hidden="1" customHeight="1" x14ac:dyDescent="0.3">
      <c r="A39" s="29" t="s">
        <v>489</v>
      </c>
      <c r="B39" s="29" t="s">
        <v>328</v>
      </c>
      <c r="C39" s="29" t="s">
        <v>327</v>
      </c>
      <c r="D39" s="136" t="s">
        <v>326</v>
      </c>
      <c r="E39" s="181" t="s">
        <v>519</v>
      </c>
      <c r="F39" s="122" t="s">
        <v>520</v>
      </c>
      <c r="G39" s="88">
        <f t="shared" si="11"/>
        <v>0</v>
      </c>
      <c r="H39" s="88"/>
      <c r="I39" s="261"/>
      <c r="J39" s="261"/>
      <c r="L39" s="262"/>
    </row>
    <row r="40" spans="1:12" s="242" customFormat="1" ht="43.5" hidden="1" customHeight="1" x14ac:dyDescent="0.3">
      <c r="A40" s="29" t="s">
        <v>491</v>
      </c>
      <c r="B40" s="29" t="s">
        <v>160</v>
      </c>
      <c r="C40" s="29" t="s">
        <v>77</v>
      </c>
      <c r="D40" s="95" t="s">
        <v>161</v>
      </c>
      <c r="E40" s="181" t="s">
        <v>519</v>
      </c>
      <c r="F40" s="122" t="s">
        <v>520</v>
      </c>
      <c r="G40" s="88">
        <f t="shared" si="11"/>
        <v>0</v>
      </c>
      <c r="H40" s="88"/>
      <c r="I40" s="261"/>
      <c r="J40" s="261"/>
      <c r="L40" s="262"/>
    </row>
    <row r="41" spans="1:12" s="242" customFormat="1" ht="60.75" hidden="1" customHeight="1" x14ac:dyDescent="0.3">
      <c r="A41" s="29" t="s">
        <v>492</v>
      </c>
      <c r="B41" s="29" t="s">
        <v>162</v>
      </c>
      <c r="C41" s="29" t="s">
        <v>77</v>
      </c>
      <c r="D41" s="95" t="s">
        <v>163</v>
      </c>
      <c r="E41" s="181" t="s">
        <v>519</v>
      </c>
      <c r="F41" s="122" t="s">
        <v>520</v>
      </c>
      <c r="G41" s="88">
        <f t="shared" si="11"/>
        <v>0</v>
      </c>
      <c r="H41" s="88"/>
      <c r="I41" s="261"/>
      <c r="J41" s="261"/>
      <c r="L41" s="262"/>
    </row>
    <row r="42" spans="1:12" s="242" customFormat="1" ht="41.25" hidden="1" customHeight="1" x14ac:dyDescent="0.3">
      <c r="A42" s="29" t="s">
        <v>493</v>
      </c>
      <c r="B42" s="29" t="s">
        <v>164</v>
      </c>
      <c r="C42" s="29" t="s">
        <v>77</v>
      </c>
      <c r="D42" s="98" t="s">
        <v>13</v>
      </c>
      <c r="E42" s="181" t="s">
        <v>519</v>
      </c>
      <c r="F42" s="122" t="s">
        <v>520</v>
      </c>
      <c r="G42" s="88">
        <f t="shared" si="11"/>
        <v>0</v>
      </c>
      <c r="H42" s="88"/>
      <c r="I42" s="261"/>
      <c r="J42" s="261"/>
      <c r="L42" s="262"/>
    </row>
    <row r="43" spans="1:12" s="242" customFormat="1" ht="39" hidden="1" customHeight="1" x14ac:dyDescent="0.3">
      <c r="A43" s="29" t="s">
        <v>494</v>
      </c>
      <c r="B43" s="29" t="s">
        <v>166</v>
      </c>
      <c r="C43" s="29" t="s">
        <v>77</v>
      </c>
      <c r="D43" s="98" t="s">
        <v>165</v>
      </c>
      <c r="E43" s="181" t="s">
        <v>519</v>
      </c>
      <c r="F43" s="122" t="s">
        <v>520</v>
      </c>
      <c r="G43" s="88">
        <f t="shared" si="11"/>
        <v>0</v>
      </c>
      <c r="H43" s="88"/>
      <c r="I43" s="261"/>
      <c r="J43" s="261"/>
      <c r="L43" s="262"/>
    </row>
    <row r="44" spans="1:12" s="89" customFormat="1" ht="76.5" hidden="1" customHeight="1" x14ac:dyDescent="0.3">
      <c r="A44" s="97" t="s">
        <v>201</v>
      </c>
      <c r="B44" s="122">
        <v>3031</v>
      </c>
      <c r="C44" s="122">
        <v>1030</v>
      </c>
      <c r="D44" s="106" t="s">
        <v>206</v>
      </c>
      <c r="E44" s="181" t="s">
        <v>342</v>
      </c>
      <c r="F44" s="122" t="s">
        <v>344</v>
      </c>
      <c r="G44" s="88">
        <f t="shared" ref="G44:G51" si="12">SUM(H44:I44)</f>
        <v>0</v>
      </c>
      <c r="H44" s="88"/>
      <c r="I44" s="88"/>
      <c r="J44" s="88"/>
      <c r="L44" s="92"/>
    </row>
    <row r="45" spans="1:12" ht="77.25" hidden="1" customHeight="1" x14ac:dyDescent="0.3">
      <c r="A45" s="97" t="s">
        <v>204</v>
      </c>
      <c r="B45" s="369" t="s">
        <v>203</v>
      </c>
      <c r="C45" s="370" t="s">
        <v>55</v>
      </c>
      <c r="D45" s="106" t="s">
        <v>207</v>
      </c>
      <c r="E45" s="181" t="s">
        <v>342</v>
      </c>
      <c r="F45" s="122" t="s">
        <v>344</v>
      </c>
      <c r="G45" s="88">
        <f t="shared" si="12"/>
        <v>0</v>
      </c>
      <c r="H45" s="88"/>
      <c r="I45" s="56"/>
      <c r="J45" s="56"/>
      <c r="K45" s="16"/>
      <c r="L45" s="89"/>
    </row>
    <row r="46" spans="1:12" s="141" customFormat="1" ht="72" hidden="1" customHeight="1" x14ac:dyDescent="0.3">
      <c r="A46" s="97" t="s">
        <v>205</v>
      </c>
      <c r="B46" s="97" t="s">
        <v>202</v>
      </c>
      <c r="C46" s="96" t="s">
        <v>55</v>
      </c>
      <c r="D46" s="371" t="s">
        <v>21</v>
      </c>
      <c r="E46" s="181" t="s">
        <v>342</v>
      </c>
      <c r="F46" s="122" t="s">
        <v>344</v>
      </c>
      <c r="G46" s="88">
        <f t="shared" si="12"/>
        <v>0</v>
      </c>
      <c r="H46" s="88"/>
      <c r="I46" s="56"/>
      <c r="J46" s="56"/>
      <c r="L46" s="263"/>
    </row>
    <row r="47" spans="1:12" s="141" customFormat="1" ht="72" hidden="1" customHeight="1" x14ac:dyDescent="0.3">
      <c r="A47" s="97" t="s">
        <v>495</v>
      </c>
      <c r="B47" s="97" t="s">
        <v>496</v>
      </c>
      <c r="C47" s="96" t="s">
        <v>55</v>
      </c>
      <c r="D47" s="106" t="s">
        <v>471</v>
      </c>
      <c r="E47" s="181" t="s">
        <v>342</v>
      </c>
      <c r="F47" s="122" t="s">
        <v>344</v>
      </c>
      <c r="G47" s="88">
        <f t="shared" ref="G47:G49" si="13">SUM(H47:I47)</f>
        <v>0</v>
      </c>
      <c r="H47" s="88"/>
      <c r="I47" s="56"/>
      <c r="J47" s="56"/>
      <c r="L47" s="263"/>
    </row>
    <row r="48" spans="1:12" s="141" customFormat="1" ht="72" hidden="1" customHeight="1" x14ac:dyDescent="0.3">
      <c r="A48" s="29" t="s">
        <v>497</v>
      </c>
      <c r="B48" s="29" t="s">
        <v>169</v>
      </c>
      <c r="C48" s="29" t="s">
        <v>49</v>
      </c>
      <c r="D48" s="138" t="s">
        <v>168</v>
      </c>
      <c r="E48" s="181" t="s">
        <v>357</v>
      </c>
      <c r="F48" s="122" t="s">
        <v>355</v>
      </c>
      <c r="G48" s="88">
        <f t="shared" ref="G48" si="14">SUM(H48:I48)</f>
        <v>0</v>
      </c>
      <c r="H48" s="88"/>
      <c r="I48" s="56"/>
      <c r="J48" s="56"/>
      <c r="L48" s="263"/>
    </row>
    <row r="49" spans="1:12" s="141" customFormat="1" ht="72" hidden="1" customHeight="1" x14ac:dyDescent="0.3">
      <c r="A49" s="29" t="s">
        <v>501</v>
      </c>
      <c r="B49" s="29" t="s">
        <v>170</v>
      </c>
      <c r="C49" s="29" t="s">
        <v>49</v>
      </c>
      <c r="D49" s="138" t="s">
        <v>171</v>
      </c>
      <c r="E49" s="181" t="s">
        <v>357</v>
      </c>
      <c r="F49" s="122" t="s">
        <v>355</v>
      </c>
      <c r="G49" s="88">
        <f t="shared" si="13"/>
        <v>0</v>
      </c>
      <c r="H49" s="88"/>
      <c r="I49" s="56"/>
      <c r="J49" s="56"/>
      <c r="L49" s="263"/>
    </row>
    <row r="50" spans="1:12" s="141" customFormat="1" ht="79.5" hidden="1" customHeight="1" x14ac:dyDescent="0.3">
      <c r="A50" s="97" t="s">
        <v>213</v>
      </c>
      <c r="B50" s="104" t="s">
        <v>214</v>
      </c>
      <c r="C50" s="29" t="s">
        <v>20</v>
      </c>
      <c r="D50" s="98" t="s">
        <v>472</v>
      </c>
      <c r="E50" s="181" t="s">
        <v>342</v>
      </c>
      <c r="F50" s="122" t="s">
        <v>344</v>
      </c>
      <c r="G50" s="88">
        <f t="shared" si="12"/>
        <v>0</v>
      </c>
      <c r="H50" s="88"/>
      <c r="I50" s="56"/>
      <c r="J50" s="56"/>
      <c r="L50" s="263"/>
    </row>
    <row r="51" spans="1:12" ht="70.900000000000006" hidden="1" customHeight="1" x14ac:dyDescent="0.3">
      <c r="A51" s="29" t="s">
        <v>215</v>
      </c>
      <c r="B51" s="97" t="s">
        <v>174</v>
      </c>
      <c r="C51" s="29" t="s">
        <v>48</v>
      </c>
      <c r="D51" s="98" t="s">
        <v>175</v>
      </c>
      <c r="E51" s="181" t="s">
        <v>342</v>
      </c>
      <c r="F51" s="122" t="s">
        <v>344</v>
      </c>
      <c r="G51" s="88">
        <f t="shared" si="12"/>
        <v>0</v>
      </c>
      <c r="H51" s="56"/>
      <c r="I51" s="56"/>
      <c r="J51" s="56"/>
      <c r="K51" s="16"/>
      <c r="L51" s="89"/>
    </row>
    <row r="52" spans="1:12" ht="112.5" hidden="1" customHeight="1" x14ac:dyDescent="0.3">
      <c r="A52" s="363" t="s">
        <v>502</v>
      </c>
      <c r="B52" s="363" t="s">
        <v>324</v>
      </c>
      <c r="C52" s="364" t="s">
        <v>285</v>
      </c>
      <c r="D52" s="98" t="s">
        <v>325</v>
      </c>
      <c r="E52" s="181" t="s">
        <v>538</v>
      </c>
      <c r="F52" s="122" t="s">
        <v>539</v>
      </c>
      <c r="G52" s="88">
        <f t="shared" ref="G52:G53" si="15">SUM(H52:I52)</f>
        <v>0</v>
      </c>
      <c r="H52" s="56"/>
      <c r="I52" s="56"/>
      <c r="J52" s="56"/>
      <c r="K52" s="16"/>
      <c r="L52" s="89"/>
    </row>
    <row r="53" spans="1:12" ht="74.25" customHeight="1" x14ac:dyDescent="0.3">
      <c r="A53" s="363" t="s">
        <v>552</v>
      </c>
      <c r="B53" s="29" t="s">
        <v>478</v>
      </c>
      <c r="C53" s="29" t="s">
        <v>480</v>
      </c>
      <c r="D53" s="138" t="s">
        <v>482</v>
      </c>
      <c r="E53" s="181" t="s">
        <v>523</v>
      </c>
      <c r="F53" s="122" t="s">
        <v>524</v>
      </c>
      <c r="G53" s="88">
        <f t="shared" si="15"/>
        <v>1700000</v>
      </c>
      <c r="H53" s="88">
        <v>1700000</v>
      </c>
      <c r="I53" s="56"/>
      <c r="J53" s="56"/>
      <c r="K53" s="16"/>
      <c r="L53" s="89"/>
    </row>
    <row r="54" spans="1:12" customFormat="1" ht="54" hidden="1" customHeight="1" x14ac:dyDescent="0.3">
      <c r="A54" s="118" t="s">
        <v>22</v>
      </c>
      <c r="B54" s="256"/>
      <c r="C54" s="256"/>
      <c r="D54" s="128" t="s">
        <v>457</v>
      </c>
      <c r="E54" s="257"/>
      <c r="F54" s="258"/>
      <c r="G54" s="127">
        <f t="shared" ref="G54:G86" si="16">SUM(H54:I54)</f>
        <v>0</v>
      </c>
      <c r="H54" s="119">
        <f>SUM(H55)</f>
        <v>0</v>
      </c>
      <c r="I54" s="119">
        <f t="shared" ref="I54:J54" si="17">SUM(I55)</f>
        <v>0</v>
      </c>
      <c r="J54" s="119">
        <f t="shared" si="17"/>
        <v>0</v>
      </c>
    </row>
    <row r="55" spans="1:12" customFormat="1" ht="57" hidden="1" customHeight="1" x14ac:dyDescent="0.3">
      <c r="A55" s="118" t="s">
        <v>23</v>
      </c>
      <c r="B55" s="256"/>
      <c r="C55" s="256"/>
      <c r="D55" s="128" t="s">
        <v>457</v>
      </c>
      <c r="E55" s="257"/>
      <c r="F55" s="258"/>
      <c r="G55" s="119">
        <f>SUM(G56:G67)</f>
        <v>0</v>
      </c>
      <c r="H55" s="119">
        <f t="shared" ref="H55:J55" si="18">SUM(H56:H67)</f>
        <v>0</v>
      </c>
      <c r="I55" s="119">
        <f t="shared" si="18"/>
        <v>0</v>
      </c>
      <c r="J55" s="119">
        <f t="shared" si="18"/>
        <v>0</v>
      </c>
      <c r="L55" s="267">
        <f>SUM(H55:I55)</f>
        <v>0</v>
      </c>
    </row>
    <row r="56" spans="1:12" s="90" customFormat="1" ht="64.5" hidden="1" customHeight="1" x14ac:dyDescent="0.3">
      <c r="A56" s="29" t="s">
        <v>398</v>
      </c>
      <c r="B56" s="29" t="s">
        <v>399</v>
      </c>
      <c r="C56" s="29" t="s">
        <v>45</v>
      </c>
      <c r="D56" s="265" t="s">
        <v>503</v>
      </c>
      <c r="E56" s="181" t="s">
        <v>518</v>
      </c>
      <c r="F56" s="122" t="s">
        <v>517</v>
      </c>
      <c r="G56" s="88">
        <f>SUM(H56:I56)</f>
        <v>0</v>
      </c>
      <c r="H56" s="56"/>
      <c r="I56" s="56"/>
      <c r="J56" s="56"/>
      <c r="L56" s="243"/>
    </row>
    <row r="57" spans="1:12" customFormat="1" ht="82.5" hidden="1" customHeight="1" x14ac:dyDescent="0.3">
      <c r="A57" s="29" t="s">
        <v>504</v>
      </c>
      <c r="B57" s="29" t="s">
        <v>170</v>
      </c>
      <c r="C57" s="29" t="s">
        <v>49</v>
      </c>
      <c r="D57" s="265" t="s">
        <v>171</v>
      </c>
      <c r="E57" s="181" t="s">
        <v>458</v>
      </c>
      <c r="F57" s="122" t="s">
        <v>355</v>
      </c>
      <c r="G57" s="88">
        <f t="shared" ref="G57:G58" si="19">SUM(H57:I57)</f>
        <v>0</v>
      </c>
      <c r="H57" s="56"/>
      <c r="I57" s="287"/>
      <c r="J57" s="287"/>
      <c r="L57" s="87"/>
    </row>
    <row r="58" spans="1:12" s="90" customFormat="1" ht="72.599999999999994" hidden="1" customHeight="1" x14ac:dyDescent="0.3">
      <c r="A58" s="235" t="s">
        <v>521</v>
      </c>
      <c r="B58" s="235" t="s">
        <v>174</v>
      </c>
      <c r="C58" s="235" t="s">
        <v>48</v>
      </c>
      <c r="D58" s="244" t="s">
        <v>175</v>
      </c>
      <c r="E58" s="100" t="s">
        <v>458</v>
      </c>
      <c r="F58" s="121" t="s">
        <v>355</v>
      </c>
      <c r="G58" s="116">
        <f t="shared" si="19"/>
        <v>0</v>
      </c>
      <c r="H58" s="102"/>
      <c r="I58" s="254"/>
      <c r="J58" s="254"/>
    </row>
    <row r="59" spans="1:12" ht="117.75" hidden="1" customHeight="1" x14ac:dyDescent="0.3">
      <c r="A59" s="101" t="s">
        <v>505</v>
      </c>
      <c r="B59" s="101" t="s">
        <v>142</v>
      </c>
      <c r="C59" s="101" t="s">
        <v>49</v>
      </c>
      <c r="D59" s="95" t="s">
        <v>15</v>
      </c>
      <c r="E59" s="181" t="s">
        <v>358</v>
      </c>
      <c r="F59" s="122" t="s">
        <v>356</v>
      </c>
      <c r="G59" s="88">
        <f>SUM(H59:I59)</f>
        <v>0</v>
      </c>
      <c r="H59" s="88"/>
      <c r="I59" s="56"/>
      <c r="J59" s="286"/>
      <c r="K59" s="16"/>
    </row>
    <row r="60" spans="1:12" ht="59.25" hidden="1" customHeight="1" x14ac:dyDescent="0.3">
      <c r="A60" s="29" t="s">
        <v>218</v>
      </c>
      <c r="B60" s="29" t="s">
        <v>220</v>
      </c>
      <c r="C60" s="29" t="s">
        <v>58</v>
      </c>
      <c r="D60" s="265" t="s">
        <v>217</v>
      </c>
      <c r="E60" s="181" t="s">
        <v>518</v>
      </c>
      <c r="F60" s="122" t="s">
        <v>517</v>
      </c>
      <c r="G60" s="88">
        <f>SUM(H60:I60)</f>
        <v>0</v>
      </c>
      <c r="H60" s="88"/>
      <c r="I60" s="56"/>
      <c r="J60" s="56"/>
      <c r="K60" s="16"/>
    </row>
    <row r="61" spans="1:12" customFormat="1" ht="57.75" hidden="1" customHeight="1" x14ac:dyDescent="0.3">
      <c r="A61" s="120" t="s">
        <v>223</v>
      </c>
      <c r="B61" s="120" t="s">
        <v>224</v>
      </c>
      <c r="C61" s="120" t="s">
        <v>60</v>
      </c>
      <c r="D61" s="126" t="s">
        <v>225</v>
      </c>
      <c r="E61" s="181" t="s">
        <v>343</v>
      </c>
      <c r="F61" s="122" t="s">
        <v>371</v>
      </c>
      <c r="G61" s="88">
        <f>SUM(H61:I61)</f>
        <v>0</v>
      </c>
      <c r="H61" s="56"/>
      <c r="I61" s="56"/>
      <c r="J61" s="56"/>
    </row>
    <row r="62" spans="1:12" customFormat="1" ht="47.25" hidden="1" customHeight="1" x14ac:dyDescent="0.3">
      <c r="A62" s="120" t="s">
        <v>227</v>
      </c>
      <c r="B62" s="120" t="s">
        <v>228</v>
      </c>
      <c r="C62" s="120" t="s">
        <v>60</v>
      </c>
      <c r="D62" s="126" t="s">
        <v>226</v>
      </c>
      <c r="E62" s="181" t="s">
        <v>343</v>
      </c>
      <c r="F62" s="122" t="s">
        <v>371</v>
      </c>
      <c r="G62" s="88">
        <f>SUM(H62:I62)</f>
        <v>0</v>
      </c>
      <c r="H62" s="56"/>
      <c r="I62" s="56"/>
      <c r="J62" s="56"/>
    </row>
    <row r="63" spans="1:12" customFormat="1" ht="57" hidden="1" customHeight="1" x14ac:dyDescent="0.3">
      <c r="A63" s="120" t="s">
        <v>506</v>
      </c>
      <c r="B63" s="29" t="s">
        <v>144</v>
      </c>
      <c r="C63" s="266" t="s">
        <v>47</v>
      </c>
      <c r="D63" s="106" t="s">
        <v>17</v>
      </c>
      <c r="E63" s="181" t="s">
        <v>518</v>
      </c>
      <c r="F63" s="122" t="s">
        <v>517</v>
      </c>
      <c r="G63" s="88">
        <f>SUM(H63:I63)</f>
        <v>0</v>
      </c>
      <c r="H63" s="56"/>
      <c r="I63" s="56"/>
      <c r="J63" s="56"/>
    </row>
    <row r="64" spans="1:12" customFormat="1" ht="71.25" hidden="1" customHeight="1" x14ac:dyDescent="0.3">
      <c r="A64" s="120" t="s">
        <v>506</v>
      </c>
      <c r="B64" s="29" t="s">
        <v>144</v>
      </c>
      <c r="C64" s="266" t="s">
        <v>47</v>
      </c>
      <c r="D64" s="106" t="s">
        <v>17</v>
      </c>
      <c r="E64" s="181" t="s">
        <v>359</v>
      </c>
      <c r="F64" s="122" t="s">
        <v>522</v>
      </c>
      <c r="G64" s="88">
        <f t="shared" ref="G64:G66" si="20">SUM(H64:I64)</f>
        <v>0</v>
      </c>
      <c r="H64" s="56"/>
      <c r="I64" s="56"/>
      <c r="J64" s="56"/>
    </row>
    <row r="65" spans="1:12" customFormat="1" ht="70.5" hidden="1" customHeight="1" x14ac:dyDescent="0.3">
      <c r="A65" s="29" t="s">
        <v>507</v>
      </c>
      <c r="B65" s="29" t="s">
        <v>145</v>
      </c>
      <c r="C65" s="96" t="s">
        <v>47</v>
      </c>
      <c r="D65" s="106" t="s">
        <v>16</v>
      </c>
      <c r="E65" s="181" t="s">
        <v>359</v>
      </c>
      <c r="F65" s="122" t="s">
        <v>522</v>
      </c>
      <c r="G65" s="88">
        <f t="shared" si="20"/>
        <v>0</v>
      </c>
      <c r="H65" s="56"/>
      <c r="I65" s="56"/>
      <c r="J65" s="56"/>
    </row>
    <row r="66" spans="1:12" ht="75" hidden="1" customHeight="1" x14ac:dyDescent="0.3">
      <c r="A66" s="29" t="s">
        <v>508</v>
      </c>
      <c r="B66" s="29" t="s">
        <v>316</v>
      </c>
      <c r="C66" s="96" t="s">
        <v>47</v>
      </c>
      <c r="D66" s="106" t="s">
        <v>317</v>
      </c>
      <c r="E66" s="181" t="s">
        <v>359</v>
      </c>
      <c r="F66" s="122" t="s">
        <v>522</v>
      </c>
      <c r="G66" s="88">
        <f t="shared" si="20"/>
        <v>0</v>
      </c>
      <c r="H66" s="88"/>
      <c r="I66" s="56"/>
      <c r="J66" s="286"/>
      <c r="K66" s="16"/>
    </row>
    <row r="67" spans="1:12" s="90" customFormat="1" ht="57.75" hidden="1" customHeight="1" x14ac:dyDescent="0.3">
      <c r="A67" s="238" t="s">
        <v>459</v>
      </c>
      <c r="B67" s="238" t="s">
        <v>460</v>
      </c>
      <c r="C67" s="238" t="s">
        <v>233</v>
      </c>
      <c r="D67" s="239" t="s">
        <v>461</v>
      </c>
      <c r="E67" s="100" t="s">
        <v>343</v>
      </c>
      <c r="F67" s="121" t="s">
        <v>371</v>
      </c>
      <c r="G67" s="236">
        <f t="shared" si="16"/>
        <v>0</v>
      </c>
      <c r="H67" s="237"/>
      <c r="I67" s="237"/>
      <c r="J67" s="237"/>
    </row>
    <row r="68" spans="1:12" customFormat="1" ht="93.75" customHeight="1" x14ac:dyDescent="0.3">
      <c r="A68" s="118" t="s">
        <v>420</v>
      </c>
      <c r="B68" s="256"/>
      <c r="C68" s="256"/>
      <c r="D68" s="128" t="s">
        <v>421</v>
      </c>
      <c r="E68" s="257"/>
      <c r="F68" s="258"/>
      <c r="G68" s="127">
        <f t="shared" si="16"/>
        <v>2000000</v>
      </c>
      <c r="H68" s="119">
        <f>SUM(H69)</f>
        <v>2000000</v>
      </c>
      <c r="I68" s="119">
        <f t="shared" ref="I68:J68" si="21">SUM(I69)</f>
        <v>0</v>
      </c>
      <c r="J68" s="119">
        <f t="shared" si="21"/>
        <v>0</v>
      </c>
    </row>
    <row r="69" spans="1:12" customFormat="1" ht="93" customHeight="1" x14ac:dyDescent="0.3">
      <c r="A69" s="118" t="s">
        <v>422</v>
      </c>
      <c r="B69" s="256"/>
      <c r="C69" s="256"/>
      <c r="D69" s="128" t="s">
        <v>421</v>
      </c>
      <c r="E69" s="257"/>
      <c r="F69" s="258"/>
      <c r="G69" s="127">
        <f t="shared" ref="G69:H69" si="22">SUM(G70:G90)</f>
        <v>2000000</v>
      </c>
      <c r="H69" s="127">
        <f t="shared" si="22"/>
        <v>2000000</v>
      </c>
      <c r="I69" s="127">
        <f>SUM(I70:I90)</f>
        <v>0</v>
      </c>
      <c r="J69" s="127">
        <f>SUM(J70:J90)</f>
        <v>0</v>
      </c>
      <c r="L69" s="87">
        <f>SUM(H69:I69)</f>
        <v>2000000</v>
      </c>
    </row>
    <row r="70" spans="1:12" s="253" customFormat="1" ht="127.5" hidden="1" customHeight="1" x14ac:dyDescent="0.3">
      <c r="A70" s="29" t="s">
        <v>509</v>
      </c>
      <c r="B70" s="29" t="s">
        <v>403</v>
      </c>
      <c r="C70" s="96" t="s">
        <v>44</v>
      </c>
      <c r="D70" s="106" t="s">
        <v>404</v>
      </c>
      <c r="E70" s="181" t="s">
        <v>336</v>
      </c>
      <c r="F70" s="122" t="s">
        <v>335</v>
      </c>
      <c r="G70" s="88">
        <f t="shared" ref="G70:G72" si="23">SUM(H70:I70)</f>
        <v>0</v>
      </c>
      <c r="H70" s="163"/>
      <c r="I70" s="88"/>
      <c r="J70" s="88"/>
      <c r="L70" s="87"/>
    </row>
    <row r="71" spans="1:12" s="90" customFormat="1" ht="138.75" hidden="1" customHeight="1" x14ac:dyDescent="0.3">
      <c r="A71" s="235" t="s">
        <v>462</v>
      </c>
      <c r="B71" s="235" t="s">
        <v>424</v>
      </c>
      <c r="C71" s="235" t="s">
        <v>47</v>
      </c>
      <c r="D71" s="100" t="s">
        <v>425</v>
      </c>
      <c r="E71" s="100" t="s">
        <v>336</v>
      </c>
      <c r="F71" s="121" t="s">
        <v>335</v>
      </c>
      <c r="G71" s="116">
        <f t="shared" si="16"/>
        <v>0</v>
      </c>
      <c r="H71" s="102"/>
      <c r="I71" s="102"/>
      <c r="J71" s="102"/>
    </row>
    <row r="72" spans="1:12" customFormat="1" ht="76.5" hidden="1" customHeight="1" x14ac:dyDescent="0.3">
      <c r="A72" s="29" t="s">
        <v>474</v>
      </c>
      <c r="B72" s="29" t="s">
        <v>230</v>
      </c>
      <c r="C72" s="29" t="s">
        <v>285</v>
      </c>
      <c r="D72" s="181" t="s">
        <v>231</v>
      </c>
      <c r="E72" s="181" t="s">
        <v>365</v>
      </c>
      <c r="F72" s="122" t="s">
        <v>366</v>
      </c>
      <c r="G72" s="88">
        <f t="shared" si="23"/>
        <v>0</v>
      </c>
      <c r="H72" s="56"/>
      <c r="I72" s="56"/>
      <c r="J72" s="56"/>
    </row>
    <row r="73" spans="1:12" s="90" customFormat="1" ht="131.25" hidden="1" customHeight="1" x14ac:dyDescent="0.3">
      <c r="A73" s="29" t="s">
        <v>510</v>
      </c>
      <c r="B73" s="29" t="s">
        <v>272</v>
      </c>
      <c r="C73" s="29" t="s">
        <v>50</v>
      </c>
      <c r="D73" s="181" t="s">
        <v>512</v>
      </c>
      <c r="E73" s="181" t="s">
        <v>336</v>
      </c>
      <c r="F73" s="122" t="s">
        <v>335</v>
      </c>
      <c r="G73" s="88">
        <f t="shared" ref="G73:G74" si="24">SUM(H73:I73)</f>
        <v>0</v>
      </c>
      <c r="H73" s="102"/>
      <c r="I73" s="56"/>
      <c r="J73" s="56"/>
    </row>
    <row r="74" spans="1:12" customFormat="1" ht="75.75" hidden="1" customHeight="1" x14ac:dyDescent="0.3">
      <c r="A74" s="29" t="s">
        <v>511</v>
      </c>
      <c r="B74" s="29" t="s">
        <v>329</v>
      </c>
      <c r="C74" s="29" t="s">
        <v>50</v>
      </c>
      <c r="D74" s="181" t="s">
        <v>330</v>
      </c>
      <c r="E74" s="181" t="s">
        <v>361</v>
      </c>
      <c r="F74" s="122" t="s">
        <v>463</v>
      </c>
      <c r="G74" s="88">
        <f t="shared" si="24"/>
        <v>0</v>
      </c>
      <c r="H74" s="56"/>
      <c r="I74" s="56"/>
      <c r="J74" s="56"/>
    </row>
    <row r="75" spans="1:12" s="90" customFormat="1" ht="96.75" hidden="1" customHeight="1" x14ac:dyDescent="0.3">
      <c r="A75" s="235" t="s">
        <v>426</v>
      </c>
      <c r="B75" s="235" t="s">
        <v>287</v>
      </c>
      <c r="C75" s="235" t="s">
        <v>50</v>
      </c>
      <c r="D75" s="245" t="s">
        <v>286</v>
      </c>
      <c r="E75" s="100" t="s">
        <v>361</v>
      </c>
      <c r="F75" s="121" t="s">
        <v>463</v>
      </c>
      <c r="G75" s="116">
        <f t="shared" si="16"/>
        <v>0</v>
      </c>
      <c r="H75" s="102"/>
      <c r="I75" s="254"/>
      <c r="J75" s="254"/>
    </row>
    <row r="76" spans="1:12" s="137" customFormat="1" ht="93.75" hidden="1" customHeight="1" x14ac:dyDescent="0.3">
      <c r="A76" s="29" t="s">
        <v>426</v>
      </c>
      <c r="B76" s="29" t="s">
        <v>287</v>
      </c>
      <c r="C76" s="96" t="s">
        <v>50</v>
      </c>
      <c r="D76" s="139" t="s">
        <v>286</v>
      </c>
      <c r="E76" s="181" t="s">
        <v>304</v>
      </c>
      <c r="F76" s="122" t="s">
        <v>294</v>
      </c>
      <c r="G76" s="88">
        <f>SUM(H76:I76)</f>
        <v>0</v>
      </c>
      <c r="H76" s="88"/>
      <c r="I76" s="88"/>
      <c r="J76" s="88"/>
    </row>
    <row r="77" spans="1:12" s="137" customFormat="1" ht="78" hidden="1" customHeight="1" x14ac:dyDescent="0.3">
      <c r="A77" s="101" t="s">
        <v>513</v>
      </c>
      <c r="B77" s="101" t="s">
        <v>176</v>
      </c>
      <c r="C77" s="101" t="s">
        <v>50</v>
      </c>
      <c r="D77" s="140" t="s">
        <v>177</v>
      </c>
      <c r="E77" s="181" t="s">
        <v>361</v>
      </c>
      <c r="F77" s="122" t="s">
        <v>362</v>
      </c>
      <c r="G77" s="88">
        <f>SUM(H77:I77)</f>
        <v>0</v>
      </c>
      <c r="H77" s="88"/>
      <c r="I77" s="56"/>
      <c r="J77" s="56"/>
    </row>
    <row r="78" spans="1:12" s="137" customFormat="1" ht="94.9" hidden="1" customHeight="1" x14ac:dyDescent="0.3">
      <c r="A78" s="101" t="s">
        <v>513</v>
      </c>
      <c r="B78" s="101" t="s">
        <v>176</v>
      </c>
      <c r="C78" s="101" t="s">
        <v>50</v>
      </c>
      <c r="D78" s="140" t="s">
        <v>177</v>
      </c>
      <c r="E78" s="181" t="s">
        <v>363</v>
      </c>
      <c r="F78" s="122" t="s">
        <v>364</v>
      </c>
      <c r="G78" s="88">
        <f>SUM(H78:I78)</f>
        <v>0</v>
      </c>
      <c r="H78" s="88"/>
      <c r="I78" s="56"/>
      <c r="J78" s="56"/>
    </row>
    <row r="79" spans="1:12" s="137" customFormat="1" ht="58.5" hidden="1" customHeight="1" x14ac:dyDescent="0.3">
      <c r="A79" s="101" t="s">
        <v>513</v>
      </c>
      <c r="B79" s="101" t="s">
        <v>176</v>
      </c>
      <c r="C79" s="101" t="s">
        <v>50</v>
      </c>
      <c r="D79" s="140" t="s">
        <v>177</v>
      </c>
      <c r="E79" s="181" t="s">
        <v>518</v>
      </c>
      <c r="F79" s="122" t="s">
        <v>517</v>
      </c>
      <c r="G79" s="88">
        <f>SUM(H79:I79)</f>
        <v>0</v>
      </c>
      <c r="H79" s="88"/>
      <c r="I79" s="56"/>
      <c r="J79" s="56"/>
    </row>
    <row r="80" spans="1:12" s="90" customFormat="1" ht="81" hidden="1" customHeight="1" x14ac:dyDescent="0.3">
      <c r="A80" s="235" t="s">
        <v>427</v>
      </c>
      <c r="B80" s="235" t="s">
        <v>428</v>
      </c>
      <c r="C80" s="235" t="s">
        <v>429</v>
      </c>
      <c r="D80" s="100" t="s">
        <v>430</v>
      </c>
      <c r="E80" s="100" t="s">
        <v>361</v>
      </c>
      <c r="F80" s="121" t="s">
        <v>362</v>
      </c>
      <c r="G80" s="116">
        <f t="shared" si="16"/>
        <v>0</v>
      </c>
      <c r="H80" s="102"/>
      <c r="I80" s="254"/>
      <c r="J80" s="254"/>
    </row>
    <row r="81" spans="1:12" customFormat="1" ht="130.5" hidden="1" customHeight="1" x14ac:dyDescent="0.3">
      <c r="A81" s="29" t="s">
        <v>431</v>
      </c>
      <c r="B81" s="29" t="s">
        <v>146</v>
      </c>
      <c r="C81" s="29" t="s">
        <v>233</v>
      </c>
      <c r="D81" s="181" t="s">
        <v>232</v>
      </c>
      <c r="E81" s="181" t="s">
        <v>336</v>
      </c>
      <c r="F81" s="122" t="s">
        <v>335</v>
      </c>
      <c r="G81" s="88">
        <f t="shared" si="16"/>
        <v>0</v>
      </c>
      <c r="H81" s="56"/>
      <c r="I81" s="56"/>
      <c r="J81" s="56"/>
    </row>
    <row r="82" spans="1:12" s="90" customFormat="1" ht="81" hidden="1" customHeight="1" x14ac:dyDescent="0.3">
      <c r="A82" s="235" t="s">
        <v>431</v>
      </c>
      <c r="B82" s="235" t="s">
        <v>146</v>
      </c>
      <c r="C82" s="235" t="s">
        <v>233</v>
      </c>
      <c r="D82" s="100" t="s">
        <v>232</v>
      </c>
      <c r="E82" s="100" t="s">
        <v>365</v>
      </c>
      <c r="F82" s="121" t="s">
        <v>366</v>
      </c>
      <c r="G82" s="116">
        <f t="shared" si="16"/>
        <v>0</v>
      </c>
      <c r="H82" s="102"/>
      <c r="I82" s="102"/>
      <c r="J82" s="102"/>
    </row>
    <row r="83" spans="1:12" s="90" customFormat="1" ht="132.75" hidden="1" customHeight="1" x14ac:dyDescent="0.3">
      <c r="A83" s="235" t="s">
        <v>431</v>
      </c>
      <c r="B83" s="235" t="s">
        <v>146</v>
      </c>
      <c r="C83" s="235" t="s">
        <v>233</v>
      </c>
      <c r="D83" s="100" t="s">
        <v>232</v>
      </c>
      <c r="E83" s="100" t="s">
        <v>336</v>
      </c>
      <c r="F83" s="121" t="s">
        <v>335</v>
      </c>
      <c r="G83" s="116">
        <f t="shared" si="16"/>
        <v>0</v>
      </c>
      <c r="H83" s="102"/>
      <c r="I83" s="102"/>
      <c r="J83" s="102"/>
    </row>
    <row r="84" spans="1:12" s="90" customFormat="1" ht="153" hidden="1" customHeight="1" x14ac:dyDescent="0.3">
      <c r="A84" s="235" t="s">
        <v>432</v>
      </c>
      <c r="B84" s="235" t="s">
        <v>295</v>
      </c>
      <c r="C84" s="235" t="s">
        <v>233</v>
      </c>
      <c r="D84" s="100" t="s">
        <v>433</v>
      </c>
      <c r="E84" s="100" t="s">
        <v>336</v>
      </c>
      <c r="F84" s="121" t="s">
        <v>335</v>
      </c>
      <c r="G84" s="116">
        <f t="shared" si="16"/>
        <v>0</v>
      </c>
      <c r="H84" s="102"/>
      <c r="I84" s="102"/>
      <c r="J84" s="102"/>
    </row>
    <row r="85" spans="1:12" customFormat="1" ht="132" hidden="1" customHeight="1" x14ac:dyDescent="0.3">
      <c r="A85" s="240" t="s">
        <v>435</v>
      </c>
      <c r="B85" s="240" t="s">
        <v>436</v>
      </c>
      <c r="C85" s="240" t="s">
        <v>233</v>
      </c>
      <c r="D85" s="241" t="s">
        <v>464</v>
      </c>
      <c r="E85" s="181" t="s">
        <v>336</v>
      </c>
      <c r="F85" s="122" t="s">
        <v>335</v>
      </c>
      <c r="G85" s="88">
        <f t="shared" si="16"/>
        <v>0</v>
      </c>
      <c r="H85" s="56"/>
      <c r="I85" s="56"/>
      <c r="J85" s="56"/>
    </row>
    <row r="86" spans="1:12" customFormat="1" ht="129" hidden="1" customHeight="1" x14ac:dyDescent="0.3">
      <c r="A86" s="29" t="s">
        <v>438</v>
      </c>
      <c r="B86" s="29" t="s">
        <v>235</v>
      </c>
      <c r="C86" s="29" t="s">
        <v>51</v>
      </c>
      <c r="D86" s="181" t="s">
        <v>234</v>
      </c>
      <c r="E86" s="181" t="s">
        <v>336</v>
      </c>
      <c r="F86" s="122" t="s">
        <v>335</v>
      </c>
      <c r="G86" s="88">
        <f t="shared" si="16"/>
        <v>0</v>
      </c>
      <c r="H86" s="56"/>
      <c r="I86" s="56"/>
      <c r="J86" s="56"/>
    </row>
    <row r="87" spans="1:12" s="90" customFormat="1" ht="75" hidden="1" customHeight="1" x14ac:dyDescent="0.3">
      <c r="A87" s="29" t="s">
        <v>438</v>
      </c>
      <c r="B87" s="29" t="s">
        <v>235</v>
      </c>
      <c r="C87" s="29" t="s">
        <v>51</v>
      </c>
      <c r="D87" s="181" t="s">
        <v>234</v>
      </c>
      <c r="E87" s="181" t="s">
        <v>361</v>
      </c>
      <c r="F87" s="122" t="s">
        <v>362</v>
      </c>
      <c r="G87" s="88">
        <f>SUM(H87:I87)</f>
        <v>0</v>
      </c>
      <c r="H87" s="56"/>
      <c r="I87" s="102"/>
      <c r="J87" s="102"/>
    </row>
    <row r="88" spans="1:12" s="90" customFormat="1" ht="78" hidden="1" customHeight="1" x14ac:dyDescent="0.3">
      <c r="A88" s="29" t="s">
        <v>438</v>
      </c>
      <c r="B88" s="29" t="s">
        <v>235</v>
      </c>
      <c r="C88" s="29" t="s">
        <v>51</v>
      </c>
      <c r="D88" s="181" t="s">
        <v>234</v>
      </c>
      <c r="E88" s="181" t="s">
        <v>518</v>
      </c>
      <c r="F88" s="122" t="s">
        <v>517</v>
      </c>
      <c r="G88" s="88">
        <f>SUM(H88:I88)</f>
        <v>0</v>
      </c>
      <c r="H88" s="56"/>
      <c r="I88" s="102"/>
      <c r="J88" s="102"/>
    </row>
    <row r="89" spans="1:12" s="90" customFormat="1" ht="75.75" customHeight="1" x14ac:dyDescent="0.3">
      <c r="A89" s="29" t="s">
        <v>553</v>
      </c>
      <c r="B89" s="29" t="s">
        <v>478</v>
      </c>
      <c r="C89" s="29" t="s">
        <v>480</v>
      </c>
      <c r="D89" s="138" t="s">
        <v>482</v>
      </c>
      <c r="E89" s="181" t="s">
        <v>523</v>
      </c>
      <c r="F89" s="122" t="s">
        <v>524</v>
      </c>
      <c r="G89" s="88">
        <f t="shared" ref="G89" si="25">SUM(H89:I89)</f>
        <v>2000000</v>
      </c>
      <c r="H89" s="88">
        <v>2000000</v>
      </c>
      <c r="I89" s="56"/>
      <c r="J89" s="56"/>
    </row>
    <row r="90" spans="1:12" ht="77.25" hidden="1" customHeight="1" x14ac:dyDescent="0.3">
      <c r="A90" s="142" t="s">
        <v>473</v>
      </c>
      <c r="B90" s="29" t="s">
        <v>292</v>
      </c>
      <c r="C90" s="142" t="s">
        <v>65</v>
      </c>
      <c r="D90" s="143" t="s">
        <v>293</v>
      </c>
      <c r="E90" s="181" t="s">
        <v>367</v>
      </c>
      <c r="F90" s="122" t="s">
        <v>368</v>
      </c>
      <c r="G90" s="88">
        <f>SUM(H90:I90)</f>
        <v>0</v>
      </c>
      <c r="H90" s="255"/>
      <c r="I90" s="56"/>
      <c r="J90" s="56"/>
      <c r="K90" s="16"/>
    </row>
    <row r="91" spans="1:12" customFormat="1" ht="63" hidden="1" customHeight="1" x14ac:dyDescent="0.3">
      <c r="A91" s="118" t="s">
        <v>439</v>
      </c>
      <c r="B91" s="256"/>
      <c r="C91" s="256"/>
      <c r="D91" s="128" t="s">
        <v>440</v>
      </c>
      <c r="E91" s="257"/>
      <c r="F91" s="258"/>
      <c r="G91" s="127">
        <f>SUM(G92)</f>
        <v>0</v>
      </c>
      <c r="H91" s="127">
        <f t="shared" ref="H91:J91" si="26">SUM(H92)</f>
        <v>0</v>
      </c>
      <c r="I91" s="127">
        <f t="shared" si="26"/>
        <v>0</v>
      </c>
      <c r="J91" s="127">
        <f t="shared" si="26"/>
        <v>0</v>
      </c>
    </row>
    <row r="92" spans="1:12" customFormat="1" ht="62.25" hidden="1" customHeight="1" x14ac:dyDescent="0.3">
      <c r="A92" s="118" t="s">
        <v>441</v>
      </c>
      <c r="B92" s="256"/>
      <c r="C92" s="256"/>
      <c r="D92" s="128" t="s">
        <v>440</v>
      </c>
      <c r="E92" s="257"/>
      <c r="F92" s="258"/>
      <c r="G92" s="119">
        <f t="shared" ref="G92:H92" si="27">SUM(G93:G95)</f>
        <v>0</v>
      </c>
      <c r="H92" s="119">
        <f t="shared" si="27"/>
        <v>0</v>
      </c>
      <c r="I92" s="119">
        <f>SUM(I93:I95)</f>
        <v>0</v>
      </c>
      <c r="J92" s="119">
        <f>SUM(J93:J95)</f>
        <v>0</v>
      </c>
      <c r="L92" s="259">
        <f>SUM(H91:I91)</f>
        <v>0</v>
      </c>
    </row>
    <row r="93" spans="1:12" customFormat="1" ht="81" hidden="1" customHeight="1" x14ac:dyDescent="0.3">
      <c r="A93" s="29" t="s">
        <v>443</v>
      </c>
      <c r="B93" s="29" t="s">
        <v>254</v>
      </c>
      <c r="C93" s="29" t="s">
        <v>233</v>
      </c>
      <c r="D93" s="260" t="s">
        <v>253</v>
      </c>
      <c r="E93" s="181" t="s">
        <v>465</v>
      </c>
      <c r="F93" s="122" t="s">
        <v>345</v>
      </c>
      <c r="G93" s="88">
        <f t="shared" ref="G93:G95" si="28">SUM(H93:I93)</f>
        <v>0</v>
      </c>
      <c r="H93" s="56"/>
      <c r="I93" s="56"/>
      <c r="J93" s="56"/>
    </row>
    <row r="94" spans="1:12" customFormat="1" ht="81" hidden="1" customHeight="1" x14ac:dyDescent="0.3">
      <c r="A94" s="29" t="s">
        <v>514</v>
      </c>
      <c r="B94" s="29" t="s">
        <v>515</v>
      </c>
      <c r="C94" s="29" t="s">
        <v>233</v>
      </c>
      <c r="D94" s="181" t="s">
        <v>516</v>
      </c>
      <c r="E94" s="181" t="s">
        <v>465</v>
      </c>
      <c r="F94" s="122" t="s">
        <v>345</v>
      </c>
      <c r="G94" s="88">
        <f t="shared" ref="G94" si="29">SUM(H94:I94)</f>
        <v>0</v>
      </c>
      <c r="H94" s="56"/>
      <c r="I94" s="56"/>
      <c r="J94" s="56"/>
    </row>
    <row r="95" spans="1:12" s="90" customFormat="1" ht="96" hidden="1" customHeight="1" x14ac:dyDescent="0.3">
      <c r="A95" s="121">
        <v>1618821</v>
      </c>
      <c r="B95" s="121">
        <v>8821</v>
      </c>
      <c r="C95" s="103" t="s">
        <v>466</v>
      </c>
      <c r="D95" s="100" t="s">
        <v>467</v>
      </c>
      <c r="E95" s="100" t="s">
        <v>468</v>
      </c>
      <c r="F95" s="121" t="s">
        <v>469</v>
      </c>
      <c r="G95" s="116">
        <f t="shared" si="28"/>
        <v>0</v>
      </c>
      <c r="H95" s="102"/>
      <c r="I95" s="102"/>
      <c r="J95" s="102"/>
    </row>
    <row r="96" spans="1:12" s="282" customFormat="1" ht="32.450000000000003" customHeight="1" x14ac:dyDescent="0.3">
      <c r="A96" s="279" t="s">
        <v>338</v>
      </c>
      <c r="B96" s="279" t="s">
        <v>338</v>
      </c>
      <c r="C96" s="279" t="s">
        <v>338</v>
      </c>
      <c r="D96" s="280" t="s">
        <v>275</v>
      </c>
      <c r="E96" s="280" t="s">
        <v>338</v>
      </c>
      <c r="F96" s="280" t="s">
        <v>338</v>
      </c>
      <c r="G96" s="281">
        <f>SUM(G15,G32,G37,G55,G69,G92)</f>
        <v>15900000</v>
      </c>
      <c r="H96" s="281">
        <f t="shared" ref="H96:J96" si="30">SUM(H15,H32,H37,H55,H69,H92)</f>
        <v>15532000</v>
      </c>
      <c r="I96" s="281">
        <f t="shared" si="30"/>
        <v>368000</v>
      </c>
      <c r="J96" s="281">
        <f t="shared" si="30"/>
        <v>368000</v>
      </c>
      <c r="L96" s="283">
        <f>SUM(L15:L92)</f>
        <v>15900000</v>
      </c>
    </row>
    <row r="97" spans="1:12" s="91" customFormat="1" ht="28.9" customHeight="1" x14ac:dyDescent="0.3">
      <c r="A97" s="246"/>
      <c r="B97" s="246"/>
      <c r="C97" s="246"/>
      <c r="D97" s="246"/>
      <c r="E97" s="246"/>
      <c r="F97" s="184"/>
      <c r="G97" s="184"/>
      <c r="H97" s="246"/>
      <c r="I97" s="246"/>
      <c r="L97" s="267">
        <f>SUM(H96:I96)</f>
        <v>15900000</v>
      </c>
    </row>
    <row r="98" spans="1:12" ht="101.25" customHeight="1" x14ac:dyDescent="0.3">
      <c r="A98" s="53"/>
      <c r="B98" s="53"/>
      <c r="C98" s="53"/>
      <c r="D98" s="53"/>
      <c r="E98" s="53"/>
      <c r="F98" s="184"/>
      <c r="G98" s="145"/>
      <c r="H98" s="54"/>
      <c r="I98" s="54"/>
      <c r="K98" s="16"/>
    </row>
    <row r="99" spans="1:12" ht="18.75" x14ac:dyDescent="0.3">
      <c r="A99" s="53"/>
      <c r="B99" s="53"/>
      <c r="C99" s="53"/>
      <c r="D99" s="55"/>
      <c r="E99" s="55"/>
      <c r="F99" s="185"/>
      <c r="G99" s="146"/>
      <c r="I99" s="54"/>
      <c r="K99" s="16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дод1</vt:lpstr>
      <vt:lpstr>дод2</vt:lpstr>
      <vt:lpstr>дод3</vt:lpstr>
      <vt:lpstr>дод4</vt:lpstr>
      <vt:lpstr>дод5</vt:lpstr>
      <vt:lpstr>дод1!Заголовки_для_печати</vt:lpstr>
      <vt:lpstr>дод3!Заголовки_для_печати</vt:lpstr>
      <vt:lpstr>дод5!Заголовки_для_печати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Novak</cp:lastModifiedBy>
  <cp:lastPrinted>2023-01-13T07:49:08Z</cp:lastPrinted>
  <dcterms:created xsi:type="dcterms:W3CDTF">2004-12-22T07:46:33Z</dcterms:created>
  <dcterms:modified xsi:type="dcterms:W3CDTF">2023-01-13T12:52:27Z</dcterms:modified>
</cp:coreProperties>
</file>