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Таблиця 1" sheetId="4" r:id="rId1"/>
    <sheet name="Таблиця 2" sheetId="5" r:id="rId2"/>
    <sheet name="Таблиця 3" sheetId="6" r:id="rId3"/>
    <sheet name="Таблиця 4" sheetId="1" r:id="rId4"/>
    <sheet name="Порівняльна" sheetId="7" r:id="rId5"/>
  </sheets>
  <definedNames>
    <definedName name="_xlnm.Print_Area" localSheetId="0">'Таблиця 1'!$A$1:$I$24</definedName>
    <definedName name="_xlnm.Print_Area" localSheetId="1">'Таблиця 2'!$A$1:$I$23</definedName>
    <definedName name="_xlnm.Print_Area" localSheetId="3">'Таблиця 4'!$A$1:$K$23</definedName>
  </definedNames>
  <calcPr calcId="125725"/>
</workbook>
</file>

<file path=xl/calcChain.xml><?xml version="1.0" encoding="utf-8"?>
<calcChain xmlns="http://schemas.openxmlformats.org/spreadsheetml/2006/main">
  <c r="F10" i="7"/>
  <c r="I21" i="4" l="1"/>
  <c r="H21"/>
  <c r="G21"/>
  <c r="F21"/>
  <c r="G20" i="1"/>
  <c r="J20"/>
  <c r="I20"/>
  <c r="H20"/>
  <c r="G19"/>
  <c r="F20" i="5"/>
  <c r="F19"/>
  <c r="F20" i="4"/>
  <c r="I11" i="1" l="1"/>
  <c r="H12" i="5"/>
  <c r="H12" i="4"/>
  <c r="F12" s="1"/>
  <c r="F19"/>
  <c r="F18"/>
  <c r="F17"/>
  <c r="F16"/>
  <c r="F15"/>
  <c r="F14"/>
  <c r="F13"/>
  <c r="F11"/>
  <c r="F10"/>
  <c r="I18" i="1"/>
  <c r="H19" i="4"/>
  <c r="J18" i="1"/>
  <c r="H18"/>
  <c r="J13"/>
  <c r="I13"/>
  <c r="H13"/>
  <c r="J11"/>
  <c r="H11"/>
  <c r="J10"/>
  <c r="I10"/>
  <c r="H10"/>
  <c r="I19" i="4"/>
  <c r="G19"/>
  <c r="I14"/>
  <c r="H14"/>
  <c r="G14"/>
  <c r="I12"/>
  <c r="G12"/>
  <c r="I11"/>
  <c r="H11"/>
  <c r="G11"/>
  <c r="I10" i="5"/>
  <c r="H10"/>
  <c r="G10"/>
  <c r="G10" i="1" l="1"/>
  <c r="G11"/>
  <c r="G12"/>
  <c r="G13"/>
  <c r="G14"/>
  <c r="G15"/>
  <c r="G16"/>
  <c r="G17"/>
  <c r="G18"/>
  <c r="G9"/>
  <c r="F10" i="5" l="1"/>
  <c r="F11"/>
  <c r="F12"/>
  <c r="F13"/>
  <c r="F14"/>
  <c r="F15"/>
  <c r="F12" i="6" l="1"/>
  <c r="F11"/>
  <c r="D10" l="1"/>
  <c r="E10"/>
  <c r="F18" i="5"/>
  <c r="F17"/>
  <c r="F16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<sst xmlns="http://schemas.openxmlformats.org/spreadsheetml/2006/main" count="135" uniqueCount="74">
  <si>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</si>
  <si>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</si>
  <si>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</si>
  <si>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</si>
  <si>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</si>
  <si>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</si>
  <si>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</si>
  <si>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</si>
  <si>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</si>
  <si>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</si>
  <si>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</si>
  <si>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</si>
  <si>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</si>
  <si>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</si>
  <si>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</si>
  <si>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</si>
  <si>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</si>
  <si>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</si>
  <si>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</si>
  <si>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</si>
  <si>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</si>
  <si>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</si>
  <si>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</si>
  <si>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</si>
  <si>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</si>
  <si>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</si>
  <si>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</si>
  <si>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</si>
  <si>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</si>
  <si>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</si>
  <si>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</si>
  <si>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</si>
  <si>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</si>
  <si>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</si>
  <si>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</si>
  <si>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</si>
  <si>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</si>
  <si>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</si>
  <si>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2020 р.</t>
  </si>
  <si>
    <t>2021 р.</t>
  </si>
  <si>
    <t>2022 р.</t>
  </si>
  <si>
    <t>Покращення інфраструктури міста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</si>
  <si>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</si>
  <si>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</si>
  <si>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</si>
  <si>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</si>
  <si>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</si>
  <si>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закладів культури та спорту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</si>
  <si>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</si>
  <si>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</si>
  <si>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</si>
  <si>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Сприятиме збереженню конструкцій будівелі та покращення інфраструктури</t>
  </si>
  <si>
    <t>Будівництво (реконструція, капітальний ремонт, модернізація)</t>
  </si>
  <si>
    <t>Будівництво (реконструкція, капітальний ремонт) закладів охорони здоров’я та соціальної реабілітації осіб з інвалідністю міської територіальної громади</t>
  </si>
  <si>
    <t>Створення належних умов для обслуговування пацієнтів та відвідувачів, а також належних умов роботи працівників</t>
  </si>
  <si>
    <t>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</t>
  </si>
  <si>
    <t>Виконавці</t>
  </si>
  <si>
    <t>Затверджено</t>
  </si>
  <si>
    <t>Пропонується внести зміни</t>
  </si>
  <si>
    <t>Проведення будівництва (реконструкція, капітальний ремонт) адміністративних будівель та нежитлових приміщень міської територіальної громади</t>
  </si>
  <si>
    <t xml:space="preserve">Забезпечення утримання </t>
  </si>
  <si>
    <t>Належне утримання обє`ктів</t>
  </si>
  <si>
    <t>2021-2022</t>
  </si>
  <si>
    <t>Департамент житлово-комунального господарства, майна та будівництва, управління містобудування, архітектури та капітального будівництва.</t>
  </si>
  <si>
    <t>Забезпечення утримання (поточний ремонт) в належному стані об'єктів комунальної власності</t>
  </si>
  <si>
    <t>захід відсутній</t>
  </si>
  <si>
    <t>Департамент житлово-комунального господарства, майна та будівництва</t>
  </si>
  <si>
    <t>Очікувані результати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</si>
  <si>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</si>
  <si>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5. Напрямки діяльності та заходи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</si>
  <si>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Завдання, заходи та строки 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</si>
  <si>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Порівняльна</t>
  </si>
  <si>
    <t>Людмила ШЕРШЕНЬ</t>
  </si>
  <si>
    <t>Т.в.о. начальника  управління містобудування, архітектури та капітального будівництва виконавчого комітету Вараської міської ради</t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</si>
</sst>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3"/>
  <sheetViews>
    <sheetView view="pageLayout" topLeftCell="A19" zoomScaleNormal="100" zoomScaleSheetLayoutView="120" workbookViewId="0">
      <selection activeCell="E14" sqref="E14:E20"/>
    </sheetView>
  </sheetViews>
  <sheetFormatPr defaultRowHeight="15"/>
  <cols>
    <col min="1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>
      <c r="G1" s="38"/>
      <c r="H1" s="38"/>
      <c r="I1" s="38"/>
    </row>
    <row r="2" spans="2:15" ht="16.5" customHeight="1">
      <c r="G2" s="38"/>
      <c r="H2" s="38"/>
      <c r="I2" s="38"/>
    </row>
    <row r="3" spans="2:15" ht="16.5" customHeight="1">
      <c r="G3" s="38"/>
      <c r="H3" s="38"/>
      <c r="I3" s="38"/>
    </row>
    <row r="4" spans="2:15" ht="42.75" customHeight="1">
      <c r="B4" s="36" t="s">
        <v>70</v>
      </c>
      <c r="C4" s="36"/>
      <c r="D4" s="36"/>
      <c r="E4" s="36"/>
      <c r="F4" s="36"/>
      <c r="G4" s="36"/>
      <c r="H4" s="36"/>
      <c r="I4" s="36"/>
    </row>
    <row r="5" spans="2:15" ht="15.75">
      <c r="B5" s="1"/>
      <c r="C5" s="1"/>
      <c r="D5" s="1"/>
      <c r="E5" s="1"/>
      <c r="F5" s="1"/>
      <c r="G5" s="1"/>
      <c r="H5" s="1" t="s">
        <v>35</v>
      </c>
      <c r="I5" s="1"/>
    </row>
    <row r="6" spans="2:15" ht="22.5" customHeight="1">
      <c r="B6" s="37" t="s">
        <v>42</v>
      </c>
      <c r="C6" s="37" t="s">
        <v>19</v>
      </c>
      <c r="D6" s="33" t="s">
        <v>20</v>
      </c>
      <c r="E6" s="37" t="s">
        <v>29</v>
      </c>
      <c r="F6" s="39" t="s">
        <v>37</v>
      </c>
      <c r="G6" s="40"/>
      <c r="H6" s="40"/>
      <c r="I6" s="41"/>
    </row>
    <row r="7" spans="2:15" ht="27" customHeight="1">
      <c r="B7" s="37"/>
      <c r="C7" s="37"/>
      <c r="D7" s="34"/>
      <c r="E7" s="37"/>
      <c r="F7" s="33" t="s">
        <v>17</v>
      </c>
      <c r="G7" s="39" t="s">
        <v>21</v>
      </c>
      <c r="H7" s="40"/>
      <c r="I7" s="41"/>
    </row>
    <row r="8" spans="2:15" ht="27" customHeight="1">
      <c r="B8" s="37"/>
      <c r="C8" s="37"/>
      <c r="D8" s="35"/>
      <c r="E8" s="37"/>
      <c r="F8" s="35"/>
      <c r="G8" s="3">
        <v>2020</v>
      </c>
      <c r="H8" s="3">
        <v>2021</v>
      </c>
      <c r="I8" s="3">
        <v>2022</v>
      </c>
    </row>
    <row r="9" spans="2:15" ht="18.7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66" customHeight="1">
      <c r="B10" s="10">
        <v>1</v>
      </c>
      <c r="C10" s="18" t="s">
        <v>43</v>
      </c>
      <c r="D10" s="33" t="s">
        <v>30</v>
      </c>
      <c r="E10" s="33" t="s">
        <v>63</v>
      </c>
      <c r="F10" s="5">
        <f t="shared" ref="F10:F20" si="0"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72" customHeight="1">
      <c r="B11" s="10">
        <v>2</v>
      </c>
      <c r="C11" s="18" t="s">
        <v>44</v>
      </c>
      <c r="D11" s="34"/>
      <c r="E11" s="34"/>
      <c r="F11" s="5">
        <f t="shared" si="0"/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99.75" customHeight="1">
      <c r="B12" s="10">
        <v>3</v>
      </c>
      <c r="C12" s="18" t="s">
        <v>45</v>
      </c>
      <c r="D12" s="34"/>
      <c r="E12" s="34"/>
      <c r="F12" s="5">
        <f t="shared" si="0"/>
        <v>26816.927000000003</v>
      </c>
      <c r="G12" s="5">
        <f>290.098+204.126+300+1554.96+3448.5+1090.98</f>
        <v>6888.6640000000007</v>
      </c>
      <c r="H12" s="5">
        <f>320+240.609+320+2208.294+3893.67+1222.65+170+316+780.663</f>
        <v>9471.8860000000004</v>
      </c>
      <c r="I12" s="5">
        <f>355+450.427+340+3015.87+4790.28+1504.8</f>
        <v>10456.377</v>
      </c>
      <c r="L12" s="14"/>
      <c r="M12" s="17"/>
    </row>
    <row r="13" spans="2:15" ht="69" customHeight="1">
      <c r="B13" s="9">
        <v>4</v>
      </c>
      <c r="C13" s="18" t="s">
        <v>46</v>
      </c>
      <c r="D13" s="35"/>
      <c r="E13" s="35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7"/>
    </row>
    <row r="14" spans="2:15" ht="80.25" customHeight="1">
      <c r="B14" s="9">
        <v>5</v>
      </c>
      <c r="C14" s="18" t="s">
        <v>59</v>
      </c>
      <c r="D14" s="33" t="s">
        <v>30</v>
      </c>
      <c r="E14" s="33" t="s">
        <v>63</v>
      </c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6"/>
    </row>
    <row r="15" spans="2:15" ht="63.75" customHeight="1">
      <c r="B15" s="10">
        <v>6</v>
      </c>
      <c r="C15" s="18" t="s">
        <v>47</v>
      </c>
      <c r="D15" s="34"/>
      <c r="E15" s="34"/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6"/>
      <c r="O15" s="16"/>
    </row>
    <row r="16" spans="2:15" ht="70.5" customHeight="1">
      <c r="B16" s="10">
        <v>7</v>
      </c>
      <c r="C16" s="18" t="s">
        <v>48</v>
      </c>
      <c r="D16" s="34"/>
      <c r="E16" s="34"/>
      <c r="F16" s="5">
        <f t="shared" si="0"/>
        <v>201674.5</v>
      </c>
      <c r="G16" s="5">
        <v>62576.5</v>
      </c>
      <c r="H16" s="5">
        <v>65725</v>
      </c>
      <c r="I16" s="5">
        <v>73373</v>
      </c>
      <c r="M16" s="16"/>
    </row>
    <row r="17" spans="2:9" ht="70.5" customHeight="1">
      <c r="B17" s="10">
        <v>8</v>
      </c>
      <c r="C17" s="18" t="s">
        <v>49</v>
      </c>
      <c r="D17" s="34"/>
      <c r="E17" s="34"/>
      <c r="F17" s="5">
        <f t="shared" si="0"/>
        <v>51477.199000000001</v>
      </c>
      <c r="G17" s="5">
        <v>11477.199000000001</v>
      </c>
      <c r="H17" s="5">
        <v>20000</v>
      </c>
      <c r="I17" s="5">
        <v>20000</v>
      </c>
    </row>
    <row r="18" spans="2:9" ht="69" customHeight="1">
      <c r="B18" s="9">
        <v>9</v>
      </c>
      <c r="C18" s="18" t="s">
        <v>50</v>
      </c>
      <c r="D18" s="34"/>
      <c r="E18" s="34"/>
      <c r="F18" s="5">
        <f t="shared" si="0"/>
        <v>14000</v>
      </c>
      <c r="G18" s="5">
        <v>5000</v>
      </c>
      <c r="H18" s="5">
        <v>5000</v>
      </c>
      <c r="I18" s="5">
        <v>4000</v>
      </c>
    </row>
    <row r="19" spans="2:9" ht="78.75" customHeight="1">
      <c r="B19" s="9">
        <v>10</v>
      </c>
      <c r="C19" s="18" t="s">
        <v>53</v>
      </c>
      <c r="D19" s="34"/>
      <c r="E19" s="34"/>
      <c r="F19" s="5">
        <f t="shared" si="0"/>
        <v>8680.2929999999997</v>
      </c>
      <c r="G19" s="5">
        <f>59+1094.742</f>
        <v>1153.742</v>
      </c>
      <c r="H19" s="5">
        <f>69.5+1680.36+1864.451</f>
        <v>3614.3109999999997</v>
      </c>
      <c r="I19" s="5">
        <f>75+3837.24</f>
        <v>3912.24</v>
      </c>
    </row>
    <row r="20" spans="2:9" ht="58.5" customHeight="1">
      <c r="B20" s="25">
        <v>11</v>
      </c>
      <c r="C20" s="18" t="s">
        <v>64</v>
      </c>
      <c r="D20" s="25" t="s">
        <v>62</v>
      </c>
      <c r="E20" s="35"/>
      <c r="F20" s="5">
        <f t="shared" si="0"/>
        <v>2450</v>
      </c>
      <c r="G20" s="5">
        <v>0</v>
      </c>
      <c r="H20" s="5">
        <v>950</v>
      </c>
      <c r="I20" s="5">
        <v>1500</v>
      </c>
    </row>
    <row r="21" spans="2:9" ht="15.75">
      <c r="B21" s="30" t="s">
        <v>17</v>
      </c>
      <c r="C21" s="31"/>
      <c r="D21" s="31"/>
      <c r="E21" s="32"/>
      <c r="F21" s="6">
        <f>SUM(F10:F20)</f>
        <v>977034.45199999993</v>
      </c>
      <c r="G21" s="6">
        <f>SUM(G10:G20)</f>
        <v>347991.46100000001</v>
      </c>
      <c r="H21" s="6">
        <f>SUM(H10:H20)</f>
        <v>286324.07699999999</v>
      </c>
      <c r="I21" s="6">
        <f>SUM(I10:I20)</f>
        <v>342718.91399999999</v>
      </c>
    </row>
    <row r="22" spans="2:9" ht="12" customHeight="1">
      <c r="B22" s="1"/>
      <c r="C22" s="1"/>
      <c r="D22" s="1"/>
      <c r="E22" s="1"/>
      <c r="F22" s="1"/>
      <c r="G22" s="1"/>
      <c r="H22" s="1"/>
      <c r="I22" s="1"/>
    </row>
    <row r="23" spans="2:9" ht="15.75">
      <c r="B23" s="29"/>
      <c r="C23" s="29"/>
      <c r="D23" s="29"/>
      <c r="E23" s="29"/>
      <c r="F23" s="29"/>
      <c r="G23" s="29"/>
      <c r="H23" s="29"/>
      <c r="I23" s="29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</sheetData>
  <mergeCells count="17"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  <mergeCell ref="B23:I23"/>
    <mergeCell ref="B21:E21"/>
    <mergeCell ref="D10:D13"/>
    <mergeCell ref="E10:E13"/>
    <mergeCell ref="D14:D19"/>
    <mergeCell ref="E14:E20"/>
  </mergeCells>
  <pageMargins left="0.53" right="0.15748031496062992" top="0.78740157480314965" bottom="0.15748031496062992" header="0.31496062992125984" footer="0.31496062992125984"/>
  <pageSetup paperSize="9" scale="91" firstPageNumber="2" orientation="landscape" horizontalDpi="180" verticalDpi="180" r:id="rId1"/>
  <headerFooter>
    <oddHeader>&amp;C9</oddHeader>
  </headerFooter>
  <rowBreaks count="1" manualBreakCount="1">
    <brk id="1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288"/>
  <sheetViews>
    <sheetView view="pageLayout" topLeftCell="A13" zoomScaleNormal="100" zoomScaleSheetLayoutView="110" workbookViewId="0">
      <selection activeCell="G16" sqref="G16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38"/>
      <c r="H1" s="38"/>
      <c r="I1" s="38"/>
    </row>
    <row r="2" spans="2:9">
      <c r="G2" s="38"/>
      <c r="H2" s="38"/>
      <c r="I2" s="38"/>
    </row>
    <row r="3" spans="2:9">
      <c r="G3" s="38"/>
      <c r="H3" s="38"/>
      <c r="I3" s="38"/>
    </row>
    <row r="4" spans="2:9" ht="36" customHeight="1">
      <c r="B4" s="36" t="s">
        <v>67</v>
      </c>
      <c r="C4" s="36"/>
      <c r="D4" s="36"/>
      <c r="E4" s="36"/>
      <c r="F4" s="36"/>
      <c r="G4" s="36"/>
      <c r="H4" s="36"/>
      <c r="I4" s="36"/>
    </row>
    <row r="5" spans="2:9" ht="15.75">
      <c r="B5" s="1"/>
      <c r="C5" s="1"/>
      <c r="D5" s="1"/>
      <c r="E5" s="1"/>
      <c r="F5" s="1"/>
      <c r="G5" s="1"/>
      <c r="H5" s="1" t="s">
        <v>32</v>
      </c>
      <c r="I5" s="1"/>
    </row>
    <row r="6" spans="2:9" ht="21.75" customHeight="1">
      <c r="B6" s="37" t="s">
        <v>3</v>
      </c>
      <c r="C6" s="37" t="s">
        <v>22</v>
      </c>
      <c r="D6" s="33" t="s">
        <v>11</v>
      </c>
      <c r="E6" s="37" t="s">
        <v>12</v>
      </c>
      <c r="F6" s="39" t="s">
        <v>1</v>
      </c>
      <c r="G6" s="40"/>
      <c r="H6" s="40"/>
      <c r="I6" s="41"/>
    </row>
    <row r="7" spans="2:9" ht="27.75" customHeight="1">
      <c r="B7" s="37"/>
      <c r="C7" s="37"/>
      <c r="D7" s="34"/>
      <c r="E7" s="37"/>
      <c r="F7" s="33" t="s">
        <v>0</v>
      </c>
      <c r="G7" s="39" t="s">
        <v>2</v>
      </c>
      <c r="H7" s="40"/>
      <c r="I7" s="41"/>
    </row>
    <row r="8" spans="2:9" ht="28.5" customHeight="1">
      <c r="B8" s="37"/>
      <c r="C8" s="37"/>
      <c r="D8" s="35"/>
      <c r="E8" s="37"/>
      <c r="F8" s="35"/>
      <c r="G8" s="3">
        <v>2020</v>
      </c>
      <c r="H8" s="3">
        <v>2021</v>
      </c>
      <c r="I8" s="3">
        <v>2022</v>
      </c>
    </row>
    <row r="9" spans="2:9" ht="21.75" customHeight="1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>
      <c r="B10" s="10">
        <v>1</v>
      </c>
      <c r="C10" s="18" t="s">
        <v>43</v>
      </c>
      <c r="D10" s="19" t="s">
        <v>13</v>
      </c>
      <c r="E10" s="10" t="s">
        <v>14</v>
      </c>
      <c r="F10" s="10">
        <f t="shared" ref="F10:F15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>
      <c r="B11" s="10">
        <v>2</v>
      </c>
      <c r="C11" s="18" t="s">
        <v>44</v>
      </c>
      <c r="D11" s="19" t="s">
        <v>13</v>
      </c>
      <c r="E11" s="10" t="s">
        <v>14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>
      <c r="B12" s="10">
        <v>3</v>
      </c>
      <c r="C12" s="18" t="s">
        <v>45</v>
      </c>
      <c r="D12" s="19" t="s">
        <v>13</v>
      </c>
      <c r="E12" s="10" t="s">
        <v>14</v>
      </c>
      <c r="F12" s="10">
        <f t="shared" si="0"/>
        <v>21</v>
      </c>
      <c r="G12" s="10">
        <v>6</v>
      </c>
      <c r="H12" s="10">
        <f>7+2</f>
        <v>9</v>
      </c>
      <c r="I12" s="10">
        <v>6</v>
      </c>
    </row>
    <row r="13" spans="2:9" ht="75" customHeight="1">
      <c r="B13" s="10">
        <v>4</v>
      </c>
      <c r="C13" s="18" t="s">
        <v>46</v>
      </c>
      <c r="D13" s="19" t="s">
        <v>13</v>
      </c>
      <c r="E13" s="10" t="s">
        <v>14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9.5" customHeight="1">
      <c r="B14" s="10">
        <v>5</v>
      </c>
      <c r="C14" s="18" t="s">
        <v>59</v>
      </c>
      <c r="D14" s="19" t="s">
        <v>13</v>
      </c>
      <c r="E14" s="10" t="s">
        <v>14</v>
      </c>
      <c r="F14" s="10">
        <f t="shared" si="0"/>
        <v>8</v>
      </c>
      <c r="G14" s="10">
        <v>2</v>
      </c>
      <c r="H14" s="10">
        <v>3</v>
      </c>
      <c r="I14" s="10">
        <v>3</v>
      </c>
    </row>
    <row r="15" spans="2:9" ht="69.75" customHeight="1">
      <c r="B15" s="10">
        <v>6</v>
      </c>
      <c r="C15" s="18" t="s">
        <v>47</v>
      </c>
      <c r="D15" s="19" t="s">
        <v>13</v>
      </c>
      <c r="E15" s="10" t="s">
        <v>14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73.5" customHeight="1">
      <c r="B16" s="9">
        <v>7</v>
      </c>
      <c r="C16" s="18" t="s">
        <v>48</v>
      </c>
      <c r="D16" s="19" t="s">
        <v>13</v>
      </c>
      <c r="E16" s="3" t="s">
        <v>14</v>
      </c>
      <c r="F16" s="3">
        <f>G16+H16+I16</f>
        <v>28</v>
      </c>
      <c r="G16" s="3">
        <v>7</v>
      </c>
      <c r="H16" s="3">
        <v>11</v>
      </c>
      <c r="I16" s="3">
        <v>10</v>
      </c>
    </row>
    <row r="17" spans="2:9" ht="69" customHeight="1">
      <c r="B17" s="9">
        <v>8</v>
      </c>
      <c r="C17" s="18" t="s">
        <v>49</v>
      </c>
      <c r="D17" s="19" t="s">
        <v>13</v>
      </c>
      <c r="E17" s="3" t="s">
        <v>14</v>
      </c>
      <c r="F17" s="3">
        <f t="shared" ref="F17:F18" si="1">G17+H17+I17</f>
        <v>3</v>
      </c>
      <c r="G17" s="3">
        <v>1</v>
      </c>
      <c r="H17" s="3">
        <v>1</v>
      </c>
      <c r="I17" s="3">
        <v>1</v>
      </c>
    </row>
    <row r="18" spans="2:9" ht="72.75" customHeight="1">
      <c r="B18" s="9">
        <v>9</v>
      </c>
      <c r="C18" s="18" t="s">
        <v>50</v>
      </c>
      <c r="D18" s="19" t="s">
        <v>13</v>
      </c>
      <c r="E18" s="3" t="s">
        <v>14</v>
      </c>
      <c r="F18" s="3">
        <f t="shared" si="1"/>
        <v>7</v>
      </c>
      <c r="G18" s="3">
        <v>2</v>
      </c>
      <c r="H18" s="3">
        <v>3</v>
      </c>
      <c r="I18" s="3">
        <v>2</v>
      </c>
    </row>
    <row r="19" spans="2:9" ht="78" customHeight="1">
      <c r="B19" s="9">
        <v>10</v>
      </c>
      <c r="C19" s="18" t="s">
        <v>53</v>
      </c>
      <c r="D19" s="19" t="s">
        <v>13</v>
      </c>
      <c r="E19" s="3" t="s">
        <v>14</v>
      </c>
      <c r="F19" s="3">
        <f>G19+H19+I19</f>
        <v>8</v>
      </c>
      <c r="G19" s="3">
        <v>1</v>
      </c>
      <c r="H19" s="3">
        <v>4</v>
      </c>
      <c r="I19" s="3">
        <v>3</v>
      </c>
    </row>
    <row r="20" spans="2:9" ht="58.5" customHeight="1">
      <c r="B20" s="25">
        <v>11</v>
      </c>
      <c r="C20" s="18" t="s">
        <v>64</v>
      </c>
      <c r="D20" s="25" t="s">
        <v>13</v>
      </c>
      <c r="E20" s="25" t="s">
        <v>14</v>
      </c>
      <c r="F20" s="25">
        <f>G20+H20+I20</f>
        <v>13</v>
      </c>
      <c r="G20" s="25">
        <v>0</v>
      </c>
      <c r="H20" s="25">
        <v>5</v>
      </c>
      <c r="I20" s="25">
        <v>8</v>
      </c>
    </row>
    <row r="21" spans="2:9" ht="15.75">
      <c r="B21" s="13"/>
      <c r="C21" s="13"/>
      <c r="D21" s="13"/>
      <c r="E21" s="13"/>
      <c r="F21" s="13"/>
      <c r="G21" s="13"/>
      <c r="H21" s="13"/>
      <c r="I21" s="13"/>
    </row>
    <row r="22" spans="2:9" ht="15.75">
      <c r="B22" s="29"/>
      <c r="C22" s="29"/>
      <c r="D22" s="29"/>
      <c r="E22" s="29"/>
      <c r="F22" s="29"/>
      <c r="G22" s="29"/>
      <c r="H22" s="29"/>
      <c r="I22" s="29"/>
    </row>
    <row r="23" spans="2:9" ht="15.75">
      <c r="B23" s="12"/>
      <c r="C23" s="12"/>
      <c r="D23" s="12"/>
      <c r="E23" s="12"/>
      <c r="F23" s="12"/>
      <c r="G23" s="12"/>
      <c r="H23" s="12"/>
      <c r="I23" s="12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</sheetData>
  <mergeCells count="12">
    <mergeCell ref="G7:I7"/>
    <mergeCell ref="B22:I22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5" orientation="landscape" horizontalDpi="180" verticalDpi="180" r:id="rId1"/>
  <headerFooter>
    <oddHeader>&amp;C11</oddHeader>
  </headerFooter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94"/>
  <sheetViews>
    <sheetView view="pageLayout" zoomScaleNormal="100" workbookViewId="0">
      <selection activeCell="D10" sqref="D10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9">
      <c r="E1" s="38"/>
      <c r="F1" s="38"/>
      <c r="G1" s="38"/>
    </row>
    <row r="2" spans="2:9">
      <c r="E2" s="38"/>
      <c r="F2" s="38"/>
      <c r="G2" s="38"/>
    </row>
    <row r="3" spans="2:9">
      <c r="E3" s="38"/>
      <c r="F3" s="38"/>
      <c r="G3" s="38"/>
    </row>
    <row r="4" spans="2:9" ht="52.5" customHeight="1">
      <c r="B4" s="36" t="s">
        <v>68</v>
      </c>
      <c r="C4" s="36"/>
      <c r="D4" s="36"/>
      <c r="E4" s="36"/>
      <c r="F4" s="36"/>
    </row>
    <row r="5" spans="2:9" ht="15.75">
      <c r="B5" s="1"/>
      <c r="C5" s="1"/>
      <c r="D5" s="1"/>
      <c r="E5" s="1" t="s">
        <v>33</v>
      </c>
      <c r="F5" s="1"/>
    </row>
    <row r="6" spans="2:9" ht="33" customHeight="1">
      <c r="B6" s="37" t="s">
        <v>16</v>
      </c>
      <c r="C6" s="37" t="s">
        <v>15</v>
      </c>
      <c r="D6" s="37"/>
      <c r="E6" s="37"/>
      <c r="F6" s="33" t="s">
        <v>23</v>
      </c>
    </row>
    <row r="7" spans="2:9" ht="33" customHeight="1">
      <c r="B7" s="37"/>
      <c r="C7" s="33" t="s">
        <v>38</v>
      </c>
      <c r="D7" s="33" t="s">
        <v>39</v>
      </c>
      <c r="E7" s="33" t="s">
        <v>40</v>
      </c>
      <c r="F7" s="34"/>
    </row>
    <row r="8" spans="2:9" ht="30" customHeight="1">
      <c r="B8" s="37"/>
      <c r="C8" s="35"/>
      <c r="D8" s="35"/>
      <c r="E8" s="35"/>
      <c r="F8" s="35"/>
    </row>
    <row r="9" spans="2:9" ht="41.25" customHeight="1">
      <c r="B9" s="7" t="s">
        <v>24</v>
      </c>
      <c r="C9" s="5">
        <f>C10+C11+C12</f>
        <v>347991.46100000001</v>
      </c>
      <c r="D9" s="5">
        <f t="shared" ref="D9:E9" si="0">D10+D11+D12</f>
        <v>286324.07699999999</v>
      </c>
      <c r="E9" s="5">
        <f t="shared" si="0"/>
        <v>342718.91399999999</v>
      </c>
      <c r="F9" s="5">
        <f>C9+D9+E9</f>
        <v>977034.45199999993</v>
      </c>
    </row>
    <row r="10" spans="2:9" ht="41.25" customHeight="1">
      <c r="B10" s="20" t="s">
        <v>9</v>
      </c>
      <c r="C10" s="5">
        <f>'Таблиця 1'!G21</f>
        <v>347991.46100000001</v>
      </c>
      <c r="D10" s="5">
        <f>'Таблиця 1'!H21</f>
        <v>286324.07699999999</v>
      </c>
      <c r="E10" s="5">
        <f>'Таблиця 1'!I21</f>
        <v>342718.91399999999</v>
      </c>
      <c r="F10" s="5">
        <f>C10+D10+E10</f>
        <v>977034.45199999993</v>
      </c>
    </row>
    <row r="11" spans="2:9" ht="41.25" customHeight="1">
      <c r="B11" s="7" t="s">
        <v>25</v>
      </c>
      <c r="C11" s="5">
        <v>0</v>
      </c>
      <c r="D11" s="5">
        <v>0</v>
      </c>
      <c r="E11" s="5">
        <v>0</v>
      </c>
      <c r="F11" s="5">
        <f>C11+D11+E11</f>
        <v>0</v>
      </c>
    </row>
    <row r="12" spans="2:9" ht="41.25" customHeight="1">
      <c r="B12" s="7" t="s">
        <v>26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>
      <c r="B13" s="1"/>
      <c r="C13" s="1"/>
      <c r="D13" s="1"/>
      <c r="E13" s="1"/>
      <c r="F13" s="1"/>
    </row>
    <row r="14" spans="2:9" ht="15.75">
      <c r="B14" s="29"/>
      <c r="C14" s="29"/>
      <c r="D14" s="29"/>
      <c r="E14" s="29"/>
      <c r="F14" s="29"/>
      <c r="G14" s="12"/>
      <c r="H14" s="12"/>
      <c r="I14" s="12"/>
    </row>
    <row r="15" spans="2:9" ht="15.75">
      <c r="B15" s="1"/>
      <c r="C15" s="1"/>
      <c r="D15" s="1"/>
      <c r="E15" s="1"/>
      <c r="F15" s="1"/>
    </row>
    <row r="16" spans="2:9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E1:G1"/>
    <mergeCell ref="E2:G2"/>
    <mergeCell ref="E3:G3"/>
    <mergeCell ref="B4:F4"/>
    <mergeCell ref="B6:B8"/>
    <mergeCell ref="F6:F8"/>
    <mergeCell ref="B14:F14"/>
    <mergeCell ref="C6:E6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  <headerFooter>
    <oddHeader>&amp;C12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K301"/>
  <sheetViews>
    <sheetView view="pageLayout" topLeftCell="A16" zoomScaleNormal="100" zoomScaleSheetLayoutView="120" workbookViewId="0">
      <selection activeCell="D19" sqref="D19"/>
    </sheetView>
  </sheetViews>
  <sheetFormatPr defaultRowHeight="1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>
      <c r="I1" s="38"/>
      <c r="J1" s="38"/>
      <c r="K1" s="38"/>
    </row>
    <row r="2" spans="2:11">
      <c r="I2" s="38"/>
      <c r="J2" s="38"/>
      <c r="K2" s="38"/>
    </row>
    <row r="3" spans="2:11">
      <c r="I3" s="38"/>
      <c r="J3" s="38"/>
      <c r="K3" s="38"/>
    </row>
    <row r="4" spans="2:11" ht="37.5" customHeight="1">
      <c r="B4" s="36" t="s">
        <v>69</v>
      </c>
      <c r="C4" s="36"/>
      <c r="D4" s="36"/>
      <c r="E4" s="36"/>
      <c r="F4" s="36"/>
      <c r="G4" s="36"/>
      <c r="H4" s="36"/>
      <c r="I4" s="36"/>
      <c r="J4" s="36"/>
      <c r="K4" s="36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34</v>
      </c>
    </row>
    <row r="6" spans="2:11" ht="33" customHeight="1">
      <c r="B6" s="37" t="s">
        <v>3</v>
      </c>
      <c r="C6" s="33" t="s">
        <v>4</v>
      </c>
      <c r="D6" s="37" t="s">
        <v>6</v>
      </c>
      <c r="E6" s="37" t="s">
        <v>7</v>
      </c>
      <c r="F6" s="37" t="s">
        <v>8</v>
      </c>
      <c r="G6" s="39" t="s">
        <v>27</v>
      </c>
      <c r="H6" s="40"/>
      <c r="I6" s="40"/>
      <c r="J6" s="41"/>
      <c r="K6" s="37" t="s">
        <v>5</v>
      </c>
    </row>
    <row r="7" spans="2:11" ht="33" customHeight="1">
      <c r="B7" s="37"/>
      <c r="C7" s="34"/>
      <c r="D7" s="37"/>
      <c r="E7" s="37"/>
      <c r="F7" s="37"/>
      <c r="G7" s="33" t="s">
        <v>17</v>
      </c>
      <c r="H7" s="39" t="s">
        <v>28</v>
      </c>
      <c r="I7" s="40"/>
      <c r="J7" s="41"/>
      <c r="K7" s="37"/>
    </row>
    <row r="8" spans="2:11" ht="42.75" customHeight="1">
      <c r="B8" s="37"/>
      <c r="C8" s="35"/>
      <c r="D8" s="37"/>
      <c r="E8" s="37"/>
      <c r="F8" s="37"/>
      <c r="G8" s="35"/>
      <c r="H8" s="2">
        <v>2020</v>
      </c>
      <c r="I8" s="2">
        <v>2021</v>
      </c>
      <c r="J8" s="2">
        <v>2022</v>
      </c>
      <c r="K8" s="37"/>
    </row>
    <row r="9" spans="2:11" ht="90" customHeight="1">
      <c r="B9" s="10">
        <v>1</v>
      </c>
      <c r="C9" s="37" t="s">
        <v>52</v>
      </c>
      <c r="D9" s="18" t="s">
        <v>43</v>
      </c>
      <c r="E9" s="37" t="s">
        <v>63</v>
      </c>
      <c r="F9" s="37" t="s">
        <v>9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42" t="s">
        <v>10</v>
      </c>
    </row>
    <row r="10" spans="2:11" ht="70.5" customHeight="1">
      <c r="B10" s="10">
        <v>2</v>
      </c>
      <c r="C10" s="37"/>
      <c r="D10" s="18" t="s">
        <v>44</v>
      </c>
      <c r="E10" s="37"/>
      <c r="F10" s="37"/>
      <c r="G10" s="5">
        <f t="shared" ref="G10:G19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43"/>
    </row>
    <row r="11" spans="2:11" ht="116.25" customHeight="1">
      <c r="B11" s="10">
        <v>3</v>
      </c>
      <c r="C11" s="37"/>
      <c r="D11" s="18" t="s">
        <v>45</v>
      </c>
      <c r="E11" s="37"/>
      <c r="F11" s="37"/>
      <c r="G11" s="5">
        <f t="shared" si="0"/>
        <v>26816.927000000003</v>
      </c>
      <c r="H11" s="5">
        <f>290.098+204.126+300+1554.96+3448.5+1090.98</f>
        <v>6888.6640000000007</v>
      </c>
      <c r="I11" s="5">
        <f>320+240.609+320+2208.294+3893.67+1222.65+170+316+780.663</f>
        <v>9471.8860000000004</v>
      </c>
      <c r="J11" s="5">
        <f>355+450.427+340+3015.87+4790.28+1504.8</f>
        <v>10456.377</v>
      </c>
      <c r="K11" s="44"/>
    </row>
    <row r="12" spans="2:11" ht="102.75" customHeight="1">
      <c r="B12" s="10">
        <v>4</v>
      </c>
      <c r="C12" s="37"/>
      <c r="D12" s="18" t="s">
        <v>46</v>
      </c>
      <c r="E12" s="37"/>
      <c r="F12" s="37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18</v>
      </c>
    </row>
    <row r="13" spans="2:11" ht="85.5" customHeight="1">
      <c r="B13" s="10">
        <v>5</v>
      </c>
      <c r="C13" s="37" t="s">
        <v>52</v>
      </c>
      <c r="D13" s="18" t="s">
        <v>59</v>
      </c>
      <c r="E13" s="33" t="s">
        <v>63</v>
      </c>
      <c r="F13" s="33" t="s">
        <v>9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31</v>
      </c>
    </row>
    <row r="14" spans="2:11" ht="96" customHeight="1">
      <c r="B14" s="15">
        <v>6</v>
      </c>
      <c r="C14" s="37"/>
      <c r="D14" s="18" t="s">
        <v>47</v>
      </c>
      <c r="E14" s="34"/>
      <c r="F14" s="34"/>
      <c r="G14" s="5">
        <f t="shared" si="0"/>
        <v>22905.871999999999</v>
      </c>
      <c r="H14" s="5">
        <v>9367.1479999999992</v>
      </c>
      <c r="I14" s="5">
        <v>5823.4390000000003</v>
      </c>
      <c r="J14" s="5">
        <v>7715.2849999999999</v>
      </c>
      <c r="K14" s="11" t="s">
        <v>51</v>
      </c>
    </row>
    <row r="15" spans="2:11" ht="71.25" customHeight="1">
      <c r="B15" s="15">
        <v>7</v>
      </c>
      <c r="C15" s="37"/>
      <c r="D15" s="18" t="s">
        <v>48</v>
      </c>
      <c r="E15" s="34"/>
      <c r="F15" s="34"/>
      <c r="G15" s="5">
        <f t="shared" si="0"/>
        <v>201674.5</v>
      </c>
      <c r="H15" s="5">
        <v>62576.5</v>
      </c>
      <c r="I15" s="5">
        <v>65725</v>
      </c>
      <c r="J15" s="5">
        <v>73373</v>
      </c>
      <c r="K15" s="11" t="s">
        <v>31</v>
      </c>
    </row>
    <row r="16" spans="2:11" ht="93" customHeight="1">
      <c r="B16" s="15">
        <v>8</v>
      </c>
      <c r="C16" s="37"/>
      <c r="D16" s="18" t="s">
        <v>49</v>
      </c>
      <c r="E16" s="34"/>
      <c r="F16" s="34"/>
      <c r="G16" s="5">
        <f t="shared" si="0"/>
        <v>51477.199000000001</v>
      </c>
      <c r="H16" s="5">
        <v>11477.199000000001</v>
      </c>
      <c r="I16" s="5">
        <v>20000</v>
      </c>
      <c r="J16" s="5">
        <v>20000</v>
      </c>
      <c r="K16" s="11" t="s">
        <v>36</v>
      </c>
    </row>
    <row r="17" spans="2:11" ht="76.5" customHeight="1">
      <c r="B17" s="15">
        <v>9</v>
      </c>
      <c r="C17" s="37"/>
      <c r="D17" s="18" t="s">
        <v>50</v>
      </c>
      <c r="E17" s="34"/>
      <c r="F17" s="34"/>
      <c r="G17" s="5">
        <f t="shared" si="0"/>
        <v>14000</v>
      </c>
      <c r="H17" s="5">
        <v>5000</v>
      </c>
      <c r="I17" s="5">
        <v>5000</v>
      </c>
      <c r="J17" s="5">
        <v>4000</v>
      </c>
      <c r="K17" s="11" t="s">
        <v>41</v>
      </c>
    </row>
    <row r="18" spans="2:11" ht="96" customHeight="1">
      <c r="B18" s="15">
        <v>10</v>
      </c>
      <c r="C18" s="37"/>
      <c r="D18" s="18" t="s">
        <v>53</v>
      </c>
      <c r="E18" s="34"/>
      <c r="F18" s="34"/>
      <c r="G18" s="5">
        <f t="shared" si="0"/>
        <v>8680.2929999999997</v>
      </c>
      <c r="H18" s="5">
        <f>59+1094.742</f>
        <v>1153.742</v>
      </c>
      <c r="I18" s="5">
        <f>69.5+1680.36+1864.451</f>
        <v>3614.3109999999997</v>
      </c>
      <c r="J18" s="5">
        <f>75+3837.24</f>
        <v>3912.24</v>
      </c>
      <c r="K18" s="18" t="s">
        <v>54</v>
      </c>
    </row>
    <row r="19" spans="2:11" ht="72" customHeight="1">
      <c r="B19" s="25">
        <v>11</v>
      </c>
      <c r="C19" s="25" t="s">
        <v>60</v>
      </c>
      <c r="D19" s="18" t="s">
        <v>64</v>
      </c>
      <c r="E19" s="35"/>
      <c r="F19" s="35"/>
      <c r="G19" s="5">
        <f t="shared" si="0"/>
        <v>2450</v>
      </c>
      <c r="H19" s="5">
        <v>0</v>
      </c>
      <c r="I19" s="5">
        <v>950</v>
      </c>
      <c r="J19" s="5">
        <v>1500</v>
      </c>
      <c r="K19" s="18" t="s">
        <v>61</v>
      </c>
    </row>
    <row r="20" spans="2:11" ht="15.75">
      <c r="B20" s="30" t="s">
        <v>17</v>
      </c>
      <c r="C20" s="31"/>
      <c r="D20" s="31"/>
      <c r="E20" s="31"/>
      <c r="F20" s="32"/>
      <c r="G20" s="5">
        <f>G9+G10+G11+G12+G13+G14+G15+G16+G17+G18+G19</f>
        <v>977034.45199999993</v>
      </c>
      <c r="H20" s="5">
        <f>H9+H10+H11+H12+H13+H14+H15+H16+H17+H18+H19</f>
        <v>347991.46100000001</v>
      </c>
      <c r="I20" s="5">
        <f>I9+I10+I11+I12+I13+I14+I15+I16+I17+I18+I19</f>
        <v>286324.07699999999</v>
      </c>
      <c r="J20" s="5">
        <f>J9+J10+J11+J12+J13+J14+J15+J16+J17+J18+J19</f>
        <v>342718.91399999999</v>
      </c>
      <c r="K20" s="4"/>
    </row>
    <row r="21" spans="2:11" ht="15.75">
      <c r="B21" s="1"/>
      <c r="C21" s="1"/>
      <c r="D21" s="1"/>
      <c r="E21" s="1"/>
      <c r="F21" s="1"/>
      <c r="G21" s="1"/>
      <c r="H21" s="1"/>
      <c r="I21" s="1"/>
      <c r="J21" s="1"/>
    </row>
    <row r="22" spans="2:11" ht="15.75"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2:11" ht="15.75">
      <c r="B23" s="1"/>
      <c r="C23" s="1"/>
      <c r="D23" s="1"/>
      <c r="E23" s="1"/>
      <c r="F23" s="1"/>
      <c r="G23" s="1"/>
      <c r="H23" s="1"/>
      <c r="I23" s="1"/>
      <c r="J23" s="1"/>
    </row>
    <row r="24" spans="2:11" ht="15.75">
      <c r="B24" s="1"/>
      <c r="C24" s="1"/>
      <c r="D24" s="1"/>
      <c r="E24" s="1"/>
      <c r="F24" s="1"/>
      <c r="G24" s="1"/>
      <c r="H24" s="1"/>
      <c r="I24" s="1"/>
      <c r="J24" s="1"/>
    </row>
    <row r="25" spans="2:11" ht="15.75">
      <c r="B25" s="1"/>
      <c r="C25" s="1"/>
      <c r="D25" s="1"/>
      <c r="E25" s="1"/>
      <c r="F25" s="1"/>
      <c r="G25" s="1"/>
      <c r="H25" s="1"/>
      <c r="I25" s="1"/>
      <c r="J25" s="1"/>
    </row>
    <row r="26" spans="2:11" ht="15.75">
      <c r="B26" s="1"/>
      <c r="C26" s="1"/>
      <c r="D26" s="1"/>
      <c r="E26" s="1"/>
      <c r="F26" s="1"/>
      <c r="G26" s="1"/>
      <c r="H26" s="1"/>
      <c r="I26" s="1"/>
      <c r="J26" s="1"/>
    </row>
    <row r="27" spans="2:11" ht="15.75">
      <c r="B27" s="1"/>
      <c r="C27" s="1"/>
      <c r="D27" s="1"/>
      <c r="E27" s="1"/>
      <c r="F27" s="1"/>
      <c r="G27" s="1"/>
      <c r="H27" s="1"/>
      <c r="I27" s="1"/>
      <c r="J27" s="1"/>
    </row>
    <row r="28" spans="2:11" ht="15.75">
      <c r="B28" s="1"/>
      <c r="C28" s="1"/>
      <c r="D28" s="1"/>
      <c r="E28" s="1"/>
      <c r="F28" s="1"/>
      <c r="G28" s="1"/>
      <c r="H28" s="1"/>
      <c r="I28" s="1"/>
      <c r="J28" s="1"/>
    </row>
    <row r="29" spans="2:11" ht="15.75">
      <c r="B29" s="1"/>
      <c r="C29" s="1"/>
      <c r="D29" s="1"/>
      <c r="E29" s="1"/>
      <c r="F29" s="1"/>
      <c r="G29" s="1"/>
      <c r="H29" s="1"/>
      <c r="I29" s="1"/>
      <c r="J29" s="1"/>
    </row>
    <row r="30" spans="2:11" ht="15.75">
      <c r="B30" s="1"/>
      <c r="C30" s="1"/>
      <c r="D30" s="1"/>
      <c r="E30" s="1"/>
      <c r="F30" s="1"/>
      <c r="G30" s="1"/>
      <c r="H30" s="1"/>
      <c r="I30" s="1"/>
      <c r="J30" s="1"/>
    </row>
    <row r="31" spans="2:11" ht="15.75">
      <c r="B31" s="1"/>
      <c r="C31" s="1"/>
      <c r="D31" s="1"/>
      <c r="E31" s="1"/>
      <c r="F31" s="1"/>
      <c r="G31" s="1"/>
      <c r="H31" s="1"/>
      <c r="I31" s="1"/>
      <c r="J31" s="1"/>
    </row>
    <row r="32" spans="2:11" ht="15.75">
      <c r="B32" s="1"/>
      <c r="C32" s="1"/>
      <c r="D32" s="1"/>
      <c r="E32" s="1"/>
      <c r="F32" s="1"/>
      <c r="G32" s="1"/>
      <c r="H32" s="1"/>
      <c r="I32" s="1"/>
      <c r="J32" s="1"/>
    </row>
    <row r="33" spans="2:10" ht="15.75">
      <c r="B33" s="1"/>
      <c r="C33" s="1"/>
      <c r="D33" s="1"/>
      <c r="E33" s="1"/>
      <c r="F33" s="1"/>
      <c r="G33" s="1"/>
      <c r="H33" s="1"/>
      <c r="I33" s="1"/>
      <c r="J33" s="1"/>
    </row>
    <row r="34" spans="2:10" ht="15.75">
      <c r="B34" s="1"/>
      <c r="C34" s="1"/>
      <c r="D34" s="1"/>
      <c r="E34" s="1"/>
      <c r="F34" s="1"/>
      <c r="G34" s="1"/>
      <c r="H34" s="1"/>
      <c r="I34" s="1"/>
      <c r="J34" s="1"/>
    </row>
    <row r="35" spans="2:10" ht="15.75">
      <c r="B35" s="1"/>
      <c r="C35" s="1"/>
      <c r="D35" s="1"/>
      <c r="E35" s="1"/>
      <c r="F35" s="1"/>
      <c r="G35" s="1"/>
      <c r="H35" s="1"/>
      <c r="I35" s="1"/>
      <c r="J35" s="1"/>
    </row>
    <row r="36" spans="2:10" ht="15.75">
      <c r="B36" s="1"/>
      <c r="C36" s="1"/>
      <c r="D36" s="1"/>
      <c r="E36" s="1"/>
      <c r="F36" s="1"/>
      <c r="G36" s="1"/>
      <c r="H36" s="1"/>
      <c r="I36" s="1"/>
      <c r="J36" s="1"/>
    </row>
    <row r="37" spans="2:10" ht="15.75">
      <c r="B37" s="1"/>
      <c r="C37" s="1"/>
      <c r="D37" s="1"/>
      <c r="E37" s="1"/>
      <c r="F37" s="1"/>
      <c r="G37" s="1"/>
      <c r="H37" s="1"/>
      <c r="I37" s="1"/>
      <c r="J37" s="1"/>
    </row>
    <row r="38" spans="2:10" ht="15.75">
      <c r="B38" s="1"/>
      <c r="C38" s="1"/>
      <c r="D38" s="1"/>
      <c r="E38" s="1"/>
      <c r="F38" s="1"/>
      <c r="G38" s="1"/>
      <c r="H38" s="1"/>
      <c r="I38" s="1"/>
      <c r="J38" s="1"/>
    </row>
    <row r="39" spans="2:10" ht="15.75">
      <c r="B39" s="1"/>
      <c r="C39" s="1"/>
      <c r="D39" s="1"/>
      <c r="E39" s="1"/>
      <c r="F39" s="1"/>
      <c r="G39" s="1"/>
      <c r="H39" s="1"/>
      <c r="I39" s="1"/>
      <c r="J39" s="1"/>
    </row>
    <row r="40" spans="2:10" ht="15.75">
      <c r="B40" s="1"/>
      <c r="C40" s="1"/>
      <c r="D40" s="1"/>
      <c r="E40" s="1"/>
      <c r="F40" s="1"/>
      <c r="G40" s="1"/>
      <c r="H40" s="1"/>
      <c r="I40" s="1"/>
      <c r="J40" s="1"/>
    </row>
    <row r="41" spans="2:10" ht="15.75">
      <c r="B41" s="1"/>
      <c r="C41" s="1"/>
      <c r="D41" s="1"/>
      <c r="E41" s="1"/>
      <c r="F41" s="1"/>
      <c r="G41" s="1"/>
      <c r="H41" s="1"/>
      <c r="I41" s="1"/>
      <c r="J41" s="1"/>
    </row>
    <row r="42" spans="2:10" ht="15.75">
      <c r="B42" s="1"/>
      <c r="C42" s="1"/>
      <c r="D42" s="1"/>
      <c r="E42" s="1"/>
      <c r="F42" s="1"/>
      <c r="G42" s="1"/>
      <c r="H42" s="1"/>
      <c r="I42" s="1"/>
      <c r="J42" s="1"/>
    </row>
    <row r="43" spans="2:10" ht="15.75">
      <c r="B43" s="1"/>
      <c r="C43" s="1"/>
      <c r="D43" s="1"/>
      <c r="E43" s="1"/>
      <c r="F43" s="1"/>
      <c r="G43" s="1"/>
      <c r="H43" s="1"/>
      <c r="I43" s="1"/>
      <c r="J43" s="1"/>
    </row>
    <row r="44" spans="2:10" ht="15.75">
      <c r="B44" s="1"/>
      <c r="C44" s="1"/>
      <c r="D44" s="1"/>
      <c r="E44" s="1"/>
      <c r="F44" s="1"/>
      <c r="G44" s="1"/>
      <c r="H44" s="1"/>
      <c r="I44" s="1"/>
      <c r="J44" s="1"/>
    </row>
    <row r="45" spans="2:10" ht="15.75">
      <c r="B45" s="1"/>
      <c r="C45" s="1"/>
      <c r="D45" s="1"/>
      <c r="E45" s="1"/>
      <c r="F45" s="1"/>
      <c r="G45" s="1"/>
      <c r="H45" s="1"/>
      <c r="I45" s="1"/>
      <c r="J45" s="1"/>
    </row>
    <row r="46" spans="2:10" ht="15.75">
      <c r="B46" s="1"/>
      <c r="C46" s="1"/>
      <c r="D46" s="1"/>
      <c r="E46" s="1"/>
      <c r="F46" s="1"/>
      <c r="G46" s="1"/>
      <c r="H46" s="1"/>
      <c r="I46" s="1"/>
      <c r="J46" s="1"/>
    </row>
    <row r="47" spans="2:10" ht="15.75">
      <c r="B47" s="1"/>
      <c r="C47" s="1"/>
      <c r="D47" s="1"/>
      <c r="E47" s="1"/>
      <c r="F47" s="1"/>
      <c r="G47" s="1"/>
      <c r="H47" s="1"/>
      <c r="I47" s="1"/>
      <c r="J47" s="1"/>
    </row>
    <row r="48" spans="2:10" ht="15.75">
      <c r="B48" s="1"/>
      <c r="C48" s="1"/>
      <c r="D48" s="1"/>
      <c r="E48" s="1"/>
      <c r="F48" s="1"/>
      <c r="G48" s="1"/>
      <c r="H48" s="1"/>
      <c r="I48" s="1"/>
      <c r="J48" s="1"/>
    </row>
    <row r="49" spans="2:10" ht="15.75">
      <c r="B49" s="1"/>
      <c r="C49" s="1"/>
      <c r="D49" s="1"/>
      <c r="E49" s="1"/>
      <c r="F49" s="1"/>
      <c r="G49" s="1"/>
      <c r="H49" s="1"/>
      <c r="I49" s="1"/>
      <c r="J49" s="1"/>
    </row>
    <row r="50" spans="2:10" ht="15.75">
      <c r="B50" s="1"/>
      <c r="C50" s="1"/>
      <c r="D50" s="1"/>
      <c r="E50" s="1"/>
      <c r="F50" s="1"/>
      <c r="G50" s="1"/>
      <c r="H50" s="1"/>
      <c r="I50" s="1"/>
      <c r="J50" s="1"/>
    </row>
    <row r="51" spans="2:10" ht="15.75">
      <c r="B51" s="1"/>
      <c r="C51" s="1"/>
      <c r="D51" s="1"/>
      <c r="E51" s="1"/>
      <c r="F51" s="1"/>
      <c r="G51" s="1"/>
      <c r="H51" s="1"/>
      <c r="I51" s="1"/>
      <c r="J51" s="1"/>
    </row>
    <row r="52" spans="2:10" ht="15.75">
      <c r="B52" s="1"/>
      <c r="C52" s="1"/>
      <c r="D52" s="1"/>
      <c r="E52" s="1"/>
      <c r="F52" s="1"/>
      <c r="G52" s="1"/>
      <c r="H52" s="1"/>
      <c r="I52" s="1"/>
      <c r="J52" s="1"/>
    </row>
    <row r="53" spans="2:10" ht="15.75">
      <c r="B53" s="1"/>
      <c r="C53" s="1"/>
      <c r="D53" s="1"/>
      <c r="E53" s="1"/>
      <c r="F53" s="1"/>
      <c r="G53" s="1"/>
      <c r="H53" s="1"/>
      <c r="I53" s="1"/>
      <c r="J53" s="1"/>
    </row>
    <row r="54" spans="2:10" ht="15.75">
      <c r="B54" s="1"/>
      <c r="C54" s="1"/>
      <c r="D54" s="1"/>
      <c r="E54" s="1"/>
      <c r="F54" s="1"/>
      <c r="G54" s="1"/>
      <c r="H54" s="1"/>
      <c r="I54" s="1"/>
      <c r="J54" s="1"/>
    </row>
    <row r="55" spans="2:10" ht="15.75">
      <c r="B55" s="1"/>
      <c r="C55" s="1"/>
      <c r="D55" s="1"/>
      <c r="E55" s="1"/>
      <c r="F55" s="1"/>
      <c r="G55" s="1"/>
      <c r="H55" s="1"/>
      <c r="I55" s="1"/>
      <c r="J55" s="1"/>
    </row>
    <row r="56" spans="2:10" ht="15.75">
      <c r="B56" s="1"/>
      <c r="C56" s="1"/>
      <c r="D56" s="1"/>
      <c r="E56" s="1"/>
      <c r="F56" s="1"/>
      <c r="G56" s="1"/>
      <c r="H56" s="1"/>
      <c r="I56" s="1"/>
      <c r="J56" s="1"/>
    </row>
    <row r="57" spans="2:10" ht="15.75">
      <c r="B57" s="1"/>
      <c r="C57" s="1"/>
      <c r="D57" s="1"/>
      <c r="E57" s="1"/>
      <c r="F57" s="1"/>
      <c r="G57" s="1"/>
      <c r="H57" s="1"/>
      <c r="I57" s="1"/>
      <c r="J57" s="1"/>
    </row>
    <row r="58" spans="2:10" ht="15.75">
      <c r="B58" s="1"/>
      <c r="C58" s="1"/>
      <c r="D58" s="1"/>
      <c r="E58" s="1"/>
      <c r="F58" s="1"/>
      <c r="G58" s="1"/>
      <c r="H58" s="1"/>
      <c r="I58" s="1"/>
      <c r="J58" s="1"/>
    </row>
    <row r="59" spans="2:10" ht="15.75">
      <c r="B59" s="1"/>
      <c r="C59" s="1"/>
      <c r="D59" s="1"/>
      <c r="E59" s="1"/>
      <c r="F59" s="1"/>
      <c r="G59" s="1"/>
      <c r="H59" s="1"/>
      <c r="I59" s="1"/>
      <c r="J59" s="1"/>
    </row>
    <row r="60" spans="2:10" ht="15.75">
      <c r="B60" s="1"/>
      <c r="C60" s="1"/>
      <c r="D60" s="1"/>
      <c r="E60" s="1"/>
      <c r="F60" s="1"/>
      <c r="G60" s="1"/>
      <c r="H60" s="1"/>
      <c r="I60" s="1"/>
      <c r="J60" s="1"/>
    </row>
    <row r="61" spans="2:10" ht="15.75">
      <c r="B61" s="1"/>
      <c r="C61" s="1"/>
      <c r="D61" s="1"/>
      <c r="E61" s="1"/>
      <c r="F61" s="1"/>
      <c r="G61" s="1"/>
      <c r="H61" s="1"/>
      <c r="I61" s="1"/>
      <c r="J61" s="1"/>
    </row>
    <row r="62" spans="2:10" ht="15.75">
      <c r="B62" s="1"/>
      <c r="C62" s="1"/>
      <c r="D62" s="1"/>
      <c r="E62" s="1"/>
      <c r="F62" s="1"/>
      <c r="G62" s="1"/>
      <c r="H62" s="1"/>
      <c r="I62" s="1"/>
      <c r="J62" s="1"/>
    </row>
    <row r="63" spans="2:10" ht="15.75">
      <c r="B63" s="1"/>
      <c r="C63" s="1"/>
      <c r="D63" s="1"/>
      <c r="E63" s="1"/>
      <c r="F63" s="1"/>
      <c r="G63" s="1"/>
      <c r="H63" s="1"/>
      <c r="I63" s="1"/>
      <c r="J63" s="1"/>
    </row>
    <row r="64" spans="2:10" ht="15.75">
      <c r="B64" s="1"/>
      <c r="C64" s="1"/>
      <c r="D64" s="1"/>
      <c r="E64" s="1"/>
      <c r="F64" s="1"/>
      <c r="G64" s="1"/>
      <c r="H64" s="1"/>
      <c r="I64" s="1"/>
      <c r="J64" s="1"/>
    </row>
    <row r="65" spans="2:10" ht="15.75">
      <c r="B65" s="1"/>
      <c r="C65" s="1"/>
      <c r="D65" s="1"/>
      <c r="E65" s="1"/>
      <c r="F65" s="1"/>
      <c r="G65" s="1"/>
      <c r="H65" s="1"/>
      <c r="I65" s="1"/>
      <c r="J65" s="1"/>
    </row>
    <row r="66" spans="2:10" ht="15.75">
      <c r="B66" s="1"/>
      <c r="C66" s="1"/>
      <c r="D66" s="1"/>
      <c r="E66" s="1"/>
      <c r="F66" s="1"/>
      <c r="G66" s="1"/>
      <c r="H66" s="1"/>
      <c r="I66" s="1"/>
      <c r="J66" s="1"/>
    </row>
    <row r="67" spans="2:10" ht="15.75">
      <c r="B67" s="1"/>
      <c r="C67" s="1"/>
      <c r="D67" s="1"/>
      <c r="E67" s="1"/>
      <c r="F67" s="1"/>
      <c r="G67" s="1"/>
      <c r="H67" s="1"/>
      <c r="I67" s="1"/>
      <c r="J67" s="1"/>
    </row>
    <row r="68" spans="2:10" ht="15.75">
      <c r="B68" s="1"/>
      <c r="C68" s="1"/>
      <c r="D68" s="1"/>
      <c r="E68" s="1"/>
      <c r="F68" s="1"/>
      <c r="G68" s="1"/>
      <c r="H68" s="1"/>
      <c r="I68" s="1"/>
      <c r="J68" s="1"/>
    </row>
    <row r="69" spans="2:10" ht="15.75">
      <c r="B69" s="1"/>
      <c r="C69" s="1"/>
      <c r="D69" s="1"/>
      <c r="E69" s="1"/>
      <c r="F69" s="1"/>
      <c r="G69" s="1"/>
      <c r="H69" s="1"/>
      <c r="I69" s="1"/>
      <c r="J69" s="1"/>
    </row>
    <row r="70" spans="2:10" ht="15.75">
      <c r="B70" s="1"/>
      <c r="C70" s="1"/>
      <c r="D70" s="1"/>
      <c r="E70" s="1"/>
      <c r="F70" s="1"/>
      <c r="G70" s="1"/>
      <c r="H70" s="1"/>
      <c r="I70" s="1"/>
      <c r="J70" s="1"/>
    </row>
    <row r="71" spans="2:10" ht="15.75">
      <c r="B71" s="1"/>
      <c r="C71" s="1"/>
      <c r="D71" s="1"/>
      <c r="E71" s="1"/>
      <c r="F71" s="1"/>
      <c r="G71" s="1"/>
      <c r="H71" s="1"/>
      <c r="I71" s="1"/>
      <c r="J71" s="1"/>
    </row>
    <row r="72" spans="2:10" ht="15.75">
      <c r="B72" s="1"/>
      <c r="C72" s="1"/>
      <c r="D72" s="1"/>
      <c r="E72" s="1"/>
      <c r="F72" s="1"/>
      <c r="G72" s="1"/>
      <c r="H72" s="1"/>
      <c r="I72" s="1"/>
      <c r="J72" s="1"/>
    </row>
    <row r="73" spans="2:10" ht="15.75">
      <c r="B73" s="1"/>
      <c r="C73" s="1"/>
      <c r="D73" s="1"/>
      <c r="E73" s="1"/>
      <c r="F73" s="1"/>
      <c r="G73" s="1"/>
      <c r="H73" s="1"/>
      <c r="I73" s="1"/>
      <c r="J73" s="1"/>
    </row>
    <row r="74" spans="2:10" ht="15.75">
      <c r="B74" s="1"/>
      <c r="C74" s="1"/>
      <c r="D74" s="1"/>
      <c r="E74" s="1"/>
      <c r="F74" s="1"/>
      <c r="G74" s="1"/>
      <c r="H74" s="1"/>
      <c r="I74" s="1"/>
      <c r="J74" s="1"/>
    </row>
    <row r="75" spans="2:10" ht="15.75">
      <c r="B75" s="1"/>
      <c r="C75" s="1"/>
      <c r="D75" s="1"/>
      <c r="E75" s="1"/>
      <c r="F75" s="1"/>
      <c r="G75" s="1"/>
      <c r="H75" s="1"/>
      <c r="I75" s="1"/>
      <c r="J75" s="1"/>
    </row>
    <row r="76" spans="2:10" ht="15.75">
      <c r="B76" s="1"/>
      <c r="C76" s="1"/>
      <c r="D76" s="1"/>
      <c r="E76" s="1"/>
      <c r="F76" s="1"/>
      <c r="G76" s="1"/>
      <c r="H76" s="1"/>
      <c r="I76" s="1"/>
      <c r="J76" s="1"/>
    </row>
    <row r="77" spans="2:10" ht="15.75">
      <c r="B77" s="1"/>
      <c r="C77" s="1"/>
      <c r="D77" s="1"/>
      <c r="E77" s="1"/>
      <c r="F77" s="1"/>
      <c r="G77" s="1"/>
      <c r="H77" s="1"/>
      <c r="I77" s="1"/>
      <c r="J77" s="1"/>
    </row>
    <row r="78" spans="2:10" ht="15.75">
      <c r="B78" s="1"/>
      <c r="C78" s="1"/>
      <c r="D78" s="1"/>
      <c r="E78" s="1"/>
      <c r="F78" s="1"/>
      <c r="G78" s="1"/>
      <c r="H78" s="1"/>
      <c r="I78" s="1"/>
      <c r="J78" s="1"/>
    </row>
    <row r="79" spans="2:10" ht="15.75">
      <c r="B79" s="1"/>
      <c r="C79" s="1"/>
      <c r="D79" s="1"/>
      <c r="E79" s="1"/>
      <c r="F79" s="1"/>
      <c r="G79" s="1"/>
      <c r="H79" s="1"/>
      <c r="I79" s="1"/>
      <c r="J79" s="1"/>
    </row>
    <row r="80" spans="2:10" ht="15.75">
      <c r="B80" s="1"/>
      <c r="C80" s="1"/>
      <c r="D80" s="1"/>
      <c r="E80" s="1"/>
      <c r="F80" s="1"/>
      <c r="G80" s="1"/>
      <c r="H80" s="1"/>
      <c r="I80" s="1"/>
      <c r="J80" s="1"/>
    </row>
    <row r="81" spans="2:10" ht="15.75">
      <c r="B81" s="1"/>
      <c r="C81" s="1"/>
      <c r="D81" s="1"/>
      <c r="E81" s="1"/>
      <c r="F81" s="1"/>
      <c r="G81" s="1"/>
      <c r="H81" s="1"/>
      <c r="I81" s="1"/>
      <c r="J81" s="1"/>
    </row>
    <row r="82" spans="2:10" ht="15.75">
      <c r="B82" s="1"/>
      <c r="C82" s="1"/>
      <c r="D82" s="1"/>
      <c r="E82" s="1"/>
      <c r="F82" s="1"/>
      <c r="G82" s="1"/>
      <c r="H82" s="1"/>
      <c r="I82" s="1"/>
      <c r="J82" s="1"/>
    </row>
    <row r="83" spans="2:10" ht="15.75">
      <c r="B83" s="1"/>
      <c r="C83" s="1"/>
      <c r="D83" s="1"/>
      <c r="E83" s="1"/>
      <c r="F83" s="1"/>
      <c r="G83" s="1"/>
      <c r="H83" s="1"/>
      <c r="I83" s="1"/>
      <c r="J83" s="1"/>
    </row>
    <row r="84" spans="2:10" ht="15.75">
      <c r="B84" s="1"/>
      <c r="C84" s="1"/>
      <c r="D84" s="1"/>
      <c r="E84" s="1"/>
      <c r="F84" s="1"/>
      <c r="G84" s="1"/>
      <c r="H84" s="1"/>
      <c r="I84" s="1"/>
      <c r="J84" s="1"/>
    </row>
    <row r="85" spans="2:10" ht="15.75">
      <c r="B85" s="1"/>
      <c r="C85" s="1"/>
      <c r="D85" s="1"/>
      <c r="E85" s="1"/>
      <c r="F85" s="1"/>
      <c r="G85" s="1"/>
      <c r="H85" s="1"/>
      <c r="I85" s="1"/>
      <c r="J85" s="1"/>
    </row>
    <row r="86" spans="2:10" ht="15.75">
      <c r="B86" s="1"/>
      <c r="C86" s="1"/>
      <c r="D86" s="1"/>
      <c r="E86" s="1"/>
      <c r="F86" s="1"/>
      <c r="G86" s="1"/>
      <c r="H86" s="1"/>
      <c r="I86" s="1"/>
      <c r="J86" s="1"/>
    </row>
    <row r="87" spans="2:10" ht="15.75">
      <c r="B87" s="1"/>
      <c r="C87" s="1"/>
      <c r="D87" s="1"/>
      <c r="E87" s="1"/>
      <c r="F87" s="1"/>
      <c r="G87" s="1"/>
      <c r="H87" s="1"/>
      <c r="I87" s="1"/>
      <c r="J87" s="1"/>
    </row>
    <row r="88" spans="2:10" ht="15.75">
      <c r="B88" s="1"/>
      <c r="C88" s="1"/>
      <c r="D88" s="1"/>
      <c r="E88" s="1"/>
      <c r="F88" s="1"/>
      <c r="G88" s="1"/>
      <c r="H88" s="1"/>
      <c r="I88" s="1"/>
      <c r="J88" s="1"/>
    </row>
    <row r="89" spans="2:10" ht="15.75">
      <c r="B89" s="1"/>
      <c r="C89" s="1"/>
      <c r="D89" s="1"/>
      <c r="E89" s="1"/>
      <c r="F89" s="1"/>
      <c r="G89" s="1"/>
      <c r="H89" s="1"/>
      <c r="I89" s="1"/>
      <c r="J89" s="1"/>
    </row>
    <row r="90" spans="2:10" ht="15.75">
      <c r="B90" s="1"/>
      <c r="C90" s="1"/>
      <c r="D90" s="1"/>
      <c r="E90" s="1"/>
      <c r="F90" s="1"/>
      <c r="G90" s="1"/>
      <c r="H90" s="1"/>
      <c r="I90" s="1"/>
      <c r="J90" s="1"/>
    </row>
    <row r="91" spans="2:10" ht="15.75">
      <c r="B91" s="1"/>
      <c r="C91" s="1"/>
      <c r="D91" s="1"/>
      <c r="E91" s="1"/>
      <c r="F91" s="1"/>
      <c r="G91" s="1"/>
      <c r="H91" s="1"/>
      <c r="I91" s="1"/>
      <c r="J91" s="1"/>
    </row>
    <row r="92" spans="2:10" ht="15.75">
      <c r="B92" s="1"/>
      <c r="C92" s="1"/>
      <c r="D92" s="1"/>
      <c r="E92" s="1"/>
      <c r="F92" s="1"/>
      <c r="G92" s="1"/>
      <c r="H92" s="1"/>
      <c r="I92" s="1"/>
      <c r="J92" s="1"/>
    </row>
    <row r="93" spans="2:10" ht="15.75">
      <c r="B93" s="1"/>
      <c r="C93" s="1"/>
      <c r="D93" s="1"/>
      <c r="E93" s="1"/>
      <c r="F93" s="1"/>
      <c r="G93" s="1"/>
      <c r="H93" s="1"/>
      <c r="I93" s="1"/>
      <c r="J93" s="1"/>
    </row>
    <row r="94" spans="2:10" ht="15.75">
      <c r="B94" s="1"/>
      <c r="C94" s="1"/>
      <c r="D94" s="1"/>
      <c r="E94" s="1"/>
      <c r="F94" s="1"/>
      <c r="G94" s="1"/>
      <c r="H94" s="1"/>
      <c r="I94" s="1"/>
      <c r="J94" s="1"/>
    </row>
    <row r="95" spans="2:10" ht="15.75">
      <c r="B95" s="1"/>
      <c r="C95" s="1"/>
      <c r="D95" s="1"/>
      <c r="E95" s="1"/>
      <c r="F95" s="1"/>
      <c r="G95" s="1"/>
      <c r="H95" s="1"/>
      <c r="I95" s="1"/>
      <c r="J95" s="1"/>
    </row>
    <row r="96" spans="2:10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>
      <c r="B301" s="1"/>
      <c r="C301" s="1"/>
      <c r="D301" s="1"/>
      <c r="E301" s="1"/>
      <c r="F301" s="1"/>
      <c r="G301" s="1"/>
      <c r="H301" s="1"/>
      <c r="I301" s="1"/>
      <c r="J301" s="1"/>
    </row>
  </sheetData>
  <mergeCells count="22">
    <mergeCell ref="B22:K22"/>
    <mergeCell ref="B20:F20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  <mergeCell ref="E9:E12"/>
    <mergeCell ref="F9:F12"/>
    <mergeCell ref="C9:C12"/>
    <mergeCell ref="C13:C18"/>
    <mergeCell ref="E13:E19"/>
    <mergeCell ref="F13:F19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headerFooter>
    <oddHeader>&amp;C14</oddHeader>
  </headerFooter>
  <rowBreaks count="1" manualBreakCount="1">
    <brk id="1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M9" sqref="M9"/>
    </sheetView>
  </sheetViews>
  <sheetFormatPr defaultRowHeight="15"/>
  <cols>
    <col min="1" max="1" width="3.7109375" customWidth="1"/>
    <col min="2" max="2" width="26" customWidth="1"/>
    <col min="3" max="3" width="6.7109375" customWidth="1"/>
    <col min="4" max="4" width="16" customWidth="1"/>
    <col min="5" max="5" width="6.85546875" customWidth="1"/>
    <col min="6" max="6" width="18.28515625" customWidth="1"/>
    <col min="7" max="7" width="17.42578125" customWidth="1"/>
  </cols>
  <sheetData>
    <row r="2" spans="2:7" ht="18.75">
      <c r="B2" s="52" t="s">
        <v>71</v>
      </c>
      <c r="C2" s="52"/>
      <c r="D2" s="52"/>
      <c r="E2" s="52"/>
      <c r="F2" s="52"/>
      <c r="G2" s="52"/>
    </row>
    <row r="3" spans="2:7" ht="28.5" customHeight="1"/>
    <row r="4" spans="2:7" ht="57" customHeight="1">
      <c r="B4" s="45" t="s">
        <v>55</v>
      </c>
      <c r="C4" s="45"/>
      <c r="D4" s="45"/>
      <c r="E4" s="45"/>
      <c r="F4" s="45"/>
      <c r="G4" s="45"/>
    </row>
    <row r="5" spans="2:7" ht="18.75" customHeight="1">
      <c r="B5" s="27"/>
      <c r="C5" s="27"/>
      <c r="D5" s="27"/>
      <c r="E5" s="27"/>
      <c r="F5" s="27"/>
      <c r="G5" s="27"/>
    </row>
    <row r="6" spans="2:7" ht="18.75">
      <c r="B6" s="27"/>
      <c r="C6" s="27"/>
      <c r="D6" s="27"/>
      <c r="E6" s="27"/>
      <c r="F6" s="27"/>
      <c r="G6" s="27"/>
    </row>
    <row r="7" spans="2:7" ht="102.75" customHeight="1">
      <c r="B7" s="46" t="s">
        <v>19</v>
      </c>
      <c r="C7" s="46" t="s">
        <v>42</v>
      </c>
      <c r="D7" s="26" t="s">
        <v>27</v>
      </c>
      <c r="E7" s="46" t="s">
        <v>42</v>
      </c>
      <c r="F7" s="26" t="s">
        <v>27</v>
      </c>
      <c r="G7" s="46" t="s">
        <v>56</v>
      </c>
    </row>
    <row r="8" spans="2:7" ht="60" customHeight="1">
      <c r="B8" s="47"/>
      <c r="C8" s="47"/>
      <c r="D8" s="22" t="s">
        <v>57</v>
      </c>
      <c r="E8" s="47"/>
      <c r="F8" s="22" t="s">
        <v>58</v>
      </c>
      <c r="G8" s="47"/>
    </row>
    <row r="9" spans="2:7" ht="164.25" customHeight="1">
      <c r="B9" s="28" t="s">
        <v>64</v>
      </c>
      <c r="C9" s="48" t="s">
        <v>65</v>
      </c>
      <c r="D9" s="48"/>
      <c r="E9" s="22">
        <v>11</v>
      </c>
      <c r="F9" s="23">
        <v>2450</v>
      </c>
      <c r="G9" s="48" t="s">
        <v>66</v>
      </c>
    </row>
    <row r="10" spans="2:7" ht="21.75" customHeight="1">
      <c r="B10" s="49" t="s">
        <v>17</v>
      </c>
      <c r="C10" s="50"/>
      <c r="D10" s="50"/>
      <c r="E10" s="51"/>
      <c r="F10" s="23">
        <f>SUM(F9:F9)</f>
        <v>2450</v>
      </c>
      <c r="G10" s="48"/>
    </row>
    <row r="13" spans="2:7" ht="132.75" customHeight="1">
      <c r="B13" s="53" t="s">
        <v>73</v>
      </c>
      <c r="C13" s="53"/>
      <c r="D13" s="45"/>
      <c r="E13" s="45"/>
      <c r="F13" s="45" t="s">
        <v>72</v>
      </c>
      <c r="G13" s="45"/>
    </row>
    <row r="14" spans="2:7" ht="18.75">
      <c r="B14" s="21"/>
      <c r="C14" s="21"/>
      <c r="D14" s="21"/>
      <c r="E14" s="21"/>
      <c r="F14" s="21"/>
    </row>
    <row r="15" spans="2:7" ht="18.75">
      <c r="B15" s="21"/>
      <c r="C15" s="21"/>
      <c r="D15" s="21"/>
      <c r="E15" s="21"/>
      <c r="F15" s="21"/>
    </row>
    <row r="16" spans="2:7" ht="18.75">
      <c r="B16" s="21"/>
      <c r="C16" s="21"/>
      <c r="D16" s="21"/>
      <c r="E16" s="21"/>
      <c r="F16" s="21"/>
    </row>
    <row r="17" spans="2:6">
      <c r="B17" s="24"/>
      <c r="C17" s="24"/>
      <c r="D17" s="24"/>
      <c r="E17" s="24"/>
      <c r="F17" s="24"/>
    </row>
  </sheetData>
  <mergeCells count="12">
    <mergeCell ref="B2:G2"/>
    <mergeCell ref="B13:C13"/>
    <mergeCell ref="F13:G13"/>
    <mergeCell ref="D13:E13"/>
    <mergeCell ref="B4:G4"/>
    <mergeCell ref="E7:E8"/>
    <mergeCell ref="G7:G8"/>
    <mergeCell ref="C9:D9"/>
    <mergeCell ref="G9:G10"/>
    <mergeCell ref="B10:E10"/>
    <mergeCell ref="B7:B8"/>
    <mergeCell ref="C7:C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Таблиця 1</vt:lpstr>
      <vt:lpstr>Таблиця 2</vt:lpstr>
      <vt:lpstr>Таблиця 3</vt:lpstr>
      <vt:lpstr>Таблиця 4</vt:lpstr>
      <vt:lpstr>Порівняльна</vt:lpstr>
      <vt:lpstr>'Таблиця 1'!Область_печати</vt:lpstr>
      <vt:lpstr>'Таблиця 2'!Область_печати</vt:lpstr>
      <vt:lpstr>'Таблиця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2021-05-18T13:05:14Z</dcterms:modified>
</cp:coreProperties>
</file>