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16" windowWidth="9720" windowHeight="7320" firstSheet="2" activeTab="2"/>
  </bookViews>
  <sheets>
    <sheet name="Лист1" sheetId="1" state="hidden" r:id="rId1"/>
    <sheet name="розрахунок" sheetId="2" state="hidden" r:id="rId2"/>
    <sheet name="додаток 1" sheetId="3" r:id="rId3"/>
    <sheet name="додаток 2" sheetId="4" r:id="rId4"/>
  </sheets>
  <definedNames>
    <definedName name="_xlnm.Print_Titles" localSheetId="2">'додаток 1'!$4:$10</definedName>
  </definedNames>
  <calcPr fullCalcOnLoad="1"/>
</workbook>
</file>

<file path=xl/sharedStrings.xml><?xml version="1.0" encoding="utf-8"?>
<sst xmlns="http://schemas.openxmlformats.org/spreadsheetml/2006/main" count="269" uniqueCount="190">
  <si>
    <t>РАЗОМ</t>
  </si>
  <si>
    <t>ВСЬОГО ВИДАТКІВ</t>
  </si>
  <si>
    <t>Всього</t>
  </si>
  <si>
    <t>з них</t>
  </si>
  <si>
    <t>Бібліотеки</t>
  </si>
  <si>
    <t>Резервний фонд</t>
  </si>
  <si>
    <t>Групи централізованого господарського обслуговування</t>
  </si>
  <si>
    <t xml:space="preserve">оплата праці </t>
  </si>
  <si>
    <t>070 401</t>
  </si>
  <si>
    <t>070 802</t>
  </si>
  <si>
    <t>070 804</t>
  </si>
  <si>
    <t>070 805</t>
  </si>
  <si>
    <t>070 806</t>
  </si>
  <si>
    <t>130 107</t>
  </si>
  <si>
    <t>070 808</t>
  </si>
  <si>
    <t>091 101</t>
  </si>
  <si>
    <t>070 202</t>
  </si>
  <si>
    <t>Вечірні (змінні) школи</t>
  </si>
  <si>
    <t xml:space="preserve"> </t>
  </si>
  <si>
    <t>капітальні видатки за рахунок коштів, що передаються із загального фонду до бюджету розвитку (спеціального фонду)</t>
  </si>
  <si>
    <t>в т.ч.</t>
  </si>
  <si>
    <t>комунальні послуги та енергоносії</t>
  </si>
  <si>
    <t>Позашкільні заклади освіти, заходи із позашкільної роботи з дітьми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</si>
  <si>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</si>
  <si>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</si>
  <si>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Інші заклади освіти</t>
  </si>
  <si>
    <t>видатки споживання</t>
  </si>
  <si>
    <t>Загальний фонд</t>
  </si>
  <si>
    <t>видатки розвитку</t>
  </si>
  <si>
    <t>Спеціальний фонд</t>
  </si>
  <si>
    <t xml:space="preserve">Код функціональної класифікації видатків та кредитування бюджету </t>
  </si>
  <si>
    <t>0111</t>
  </si>
  <si>
    <t>0133</t>
  </si>
  <si>
    <t>0180</t>
  </si>
  <si>
    <t>3</t>
  </si>
  <si>
    <t>13(гр4 +гр.9)</t>
  </si>
  <si>
    <t>Освітня субвенція</t>
  </si>
  <si>
    <t>Медична субвенція</t>
  </si>
  <si>
    <t>Базова дотація</t>
  </si>
  <si>
    <t>Районна рада</t>
  </si>
  <si>
    <t>Дитсадки</t>
  </si>
  <si>
    <t>Лікарні  медична субвенція</t>
  </si>
  <si>
    <t>Додаткова дотація</t>
  </si>
  <si>
    <t>ПМСД Медична субвенція</t>
  </si>
  <si>
    <t>ПМСД додаткова дотація</t>
  </si>
  <si>
    <t>ЦБ Лікарні</t>
  </si>
  <si>
    <t>Терцентр</t>
  </si>
  <si>
    <t>СССДМ</t>
  </si>
  <si>
    <t>Програми СССДМ</t>
  </si>
  <si>
    <t>Музеї</t>
  </si>
  <si>
    <t>Школи естетичного виховання</t>
  </si>
  <si>
    <t>ЦБ культури</t>
  </si>
  <si>
    <t>Будинки культури та клуби</t>
  </si>
  <si>
    <t>Трудовий архів</t>
  </si>
  <si>
    <t>Рада ветеранів</t>
  </si>
  <si>
    <t>Програма мат стимулюв</t>
  </si>
  <si>
    <t>Програма матер допомоги</t>
  </si>
  <si>
    <t>Мат допомога уч АТО</t>
  </si>
  <si>
    <t>Соц зазист уч АТО</t>
  </si>
  <si>
    <t>Надання соц послуг</t>
  </si>
  <si>
    <t>Колос</t>
  </si>
  <si>
    <t xml:space="preserve"> Військово патріотичне виховання</t>
  </si>
  <si>
    <t>Школи освітня субвенція</t>
  </si>
  <si>
    <t>Заходи по спорту</t>
  </si>
  <si>
    <t>Спорт школа</t>
  </si>
  <si>
    <t>Афганець</t>
  </si>
  <si>
    <t>Субвенція реабіліт центр Кузнецовськ</t>
  </si>
  <si>
    <t>Освіта додаткова дотація</t>
  </si>
  <si>
    <t>власні доходи</t>
  </si>
  <si>
    <t>0100</t>
  </si>
  <si>
    <t>Допомога дітям сиротам</t>
  </si>
  <si>
    <t>Заходи по оздоровленню</t>
  </si>
  <si>
    <t>Рада об'єднання ветеранів</t>
  </si>
  <si>
    <t>Про права дитини</t>
  </si>
  <si>
    <t>Державне управління</t>
  </si>
  <si>
    <t>Код програмної класифікації видатків та кредитування місцевих бюджетів</t>
  </si>
  <si>
    <t>0100000</t>
  </si>
  <si>
    <t>0101000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</si>
  <si>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</si>
  <si>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</si>
  <si>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</si>
  <si>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Інші субвенції з місцевого бюджету</t>
  </si>
  <si>
    <t>9770</t>
  </si>
  <si>
    <t>Інша діяльність у сфері державного управління</t>
  </si>
  <si>
    <t>0110180</t>
  </si>
  <si>
    <t>Код Типової програмної класифікації видатків та кредитування місцевих бюджетів</t>
  </si>
  <si>
    <t>Найменування головного розпорядникакоштів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</si>
  <si>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 тому числі бюджет розвитку</t>
  </si>
  <si>
    <t>Більськовільська сільська рада</t>
  </si>
  <si>
    <t>Програма місцевого значення "Призовник" на 2019-2020 роки.</t>
  </si>
  <si>
    <t>6000</t>
  </si>
  <si>
    <t>Житлово-комунальне господарство</t>
  </si>
  <si>
    <t>6013</t>
  </si>
  <si>
    <t>0620</t>
  </si>
  <si>
    <t>Забезпечення функціонування водопровідно-каналізаційного господарства</t>
  </si>
  <si>
    <t>6030</t>
  </si>
  <si>
    <t>Організація благоустрою населених пунктів</t>
  </si>
  <si>
    <t>8100</t>
  </si>
  <si>
    <t>Захист населення і територій від надзвичайних ситуацій техногенного та природного характеру</t>
  </si>
  <si>
    <t>8130</t>
  </si>
  <si>
    <t>0320</t>
  </si>
  <si>
    <t>Забезпечення діяльності місцевої пожежної охорони</t>
  </si>
  <si>
    <t>8300</t>
  </si>
  <si>
    <t>Охорона навколишнього природного середовища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</si>
  <si>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</si>
  <si>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0116013</t>
  </si>
  <si>
    <t>0116030</t>
  </si>
  <si>
    <t>0118130</t>
  </si>
  <si>
    <t>0119770</t>
  </si>
  <si>
    <t>3000</t>
  </si>
  <si>
    <t>Соціальний захист та соціальне забезпечення</t>
  </si>
  <si>
    <t>3240</t>
  </si>
  <si>
    <t>Інші заклади та заходи</t>
  </si>
  <si>
    <t>3242</t>
  </si>
  <si>
    <t>1090</t>
  </si>
  <si>
    <t>Інші заходи у сфері соціального захисту і соціального забезпечення</t>
  </si>
  <si>
    <t>0113242</t>
  </si>
  <si>
    <t>4000</t>
  </si>
  <si>
    <t>Культура i мистецтво</t>
  </si>
  <si>
    <t>4080</t>
  </si>
  <si>
    <t>Інші заклади та заходи в галузі культури і мистецтва</t>
  </si>
  <si>
    <t>4082</t>
  </si>
  <si>
    <t>0829</t>
  </si>
  <si>
    <t>Інші заходи в галузі культури і мистецтва</t>
  </si>
  <si>
    <t>0114082</t>
  </si>
  <si>
    <t>Інші програми та заходи, пов'язані з економічною діяльністю</t>
  </si>
  <si>
    <t>7600</t>
  </si>
  <si>
    <t>Інші заходи, пов'язані з економічною діяльністю</t>
  </si>
  <si>
    <t>7693</t>
  </si>
  <si>
    <t>0117693</t>
  </si>
  <si>
    <t>0490</t>
  </si>
  <si>
    <t>Розроблення схем планування та забудови територій (містобудівної документації)</t>
  </si>
  <si>
    <t>7350</t>
  </si>
  <si>
    <t>Будівництво та регіональний розвиток</t>
  </si>
  <si>
    <t>7300</t>
  </si>
  <si>
    <t>0443</t>
  </si>
  <si>
    <t>Сільське, лісове, рибне господарство та мисливство</t>
  </si>
  <si>
    <t>Здійснення заходів із землеустрою</t>
  </si>
  <si>
    <t>Економічна діяльність</t>
  </si>
  <si>
    <t>7000</t>
  </si>
  <si>
    <t>7100</t>
  </si>
  <si>
    <t>7130</t>
  </si>
  <si>
    <t>0117130</t>
  </si>
  <si>
    <t>0421</t>
  </si>
  <si>
    <t>0117350</t>
  </si>
  <si>
    <t>Програма місцевого значення Соціальний захист та соціальне забезпечення на 2019-2020 роки</t>
  </si>
  <si>
    <t>грн.</t>
  </si>
  <si>
    <t>8340</t>
  </si>
  <si>
    <t>0118340</t>
  </si>
  <si>
    <t>0540</t>
  </si>
  <si>
    <t>Природоохоронні заходи за рахунок цільових фондів</t>
  </si>
  <si>
    <t>0118110</t>
  </si>
  <si>
    <t>8110</t>
  </si>
  <si>
    <t>Заходи запобігання та ліквідації надзвичайних ситуацій та наслідків стихійного лиха</t>
  </si>
  <si>
    <t>Секретар ради</t>
  </si>
  <si>
    <t>17302505000</t>
  </si>
  <si>
    <t>Код типової програмної класифікації та кредитування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</si>
  <si>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</si>
  <si>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розпорядника/ відповідального виконавця/ найменування бюджетної програми згідно з Типовою програмною класифікацією видатків та кредитування місцевих бюджетів</t>
  </si>
  <si>
    <t xml:space="preserve">Загальний фонд </t>
  </si>
  <si>
    <t>Усього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</si>
  <si>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</si>
  <si>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</si>
  <si>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</si>
  <si>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010000</t>
  </si>
  <si>
    <t>011000</t>
  </si>
  <si>
    <t>Програма місцевого значення "Призовник" на 2019-2020 роки</t>
  </si>
  <si>
    <t>Рішення сільської ради від 20.12.2018 № 1140</t>
  </si>
  <si>
    <t>Програма місцевого значення "Соціальний захист та соціальне забезпечення" на 2019-2020 роки</t>
  </si>
  <si>
    <t>Рішення сільської ради від 06.02.2019 № 1182</t>
  </si>
  <si>
    <t>Програма місцевого значення "Культурно-освітній розвиток громади Більськовільської сільської ради" на 2019-2020 роки</t>
  </si>
  <si>
    <t>Рішення сільської ради від 06.02.2019 № 1183</t>
  </si>
  <si>
    <t>Прогграма місцевого значення "Водопровідно-каналізаційне господарство" на 2019-2020 роки.</t>
  </si>
  <si>
    <t>Рішення сільської ради від 20.12.2018 № 1139</t>
  </si>
  <si>
    <t>Програма місцевого значення "Благоустрій населених пунктів Більськовільської сільської ради" на 2019-2020 роки.</t>
  </si>
  <si>
    <t>Рішення сільської ради від 20.12.2018 № 1138</t>
  </si>
  <si>
    <t>Програма місцевого значення "Землеустрій" на 2019-2020 роки</t>
  </si>
  <si>
    <t>Рішення сільської ради від 06.02.2019 № 1184</t>
  </si>
  <si>
    <t>Програма місцевого значення "Забезпечення містобудівною документацією населених пунктів Більськовільської сільської ради" на 2019-2020 роки</t>
  </si>
  <si>
    <t>Рішення сільської ради від 06.02.2019 № 1185</t>
  </si>
  <si>
    <t xml:space="preserve">Програма місцевого значення " Управління об’єктами комунальної власності територіальної громади Більськовільської сільської ради" на 2018-2020 роки </t>
  </si>
  <si>
    <t>Рішення сільської ради від 10.10.2018 № 880</t>
  </si>
  <si>
    <t>Програма місцевого значення "Програма підтримки діяльності та розвитку місцевої пожежної охорони сільської ради" на 2019-2020 роки.</t>
  </si>
  <si>
    <t>Рішення сільської ради від 20.12.2018 № 1137</t>
  </si>
  <si>
    <t xml:space="preserve"> "Програма місцевого значення із запобігання поширенню на території Більськовільської сільської ради COVID-19" на 2020 рік</t>
  </si>
  <si>
    <t>Рішення сільської ради від 09.04.2020 № 1703</t>
  </si>
  <si>
    <t>Програма місцевого значення " Впорядкування сміттєзвалищ Більськовільської сільської ради" на 2019-2020 роки.</t>
  </si>
  <si>
    <t>Рішення сільської ради від 20.12.2018 № 1141</t>
  </si>
  <si>
    <t>Геннадій  ДЕРЕВ'ЯНЧУК</t>
  </si>
  <si>
    <t>Геннадій ДЕРЕВ'ЯНЧУК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</si>
</sst>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d/m"/>
    <numFmt numFmtId="201" formatCode="#,##0.0"/>
    <numFmt numFmtId="202" formatCode="#,##0.000"/>
    <numFmt numFmtId="203" formatCode="#,##0.0000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[$€-2]\ ###,000_);[Red]\([$€-2]\ ###,000\)"/>
  </numFmts>
  <fonts count="56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 Cyr"/>
      <family val="0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 Cyr"/>
      <family val="0"/>
    </font>
    <font>
      <i/>
      <sz val="12"/>
      <color indexed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 Cyr"/>
      <family val="1"/>
    </font>
    <font>
      <b/>
      <i/>
      <sz val="12"/>
      <name val="Times New Roman Cyr"/>
      <family val="1"/>
    </font>
    <font>
      <b/>
      <sz val="13"/>
      <color indexed="8"/>
      <name val="Times New Roman CYR"/>
      <family val="1"/>
    </font>
    <font>
      <sz val="13"/>
      <color indexed="8"/>
      <name val="Times New Roman Cyr"/>
      <family val="1"/>
    </font>
    <font>
      <sz val="13"/>
      <color indexed="8"/>
      <name val="Times New Roman"/>
      <family val="1"/>
    </font>
    <font>
      <b/>
      <sz val="12"/>
      <color indexed="8"/>
      <name val="Times New Roman Cyr"/>
      <family val="0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10" fillId="0" borderId="0" xfId="0" applyNumberFormat="1" applyFont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3" fillId="0" borderId="11" xfId="0" applyNumberFormat="1" applyFont="1" applyFill="1" applyBorder="1" applyAlignment="1">
      <alignment horizontal="right" wrapText="1"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1" fillId="0" borderId="11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20" fillId="0" borderId="11" xfId="53" applyNumberFormat="1" applyFont="1" applyFill="1" applyBorder="1" applyAlignment="1">
      <alignment horizontal="right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 applyProtection="1">
      <alignment vertical="top"/>
      <protection locked="0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25" fillId="25" borderId="11" xfId="0" applyNumberFormat="1" applyFont="1" applyFill="1" applyBorder="1" applyAlignment="1">
      <alignment horizontal="center"/>
    </xf>
    <xf numFmtId="49" fontId="26" fillId="25" borderId="1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distributed"/>
    </xf>
    <xf numFmtId="3" fontId="23" fillId="0" borderId="11" xfId="0" applyNumberFormat="1" applyFont="1" applyFill="1" applyBorder="1" applyAlignment="1">
      <alignment horizontal="right" wrapText="1"/>
    </xf>
    <xf numFmtId="3" fontId="25" fillId="0" borderId="11" xfId="0" applyNumberFormat="1" applyFont="1" applyFill="1" applyBorder="1" applyAlignment="1">
      <alignment horizontal="right" wrapText="1"/>
    </xf>
    <xf numFmtId="49" fontId="27" fillId="0" borderId="11" xfId="0" applyNumberFormat="1" applyFont="1" applyFill="1" applyBorder="1" applyAlignment="1">
      <alignment horizontal="center"/>
    </xf>
    <xf numFmtId="49" fontId="27" fillId="25" borderId="17" xfId="0" applyNumberFormat="1" applyFont="1" applyFill="1" applyBorder="1" applyAlignment="1">
      <alignment horizontal="center" vertical="center" wrapText="1"/>
    </xf>
    <xf numFmtId="49" fontId="28" fillId="25" borderId="17" xfId="0" applyNumberFormat="1" applyFont="1" applyFill="1" applyBorder="1" applyAlignment="1" applyProtection="1">
      <alignment vertical="top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29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1" xfId="0" applyNumberFormat="1" applyFont="1" applyFill="1" applyBorder="1" applyAlignment="1" applyProtection="1">
      <alignment vertical="top" wrapText="1"/>
      <protection locked="0"/>
    </xf>
    <xf numFmtId="49" fontId="27" fillId="25" borderId="15" xfId="0" applyNumberFormat="1" applyFont="1" applyFill="1" applyBorder="1" applyAlignment="1">
      <alignment horizontal="center" vertical="center" wrapText="1"/>
    </xf>
    <xf numFmtId="49" fontId="28" fillId="25" borderId="15" xfId="0" applyNumberFormat="1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distributed"/>
    </xf>
    <xf numFmtId="49" fontId="27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justify" vertical="center" wrapText="1"/>
    </xf>
    <xf numFmtId="3" fontId="23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49" fontId="9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distributed"/>
    </xf>
    <xf numFmtId="0" fontId="9" fillId="0" borderId="11" xfId="0" applyFont="1" applyFill="1" applyBorder="1" applyAlignment="1">
      <alignment vertical="distributed"/>
    </xf>
    <xf numFmtId="49" fontId="27" fillId="25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25" borderId="11" xfId="0" applyFont="1" applyFill="1" applyBorder="1" applyAlignment="1">
      <alignment vertical="distributed"/>
    </xf>
    <xf numFmtId="0" fontId="5" fillId="25" borderId="15" xfId="0" applyFont="1" applyFill="1" applyBorder="1" applyAlignment="1">
      <alignment horizontal="justify" vertical="center" wrapText="1"/>
    </xf>
    <xf numFmtId="3" fontId="23" fillId="0" borderId="11" xfId="0" applyNumberFormat="1" applyFont="1" applyFill="1" applyBorder="1" applyAlignment="1">
      <alignment horizontal="right" wrapText="1"/>
    </xf>
    <xf numFmtId="3" fontId="13" fillId="0" borderId="16" xfId="0" applyNumberFormat="1" applyFont="1" applyFill="1" applyBorder="1" applyAlignment="1">
      <alignment horizontal="right" wrapText="1"/>
    </xf>
    <xf numFmtId="3" fontId="0" fillId="25" borderId="0" xfId="0" applyNumberFormat="1" applyFill="1" applyAlignment="1">
      <alignment/>
    </xf>
    <xf numFmtId="0" fontId="0" fillId="25" borderId="0" xfId="0" applyFill="1" applyAlignment="1">
      <alignment/>
    </xf>
    <xf numFmtId="3" fontId="11" fillId="25" borderId="0" xfId="0" applyNumberFormat="1" applyFont="1" applyFill="1" applyAlignment="1">
      <alignment/>
    </xf>
    <xf numFmtId="0" fontId="11" fillId="25" borderId="0" xfId="0" applyFont="1" applyFill="1" applyAlignment="1">
      <alignment/>
    </xf>
    <xf numFmtId="3" fontId="9" fillId="2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49" fontId="8" fillId="22" borderId="11" xfId="0" applyNumberFormat="1" applyFont="1" applyFill="1" applyBorder="1" applyAlignment="1">
      <alignment horizontal="center"/>
    </xf>
    <xf numFmtId="49" fontId="11" fillId="22" borderId="11" xfId="0" applyNumberFormat="1" applyFont="1" applyFill="1" applyBorder="1" applyAlignment="1">
      <alignment vertical="top" wrapText="1"/>
    </xf>
    <xf numFmtId="3" fontId="11" fillId="22" borderId="11" xfId="0" applyNumberFormat="1" applyFont="1" applyFill="1" applyBorder="1" applyAlignment="1">
      <alignment horizontal="right" wrapText="1"/>
    </xf>
    <xf numFmtId="3" fontId="23" fillId="22" borderId="11" xfId="0" applyNumberFormat="1" applyFont="1" applyFill="1" applyBorder="1" applyAlignment="1">
      <alignment horizontal="right" wrapText="1"/>
    </xf>
    <xf numFmtId="3" fontId="23" fillId="22" borderId="11" xfId="0" applyNumberFormat="1" applyFont="1" applyFill="1" applyBorder="1" applyAlignment="1">
      <alignment horizontal="right" wrapText="1"/>
    </xf>
    <xf numFmtId="49" fontId="9" fillId="22" borderId="11" xfId="0" applyNumberFormat="1" applyFont="1" applyFill="1" applyBorder="1" applyAlignment="1">
      <alignment horizontal="center"/>
    </xf>
    <xf numFmtId="49" fontId="11" fillId="22" borderId="11" xfId="0" applyNumberFormat="1" applyFont="1" applyFill="1" applyBorder="1" applyAlignment="1">
      <alignment horizontal="center" vertical="center" wrapText="1"/>
    </xf>
    <xf numFmtId="49" fontId="30" fillId="22" borderId="11" xfId="0" applyNumberFormat="1" applyFont="1" applyFill="1" applyBorder="1" applyAlignment="1" applyProtection="1">
      <alignment vertical="top" wrapText="1"/>
      <protection locked="0"/>
    </xf>
    <xf numFmtId="3" fontId="11" fillId="22" borderId="11" xfId="0" applyNumberFormat="1" applyFont="1" applyFill="1" applyBorder="1" applyAlignment="1">
      <alignment horizontal="right" wrapText="1"/>
    </xf>
    <xf numFmtId="3" fontId="12" fillId="22" borderId="11" xfId="0" applyNumberFormat="1" applyFont="1" applyFill="1" applyBorder="1" applyAlignment="1">
      <alignment horizontal="right" wrapText="1"/>
    </xf>
    <xf numFmtId="49" fontId="8" fillId="22" borderId="11" xfId="0" applyNumberFormat="1" applyFont="1" applyFill="1" applyBorder="1" applyAlignment="1">
      <alignment horizontal="center" vertical="center"/>
    </xf>
    <xf numFmtId="49" fontId="30" fillId="22" borderId="11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distributed"/>
    </xf>
    <xf numFmtId="49" fontId="5" fillId="22" borderId="11" xfId="0" applyNumberFormat="1" applyFont="1" applyFill="1" applyBorder="1" applyAlignment="1">
      <alignment horizontal="center" vertical="center" wrapText="1"/>
    </xf>
    <xf numFmtId="49" fontId="23" fillId="22" borderId="11" xfId="0" applyNumberFormat="1" applyFont="1" applyFill="1" applyBorder="1" applyAlignment="1">
      <alignment horizontal="center"/>
    </xf>
    <xf numFmtId="49" fontId="14" fillId="22" borderId="11" xfId="0" applyNumberFormat="1" applyFont="1" applyFill="1" applyBorder="1" applyAlignment="1">
      <alignment horizontal="center" vertical="top" wrapText="1"/>
    </xf>
    <xf numFmtId="3" fontId="14" fillId="22" borderId="11" xfId="0" applyNumberFormat="1" applyFont="1" applyFill="1" applyBorder="1" applyAlignment="1">
      <alignment vertical="top" wrapText="1"/>
    </xf>
    <xf numFmtId="49" fontId="5" fillId="22" borderId="11" xfId="0" applyNumberFormat="1" applyFont="1" applyFill="1" applyBorder="1" applyAlignment="1">
      <alignment horizontal="center"/>
    </xf>
    <xf numFmtId="49" fontId="23" fillId="22" borderId="11" xfId="0" applyNumberFormat="1" applyFont="1" applyFill="1" applyBorder="1" applyAlignment="1">
      <alignment horizontal="center"/>
    </xf>
    <xf numFmtId="49" fontId="27" fillId="22" borderId="17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justify" vertical="center" wrapText="1"/>
    </xf>
    <xf numFmtId="3" fontId="4" fillId="22" borderId="11" xfId="0" applyNumberFormat="1" applyFont="1" applyFill="1" applyBorder="1" applyAlignment="1">
      <alignment horizontal="right" wrapText="1"/>
    </xf>
    <xf numFmtId="3" fontId="6" fillId="22" borderId="11" xfId="0" applyNumberFormat="1" applyFont="1" applyFill="1" applyBorder="1" applyAlignment="1">
      <alignment horizontal="right" wrapText="1"/>
    </xf>
    <xf numFmtId="3" fontId="5" fillId="22" borderId="11" xfId="0" applyNumberFormat="1" applyFont="1" applyFill="1" applyBorder="1" applyAlignment="1">
      <alignment horizontal="right" wrapText="1"/>
    </xf>
    <xf numFmtId="3" fontId="29" fillId="22" borderId="11" xfId="0" applyNumberFormat="1" applyFont="1" applyFill="1" applyBorder="1" applyAlignment="1">
      <alignment horizontal="right" wrapText="1"/>
    </xf>
    <xf numFmtId="3" fontId="6" fillId="22" borderId="11" xfId="0" applyNumberFormat="1" applyFont="1" applyFill="1" applyBorder="1" applyAlignment="1">
      <alignment horizontal="right" wrapText="1"/>
    </xf>
    <xf numFmtId="49" fontId="23" fillId="22" borderId="11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vertical="distributed"/>
    </xf>
    <xf numFmtId="0" fontId="4" fillId="22" borderId="15" xfId="0" applyFont="1" applyFill="1" applyBorder="1" applyAlignment="1">
      <alignment vertical="distributed"/>
    </xf>
    <xf numFmtId="49" fontId="4" fillId="22" borderId="11" xfId="0" applyNumberFormat="1" applyFont="1" applyFill="1" applyBorder="1" applyAlignment="1">
      <alignment horizontal="center"/>
    </xf>
    <xf numFmtId="49" fontId="23" fillId="22" borderId="11" xfId="0" applyNumberFormat="1" applyFont="1" applyFill="1" applyBorder="1" applyAlignment="1">
      <alignment horizontal="center" vertical="center"/>
    </xf>
    <xf numFmtId="49" fontId="23" fillId="22" borderId="11" xfId="42" applyNumberFormat="1" applyFont="1" applyFill="1" applyBorder="1" applyAlignment="1" applyProtection="1">
      <alignment vertical="top" wrapText="1"/>
      <protection locked="0"/>
    </xf>
    <xf numFmtId="0" fontId="4" fillId="22" borderId="17" xfId="0" applyFont="1" applyFill="1" applyBorder="1" applyAlignment="1">
      <alignment vertical="justify"/>
    </xf>
    <xf numFmtId="49" fontId="27" fillId="22" borderId="11" xfId="0" applyNumberFormat="1" applyFont="1" applyFill="1" applyBorder="1" applyAlignment="1">
      <alignment horizontal="center"/>
    </xf>
    <xf numFmtId="0" fontId="14" fillId="22" borderId="11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3" fontId="23" fillId="22" borderId="11" xfId="0" applyNumberFormat="1" applyFont="1" applyFill="1" applyBorder="1" applyAlignment="1">
      <alignment/>
    </xf>
    <xf numFmtId="3" fontId="27" fillId="22" borderId="11" xfId="0" applyNumberFormat="1" applyFont="1" applyFill="1" applyBorder="1" applyAlignment="1">
      <alignment horizontal="right" wrapText="1"/>
    </xf>
    <xf numFmtId="3" fontId="5" fillId="22" borderId="11" xfId="0" applyNumberFormat="1" applyFont="1" applyFill="1" applyBorder="1" applyAlignment="1">
      <alignment horizontal="right" wrapText="1"/>
    </xf>
    <xf numFmtId="3" fontId="27" fillId="0" borderId="11" xfId="0" applyNumberFormat="1" applyFont="1" applyFill="1" applyBorder="1" applyAlignment="1">
      <alignment/>
    </xf>
    <xf numFmtId="0" fontId="26" fillId="0" borderId="11" xfId="0" applyFont="1" applyBorder="1" applyAlignment="1" quotePrefix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33" fillId="22" borderId="17" xfId="0" applyNumberFormat="1" applyFont="1" applyFill="1" applyBorder="1" applyAlignment="1" applyProtection="1">
      <alignment vertical="top" wrapText="1"/>
      <protection locked="0"/>
    </xf>
    <xf numFmtId="3" fontId="4" fillId="22" borderId="11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 applyProtection="1">
      <alignment vertical="top"/>
      <protection locked="0"/>
    </xf>
    <xf numFmtId="0" fontId="35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34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 applyProtection="1">
      <alignment vertical="top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left" vertical="center" wrapText="1"/>
    </xf>
    <xf numFmtId="0" fontId="8" fillId="22" borderId="11" xfId="0" applyFont="1" applyFill="1" applyBorder="1" applyAlignment="1">
      <alignment horizontal="center" vertical="center" wrapText="1"/>
    </xf>
    <xf numFmtId="3" fontId="8" fillId="22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21" fillId="0" borderId="11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justify" vertical="center" wrapText="1"/>
    </xf>
    <xf numFmtId="49" fontId="5" fillId="25" borderId="11" xfId="0" applyNumberFormat="1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vertical="center" wrapText="1"/>
      <protection locked="0"/>
    </xf>
    <xf numFmtId="49" fontId="27" fillId="25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 applyProtection="1">
      <alignment vertical="top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vertical="center" wrapText="1"/>
    </xf>
    <xf numFmtId="49" fontId="12" fillId="22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22" borderId="11" xfId="42" applyNumberFormat="1" applyFont="1" applyFill="1" applyBorder="1" applyAlignment="1" applyProtection="1">
      <alignment vertical="top" wrapText="1"/>
      <protection locked="0"/>
    </xf>
    <xf numFmtId="199" fontId="11" fillId="22" borderId="11" xfId="0" applyNumberFormat="1" applyFont="1" applyFill="1" applyBorder="1" applyAlignment="1">
      <alignment horizontal="center" vertical="top" wrapText="1"/>
    </xf>
    <xf numFmtId="3" fontId="11" fillId="22" borderId="11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49" fontId="9" fillId="0" borderId="11" xfId="0" applyNumberFormat="1" applyFont="1" applyBorder="1" applyAlignment="1">
      <alignment horizontal="center" vertical="center"/>
    </xf>
    <xf numFmtId="49" fontId="12" fillId="25" borderId="11" xfId="0" applyNumberFormat="1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center" vertical="center" wrapText="1"/>
    </xf>
    <xf numFmtId="49" fontId="12" fillId="25" borderId="11" xfId="0" applyNumberFormat="1" applyFont="1" applyFill="1" applyBorder="1" applyAlignment="1">
      <alignment horizontal="center"/>
    </xf>
    <xf numFmtId="49" fontId="32" fillId="25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distributed"/>
    </xf>
    <xf numFmtId="49" fontId="13" fillId="0" borderId="11" xfId="0" applyNumberFormat="1" applyFont="1" applyFill="1" applyBorder="1" applyAlignment="1">
      <alignment horizontal="center" vertical="center"/>
    </xf>
    <xf numFmtId="49" fontId="13" fillId="25" borderId="17" xfId="0" applyNumberFormat="1" applyFont="1" applyFill="1" applyBorder="1" applyAlignment="1">
      <alignment horizontal="center" vertical="center" wrapText="1"/>
    </xf>
    <xf numFmtId="49" fontId="31" fillId="25" borderId="17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readingOrder="1"/>
    </xf>
    <xf numFmtId="0" fontId="4" fillId="0" borderId="13" xfId="0" applyFont="1" applyFill="1" applyBorder="1" applyAlignment="1">
      <alignment horizontal="center" vertical="center" readingOrder="1"/>
    </xf>
    <xf numFmtId="0" fontId="0" fillId="0" borderId="13" xfId="0" applyBorder="1" applyAlignment="1">
      <alignment readingOrder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37" xfId="0" applyNumberFormat="1" applyFont="1" applyFill="1" applyBorder="1" applyAlignment="1" applyProtection="1">
      <alignment horizontal="center" vertical="center" wrapText="1"/>
      <protection/>
    </xf>
    <xf numFmtId="0" fontId="4" fillId="25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куш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495300</xdr:colOff>
      <xdr:row>1</xdr:row>
      <xdr:rowOff>28575</xdr:rowOff>
    </xdr:from>
    <xdr:ext cx="4362450" cy="1076325"/>
    <xdr:sp>
      <xdr:nvSpPr>
        <xdr:cNvPr id="1" name="Text Box 6"/>
        <xdr:cNvSpPr txBox="1">
          <a:spLocks noChangeArrowheads="1"/>
        </xdr:cNvSpPr>
      </xdr:nvSpPr>
      <xdr:spPr>
        <a:xfrm>
          <a:off x="12144375" y="266700"/>
          <a:ext cx="43624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№ 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 рішення Вараської міської ради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від  _________________________ 2020 року №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3</xdr:col>
      <xdr:colOff>819150</xdr:colOff>
      <xdr:row>0</xdr:row>
      <xdr:rowOff>238125</xdr:rowOff>
    </xdr:from>
    <xdr:to>
      <xdr:col>12</xdr:col>
      <xdr:colOff>276225</xdr:colOff>
      <xdr:row>0</xdr:row>
      <xdr:rowOff>238125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095625" y="238125"/>
          <a:ext cx="962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485775</xdr:colOff>
      <xdr:row>1</xdr:row>
      <xdr:rowOff>352425</xdr:rowOff>
    </xdr:from>
    <xdr:to>
      <xdr:col>11</xdr:col>
      <xdr:colOff>514350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2762250" y="590550"/>
          <a:ext cx="94011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розподілу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видатків бюджету  Більськовільського сільської ради на 2020 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819150</xdr:colOff>
      <xdr:row>0</xdr:row>
      <xdr:rowOff>238125</xdr:rowOff>
    </xdr:from>
    <xdr:to>
      <xdr:col>12</xdr:col>
      <xdr:colOff>276225</xdr:colOff>
      <xdr:row>0</xdr:row>
      <xdr:rowOff>238125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095625" y="238125"/>
          <a:ext cx="962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876300</xdr:colOff>
      <xdr:row>0</xdr:row>
      <xdr:rowOff>0</xdr:rowOff>
    </xdr:from>
    <xdr:ext cx="3162300" cy="2009775"/>
    <xdr:sp>
      <xdr:nvSpPr>
        <xdr:cNvPr id="1" name="Text Box 2"/>
        <xdr:cNvSpPr txBox="1">
          <a:spLocks noChangeArrowheads="1"/>
        </xdr:cNvSpPr>
      </xdr:nvSpPr>
      <xdr:spPr>
        <a:xfrm>
          <a:off x="10325100" y="0"/>
          <a:ext cx="31623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№ 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 рішення Вараської міської ради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від  ________________  2020 року №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3</xdr:col>
      <xdr:colOff>819150</xdr:colOff>
      <xdr:row>0</xdr:row>
      <xdr:rowOff>238125</xdr:rowOff>
    </xdr:from>
    <xdr:to>
      <xdr:col>7</xdr:col>
      <xdr:colOff>9525</xdr:colOff>
      <xdr:row>0</xdr:row>
      <xdr:rowOff>238125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38550" y="238125"/>
          <a:ext cx="6905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866775</xdr:colOff>
      <xdr:row>3</xdr:row>
      <xdr:rowOff>238125</xdr:rowOff>
    </xdr:from>
    <xdr:to>
      <xdr:col>7</xdr:col>
      <xdr:colOff>857250</xdr:colOff>
      <xdr:row>3</xdr:row>
      <xdr:rowOff>238125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686175" y="952500"/>
          <a:ext cx="770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 витрат Більськовільського сільського бюджету на реалізацію місцевих/регіональних програм у 2020 році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66675</xdr:colOff>
      <xdr:row>0</xdr:row>
      <xdr:rowOff>133350</xdr:rowOff>
    </xdr:from>
    <xdr:to>
      <xdr:col>6</xdr:col>
      <xdr:colOff>962025</xdr:colOff>
      <xdr:row>4</xdr:row>
      <xdr:rowOff>152400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009650" y="133350"/>
          <a:ext cx="94011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витрат на реалізацію місцевих/регіональних програм у 2020 році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33203125" defaultRowHeight="12.75"/>
  <cols>
    <col min="2" max="2" width="30.83203125" style="0" customWidth="1"/>
    <col min="3" max="3" width="13" style="0" customWidth="1"/>
    <col min="4" max="5" width="11.33203125" style="0" bestFit="1" customWidth="1"/>
    <col min="6" max="6" width="11.33203125" style="0" customWidth="1"/>
    <col min="7" max="8" width="11.83203125" style="0" bestFit="1" customWidth="1"/>
    <col min="9" max="9" width="12.5" style="0" customWidth="1"/>
    <col min="10" max="10" width="12.66015625" style="0" customWidth="1"/>
    <col min="12" max="12" width="13" style="0" customWidth="1"/>
    <col min="13" max="13" width="11.66015625" style="0" customWidth="1"/>
    <col min="14" max="14" width="9.83203125" style="0" bestFit="1" customWidth="1"/>
  </cols>
  <sheetData>
    <row r="2" spans="4:13" ht="12.75"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4:10" ht="12.75">
      <c r="D3" s="46"/>
      <c r="E3" s="46"/>
      <c r="F3" s="46"/>
      <c r="G3" s="46"/>
      <c r="H3" s="46"/>
      <c r="I3" s="46"/>
      <c r="J3" s="61"/>
    </row>
    <row r="4" spans="1:13" ht="12.75">
      <c r="A4" s="46">
        <v>10116</v>
      </c>
      <c r="B4" s="46" t="s">
        <v>39</v>
      </c>
      <c r="C4" s="9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>
      <c r="A5" s="46"/>
      <c r="B5" s="46"/>
      <c r="C5" s="9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46"/>
      <c r="B6" s="46"/>
      <c r="C6" s="9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46">
        <v>70101</v>
      </c>
      <c r="B7" s="46" t="s">
        <v>40</v>
      </c>
      <c r="C7" s="9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46">
        <v>70201</v>
      </c>
      <c r="B8" s="46" t="s">
        <v>62</v>
      </c>
      <c r="C8" s="1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46"/>
      <c r="B9" s="46" t="s">
        <v>67</v>
      </c>
      <c r="C9" s="1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47" t="s">
        <v>16</v>
      </c>
      <c r="B10" s="48" t="s">
        <v>17</v>
      </c>
      <c r="C10" s="1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38.25">
      <c r="A11" s="47" t="s">
        <v>8</v>
      </c>
      <c r="B11" s="48" t="s">
        <v>22</v>
      </c>
      <c r="C11" s="15"/>
      <c r="D11" s="57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25.5">
      <c r="A12" s="47" t="s">
        <v>9</v>
      </c>
      <c r="B12" s="48" t="s">
        <v>23</v>
      </c>
      <c r="C12" s="1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38.25">
      <c r="A13" s="47" t="s">
        <v>10</v>
      </c>
      <c r="B13" s="48" t="s">
        <v>24</v>
      </c>
      <c r="C13" s="1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38.25">
      <c r="A14" s="47" t="s">
        <v>11</v>
      </c>
      <c r="B14" s="48" t="s">
        <v>6</v>
      </c>
      <c r="C14" s="1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2.75">
      <c r="A15" s="47" t="s">
        <v>12</v>
      </c>
      <c r="B15" s="48" t="s">
        <v>25</v>
      </c>
      <c r="C15" s="1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2.75">
      <c r="A16" s="47" t="s">
        <v>14</v>
      </c>
      <c r="B16" s="48" t="s">
        <v>70</v>
      </c>
      <c r="C16" s="1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2.75">
      <c r="A17" s="47" t="s">
        <v>13</v>
      </c>
      <c r="B17" s="48" t="s">
        <v>64</v>
      </c>
      <c r="C17" s="1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.75">
      <c r="A18" s="47"/>
      <c r="B18" s="48"/>
      <c r="C18" s="1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>
      <c r="A19" s="47" t="s">
        <v>15</v>
      </c>
      <c r="B19" s="48" t="s">
        <v>71</v>
      </c>
      <c r="C19" s="1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2.75">
      <c r="A20" s="46">
        <v>80101</v>
      </c>
      <c r="B20" s="46" t="s">
        <v>41</v>
      </c>
      <c r="C20" s="49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>
      <c r="A21" s="46">
        <v>80101</v>
      </c>
      <c r="B21" s="46" t="s">
        <v>42</v>
      </c>
      <c r="C21" s="1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2.75">
      <c r="A22" s="46"/>
      <c r="B22" s="46"/>
      <c r="C22" s="15"/>
      <c r="D22" s="55"/>
      <c r="E22" s="55"/>
      <c r="F22" s="55"/>
      <c r="G22" s="55"/>
      <c r="H22" s="56"/>
      <c r="I22" s="55"/>
      <c r="J22" s="55"/>
      <c r="K22" s="55"/>
      <c r="L22" s="55"/>
      <c r="M22" s="55"/>
    </row>
    <row r="23" spans="1:13" ht="12.75">
      <c r="A23" s="46">
        <v>80800</v>
      </c>
      <c r="B23" s="46" t="s">
        <v>43</v>
      </c>
      <c r="C23" s="49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2.75">
      <c r="A24" s="46">
        <v>80800</v>
      </c>
      <c r="B24" s="46" t="s">
        <v>44</v>
      </c>
      <c r="C24" s="1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2.75">
      <c r="A25" s="46"/>
      <c r="B25" s="46"/>
      <c r="C25" s="15"/>
      <c r="D25" s="55"/>
      <c r="E25" s="55"/>
      <c r="F25" s="55"/>
      <c r="G25" s="55"/>
      <c r="H25" s="56"/>
      <c r="I25" s="55"/>
      <c r="J25" s="55"/>
      <c r="K25" s="55"/>
      <c r="L25" s="55"/>
      <c r="M25" s="55"/>
    </row>
    <row r="26" spans="1:13" ht="12.75">
      <c r="A26" s="46">
        <v>81003</v>
      </c>
      <c r="B26" s="46" t="s">
        <v>45</v>
      </c>
      <c r="C26" s="15"/>
      <c r="D26" s="55"/>
      <c r="E26" s="55"/>
      <c r="F26" s="55"/>
      <c r="G26" s="55"/>
      <c r="H26" s="56"/>
      <c r="I26" s="55"/>
      <c r="J26" s="55"/>
      <c r="K26" s="55"/>
      <c r="L26" s="55"/>
      <c r="M26" s="55"/>
    </row>
    <row r="27" spans="1:13" ht="12.75">
      <c r="A27" s="46"/>
      <c r="B27" s="46"/>
      <c r="C27" s="15"/>
      <c r="D27" s="55"/>
      <c r="E27" s="55"/>
      <c r="F27" s="55"/>
      <c r="G27" s="55"/>
      <c r="H27" s="56"/>
      <c r="I27" s="55"/>
      <c r="J27" s="55"/>
      <c r="K27" s="55"/>
      <c r="L27" s="55"/>
      <c r="M27" s="55"/>
    </row>
    <row r="28" spans="1:13" ht="12.75">
      <c r="A28" s="46">
        <v>91204</v>
      </c>
      <c r="B28" s="46" t="s">
        <v>46</v>
      </c>
      <c r="C28" s="15"/>
      <c r="D28" s="55"/>
      <c r="E28" s="55"/>
      <c r="F28" s="55"/>
      <c r="G28" s="55"/>
      <c r="H28" s="56"/>
      <c r="I28" s="55"/>
      <c r="J28" s="55"/>
      <c r="K28" s="55"/>
      <c r="L28" s="55"/>
      <c r="M28" s="55"/>
    </row>
    <row r="29" spans="1:13" ht="12.75">
      <c r="A29" s="46"/>
      <c r="B29" s="46"/>
      <c r="C29" s="15"/>
      <c r="D29" s="55"/>
      <c r="E29" s="55"/>
      <c r="F29" s="55"/>
      <c r="G29" s="55"/>
      <c r="H29" s="56"/>
      <c r="I29" s="55"/>
      <c r="J29" s="55"/>
      <c r="K29" s="55"/>
      <c r="L29" s="55"/>
      <c r="M29" s="55"/>
    </row>
    <row r="30" spans="1:13" ht="12.75">
      <c r="A30" s="46">
        <v>91101</v>
      </c>
      <c r="B30" s="46" t="s">
        <v>47</v>
      </c>
      <c r="C30" s="15"/>
      <c r="D30" s="55"/>
      <c r="E30" s="55"/>
      <c r="F30" s="55"/>
      <c r="G30" s="55"/>
      <c r="H30" s="56"/>
      <c r="I30" s="55"/>
      <c r="J30" s="55"/>
      <c r="K30" s="55"/>
      <c r="L30" s="55"/>
      <c r="M30" s="55"/>
    </row>
    <row r="31" spans="1:13" ht="12.75">
      <c r="A31" s="46">
        <v>91102</v>
      </c>
      <c r="B31" s="46" t="s">
        <v>48</v>
      </c>
      <c r="C31" s="15"/>
      <c r="D31" s="55"/>
      <c r="E31" s="55"/>
      <c r="F31" s="55"/>
      <c r="G31" s="55"/>
      <c r="H31" s="56"/>
      <c r="I31" s="55"/>
      <c r="J31" s="55"/>
      <c r="K31" s="55"/>
      <c r="L31" s="55"/>
      <c r="M31" s="55"/>
    </row>
    <row r="32" spans="1:13" ht="12.75">
      <c r="A32" s="46"/>
      <c r="B32" s="46"/>
      <c r="C32" s="15"/>
      <c r="D32" s="55"/>
      <c r="E32" s="55"/>
      <c r="F32" s="55"/>
      <c r="G32" s="55"/>
      <c r="H32" s="56"/>
      <c r="I32" s="55"/>
      <c r="J32" s="55"/>
      <c r="K32" s="55"/>
      <c r="L32" s="55"/>
      <c r="M32" s="55"/>
    </row>
    <row r="33" spans="1:13" ht="12.75">
      <c r="A33" s="46"/>
      <c r="B33" s="46"/>
      <c r="C33" s="15"/>
      <c r="D33" s="55"/>
      <c r="E33" s="55"/>
      <c r="F33" s="55"/>
      <c r="G33" s="55"/>
      <c r="H33" s="56"/>
      <c r="I33" s="55"/>
      <c r="J33" s="55"/>
      <c r="K33" s="55"/>
      <c r="L33" s="55"/>
      <c r="M33" s="55"/>
    </row>
    <row r="34" spans="1:13" ht="12.75">
      <c r="A34" s="46">
        <v>110201</v>
      </c>
      <c r="B34" s="46" t="s">
        <v>4</v>
      </c>
      <c r="C34" s="1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12.75">
      <c r="A35" s="46">
        <v>110202</v>
      </c>
      <c r="B35" s="46" t="s">
        <v>49</v>
      </c>
      <c r="C35" s="1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2.75">
      <c r="A36" s="46">
        <v>110204</v>
      </c>
      <c r="B36" s="46" t="s">
        <v>52</v>
      </c>
      <c r="C36" s="1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>
      <c r="A37" s="46">
        <v>110205</v>
      </c>
      <c r="B37" s="46" t="s">
        <v>50</v>
      </c>
      <c r="C37" s="1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2.75">
      <c r="A38" s="46">
        <v>110502</v>
      </c>
      <c r="B38" s="46" t="s">
        <v>51</v>
      </c>
      <c r="C38" s="15"/>
      <c r="D38" s="55"/>
      <c r="E38" s="55"/>
      <c r="F38" s="55"/>
      <c r="G38" s="55"/>
      <c r="H38" s="56"/>
      <c r="I38" s="55"/>
      <c r="J38" s="55"/>
      <c r="K38" s="55"/>
      <c r="L38" s="55"/>
      <c r="M38" s="55"/>
    </row>
    <row r="39" spans="3:13" ht="12.75">
      <c r="C39" s="15"/>
      <c r="D39" s="55"/>
      <c r="E39" s="55"/>
      <c r="F39" s="55"/>
      <c r="G39" s="55"/>
      <c r="H39" s="56"/>
      <c r="I39" s="55"/>
      <c r="J39" s="55"/>
      <c r="K39" s="55"/>
      <c r="L39" s="55"/>
      <c r="M39" s="55"/>
    </row>
    <row r="40" spans="1:13" ht="12.75">
      <c r="A40" s="46">
        <v>250102</v>
      </c>
      <c r="B40" s="46" t="s">
        <v>5</v>
      </c>
      <c r="C40" s="15"/>
      <c r="D40" s="55"/>
      <c r="E40" s="55"/>
      <c r="F40" s="55"/>
      <c r="G40" s="55"/>
      <c r="H40" s="56"/>
      <c r="I40" s="55"/>
      <c r="J40" s="55"/>
      <c r="K40" s="55"/>
      <c r="L40" s="55"/>
      <c r="M40" s="55"/>
    </row>
    <row r="41" spans="1:13" ht="12.75">
      <c r="A41" s="46">
        <v>250380</v>
      </c>
      <c r="B41" s="46" t="s">
        <v>66</v>
      </c>
      <c r="C41" s="15"/>
      <c r="D41" s="55"/>
      <c r="E41" s="55"/>
      <c r="F41" s="55"/>
      <c r="G41" s="55"/>
      <c r="H41" s="56"/>
      <c r="I41" s="55"/>
      <c r="J41" s="55"/>
      <c r="K41" s="55"/>
      <c r="L41" s="55"/>
      <c r="M41" s="55"/>
    </row>
    <row r="42" spans="1:13" ht="12.75">
      <c r="A42" s="46"/>
      <c r="B42" s="46"/>
      <c r="C42" s="15"/>
      <c r="D42" s="55"/>
      <c r="E42" s="55"/>
      <c r="F42" s="55"/>
      <c r="G42" s="55"/>
      <c r="H42" s="56"/>
      <c r="I42" s="55"/>
      <c r="J42" s="55"/>
      <c r="K42" s="55"/>
      <c r="L42" s="55"/>
      <c r="M42" s="55"/>
    </row>
    <row r="43" spans="1:13" ht="12.75">
      <c r="A43" s="46"/>
      <c r="B43" s="46"/>
      <c r="C43" s="15"/>
      <c r="D43" s="55"/>
      <c r="E43" s="55"/>
      <c r="F43" s="55"/>
      <c r="G43" s="55"/>
      <c r="H43" s="56"/>
      <c r="I43" s="55"/>
      <c r="J43" s="55"/>
      <c r="K43" s="55"/>
      <c r="L43" s="55"/>
      <c r="M43" s="55"/>
    </row>
    <row r="44" spans="1:13" ht="12.75">
      <c r="A44" s="55">
        <v>250404</v>
      </c>
      <c r="B44" s="46" t="s">
        <v>53</v>
      </c>
      <c r="C44" s="15"/>
      <c r="D44" s="55"/>
      <c r="E44" s="55"/>
      <c r="F44" s="55"/>
      <c r="G44" s="55"/>
      <c r="H44" s="56"/>
      <c r="I44" s="55"/>
      <c r="J44" s="55"/>
      <c r="K44" s="55"/>
      <c r="L44" s="55"/>
      <c r="M44" s="55"/>
    </row>
    <row r="45" spans="1:13" ht="12.75">
      <c r="A45" s="55">
        <v>91205</v>
      </c>
      <c r="B45" s="46" t="s">
        <v>59</v>
      </c>
      <c r="C45" s="15"/>
      <c r="D45" s="55"/>
      <c r="E45" s="55"/>
      <c r="F45" s="55"/>
      <c r="G45" s="55"/>
      <c r="H45" s="56"/>
      <c r="I45" s="55"/>
      <c r="J45" s="55"/>
      <c r="K45" s="55"/>
      <c r="L45" s="55"/>
      <c r="M45" s="55"/>
    </row>
    <row r="46" spans="1:13" ht="12.75">
      <c r="A46" s="46">
        <v>90412</v>
      </c>
      <c r="B46" s="46" t="s">
        <v>72</v>
      </c>
      <c r="C46" s="15"/>
      <c r="D46" s="55"/>
      <c r="E46" s="55"/>
      <c r="F46" s="55"/>
      <c r="G46" s="55"/>
      <c r="H46" s="56"/>
      <c r="I46" s="55"/>
      <c r="J46" s="55"/>
      <c r="K46" s="55"/>
      <c r="L46" s="55"/>
      <c r="M46" s="55"/>
    </row>
    <row r="47" spans="1:13" ht="12.75">
      <c r="A47" s="46">
        <v>90412</v>
      </c>
      <c r="B47" s="46" t="s">
        <v>54</v>
      </c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46">
        <v>90412</v>
      </c>
      <c r="B48" s="46" t="s">
        <v>55</v>
      </c>
      <c r="C48" s="1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46">
        <v>90412</v>
      </c>
      <c r="B49" s="46" t="s">
        <v>56</v>
      </c>
      <c r="C49" s="1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46">
        <v>90412</v>
      </c>
      <c r="B50" s="46" t="s">
        <v>57</v>
      </c>
      <c r="C50" s="1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>
      <c r="A51" s="46">
        <v>90412</v>
      </c>
      <c r="B51" s="46" t="s">
        <v>58</v>
      </c>
      <c r="C51" s="1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46">
        <v>90412</v>
      </c>
      <c r="B52" s="46" t="s">
        <v>65</v>
      </c>
      <c r="C52" s="1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12.75">
      <c r="A53" s="46">
        <v>130204</v>
      </c>
      <c r="B53" s="46" t="s">
        <v>60</v>
      </c>
      <c r="C53" s="1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46">
        <v>250404</v>
      </c>
      <c r="B54" s="46" t="s">
        <v>61</v>
      </c>
      <c r="C54" s="1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46">
        <v>130102</v>
      </c>
      <c r="B55" s="46" t="s">
        <v>63</v>
      </c>
      <c r="C55" s="15"/>
      <c r="D55" s="59"/>
      <c r="E55" s="59"/>
      <c r="F55" s="55"/>
      <c r="G55" s="59"/>
      <c r="H55" s="60"/>
      <c r="I55" s="55"/>
      <c r="J55" s="55"/>
      <c r="K55" s="55"/>
      <c r="L55" s="55"/>
      <c r="M55" s="55"/>
    </row>
    <row r="56" spans="1:13" ht="12.75">
      <c r="A56" s="46">
        <v>90802</v>
      </c>
      <c r="B56" s="46" t="s">
        <v>73</v>
      </c>
      <c r="C56" s="9"/>
      <c r="D56" s="56"/>
      <c r="E56" s="56"/>
      <c r="F56" s="55"/>
      <c r="G56" s="56"/>
      <c r="H56" s="56"/>
      <c r="I56" s="58"/>
      <c r="J56" s="55"/>
      <c r="K56" s="55"/>
      <c r="L56" s="55"/>
      <c r="M56" s="55"/>
    </row>
    <row r="57" spans="2:14" ht="12.75">
      <c r="B57" s="2" t="s">
        <v>36</v>
      </c>
      <c r="C57" s="8"/>
      <c r="D57" s="8"/>
      <c r="E57" s="9"/>
      <c r="F57" s="9"/>
      <c r="G57" s="9"/>
      <c r="H57" s="9"/>
      <c r="J57" s="15"/>
      <c r="M57" s="15"/>
      <c r="N57" s="15">
        <f>L58-M57</f>
        <v>0</v>
      </c>
    </row>
    <row r="58" spans="2:12" ht="12.75">
      <c r="B58" s="2"/>
      <c r="C58" s="8"/>
      <c r="D58" s="8"/>
      <c r="E58" s="9"/>
      <c r="F58" s="9"/>
      <c r="G58" s="9"/>
      <c r="H58" s="9"/>
      <c r="J58" s="15"/>
      <c r="L58" s="15"/>
    </row>
    <row r="59" spans="2:10" ht="12.75">
      <c r="B59" s="2" t="s">
        <v>37</v>
      </c>
      <c r="C59" s="8"/>
      <c r="D59" s="8"/>
      <c r="E59" s="9"/>
      <c r="F59" s="9"/>
      <c r="G59" s="9"/>
      <c r="H59" s="9"/>
      <c r="J59" s="15"/>
    </row>
    <row r="60" spans="2:10" ht="12.75">
      <c r="B60" s="2"/>
      <c r="C60" s="8"/>
      <c r="D60" s="8"/>
      <c r="E60" s="9"/>
      <c r="F60" s="9"/>
      <c r="G60" s="9"/>
      <c r="H60" s="9"/>
      <c r="J60" s="15"/>
    </row>
    <row r="61" spans="2:10" ht="12.75">
      <c r="B61" s="2"/>
      <c r="C61" s="8"/>
      <c r="D61" s="8"/>
      <c r="E61" s="9"/>
      <c r="F61" s="9"/>
      <c r="G61" s="9"/>
      <c r="H61" s="9"/>
      <c r="J61" s="15"/>
    </row>
    <row r="62" spans="2:10" ht="12.75">
      <c r="B62" s="2" t="s">
        <v>38</v>
      </c>
      <c r="C62" s="8"/>
      <c r="D62" s="8"/>
      <c r="E62" s="9"/>
      <c r="F62" s="9"/>
      <c r="G62" s="9"/>
      <c r="H62" s="9"/>
      <c r="J62" s="15"/>
    </row>
    <row r="63" spans="2:10" ht="12.75">
      <c r="B63" s="2"/>
      <c r="C63" s="8"/>
      <c r="D63" s="8"/>
      <c r="E63" s="9"/>
      <c r="F63" s="9"/>
      <c r="G63" s="9"/>
      <c r="H63" s="9"/>
      <c r="J63" s="15"/>
    </row>
    <row r="64" spans="2:10" ht="12.75">
      <c r="B64" s="2" t="s">
        <v>42</v>
      </c>
      <c r="C64" s="8"/>
      <c r="D64" s="8"/>
      <c r="E64" s="9"/>
      <c r="F64" s="9"/>
      <c r="G64" s="9"/>
      <c r="H64" s="9"/>
      <c r="J64" s="15"/>
    </row>
    <row r="65" spans="2:10" ht="12.75">
      <c r="B65" s="2"/>
      <c r="C65" s="8"/>
      <c r="D65" s="8"/>
      <c r="E65" s="9"/>
      <c r="F65" s="9"/>
      <c r="G65" s="9"/>
      <c r="H65" s="9"/>
      <c r="J65" s="15"/>
    </row>
    <row r="66" spans="2:10" ht="12.75">
      <c r="B66" t="s">
        <v>68</v>
      </c>
      <c r="C66" s="31"/>
      <c r="D66" s="9"/>
      <c r="E66" s="9"/>
      <c r="F66" s="9"/>
      <c r="G66" s="9"/>
      <c r="H66" s="9"/>
      <c r="J66" s="15"/>
    </row>
    <row r="67" spans="3:10" ht="12.75">
      <c r="C67" s="9"/>
      <c r="D67" s="9"/>
      <c r="E67" s="9"/>
      <c r="F67" s="9"/>
      <c r="G67" s="9"/>
      <c r="H67" s="9"/>
      <c r="J67" s="15"/>
    </row>
    <row r="68" spans="3:10" ht="12.75">
      <c r="C68" s="9"/>
      <c r="D68" s="9"/>
      <c r="E68" s="9"/>
      <c r="F68" s="9"/>
      <c r="G68" s="9"/>
      <c r="H68" s="9"/>
      <c r="J68" s="15"/>
    </row>
    <row r="69" spans="3:10" ht="12.75">
      <c r="C69" s="9"/>
      <c r="D69" s="9"/>
      <c r="E69" s="9"/>
      <c r="F69" s="9"/>
      <c r="G69" s="9"/>
      <c r="H69" s="9"/>
      <c r="J69" s="15"/>
    </row>
    <row r="70" spans="3:10" ht="12.75">
      <c r="C70" s="9"/>
      <c r="D70" s="9"/>
      <c r="E70" s="9"/>
      <c r="F70" s="9"/>
      <c r="G70" s="9"/>
      <c r="H70" s="9"/>
      <c r="J70" s="15"/>
    </row>
    <row r="71" spans="3:10" ht="12.75">
      <c r="C71" s="9"/>
      <c r="D71" s="9"/>
      <c r="E71" s="9"/>
      <c r="F71" s="9"/>
      <c r="G71" s="9"/>
      <c r="H71" s="9"/>
      <c r="J71" s="15"/>
    </row>
    <row r="72" spans="3:10" ht="12.75">
      <c r="C72" s="9"/>
      <c r="D72" s="9"/>
      <c r="E72" s="9"/>
      <c r="F72" s="9"/>
      <c r="G72" s="9"/>
      <c r="H72" s="9"/>
      <c r="J72" s="15"/>
    </row>
    <row r="73" spans="3:10" ht="12.75">
      <c r="C73" s="9"/>
      <c r="D73" s="9"/>
      <c r="E73" s="9"/>
      <c r="F73" s="9"/>
      <c r="G73" s="9"/>
      <c r="H73" s="9"/>
      <c r="J73" s="15"/>
    </row>
    <row r="74" spans="3:10" ht="12.75">
      <c r="C74" s="9"/>
      <c r="D74" s="9"/>
      <c r="E74" s="9"/>
      <c r="F74" s="9"/>
      <c r="G74" s="9"/>
      <c r="H74" s="9"/>
      <c r="J74" s="15"/>
    </row>
    <row r="75" spans="3:10" ht="12.75">
      <c r="C75" s="9"/>
      <c r="D75" s="9"/>
      <c r="E75" s="9"/>
      <c r="F75" s="9"/>
      <c r="G75" s="9"/>
      <c r="H75" s="9"/>
      <c r="J75" s="15"/>
    </row>
    <row r="76" spans="3:10" ht="12.75">
      <c r="C76" s="9"/>
      <c r="D76" s="9"/>
      <c r="E76" s="9"/>
      <c r="F76" s="9"/>
      <c r="G76" s="9"/>
      <c r="H76" s="9"/>
      <c r="J76" s="15"/>
    </row>
    <row r="77" spans="3:10" ht="12.75">
      <c r="C77" s="9"/>
      <c r="D77" s="9"/>
      <c r="E77" s="9"/>
      <c r="F77" s="9"/>
      <c r="G77" s="9"/>
      <c r="H77" s="9"/>
      <c r="J77" s="15"/>
    </row>
    <row r="78" spans="3:10" ht="12.75">
      <c r="C78" s="9"/>
      <c r="D78" s="9"/>
      <c r="E78" s="9"/>
      <c r="F78" s="9"/>
      <c r="G78" s="9"/>
      <c r="H78" s="9"/>
      <c r="J78" s="15"/>
    </row>
    <row r="79" spans="3:10" ht="12.75">
      <c r="C79" s="9"/>
      <c r="D79" s="9"/>
      <c r="E79" s="9"/>
      <c r="F79" s="9"/>
      <c r="G79" s="9"/>
      <c r="H79" s="9"/>
      <c r="J79" s="15"/>
    </row>
    <row r="80" spans="3:10" ht="12.75">
      <c r="C80" s="9"/>
      <c r="D80" s="9"/>
      <c r="E80" s="9"/>
      <c r="F80" s="9"/>
      <c r="G80" s="9"/>
      <c r="H80" s="9"/>
      <c r="J80" s="15"/>
    </row>
    <row r="81" spans="3:10" ht="12.75">
      <c r="C81" s="9"/>
      <c r="D81" s="9"/>
      <c r="E81" s="9"/>
      <c r="F81" s="9"/>
      <c r="G81" s="9"/>
      <c r="H81" s="9"/>
      <c r="J81" s="15"/>
    </row>
    <row r="82" spans="3:10" ht="12.75">
      <c r="C82" s="9"/>
      <c r="D82" s="9"/>
      <c r="E82" s="9"/>
      <c r="F82" s="9"/>
      <c r="G82" s="9"/>
      <c r="H82" s="9"/>
      <c r="J82" s="15"/>
    </row>
    <row r="83" spans="3:10" ht="12.75">
      <c r="C83" s="9"/>
      <c r="D83" s="9"/>
      <c r="E83" s="9"/>
      <c r="F83" s="9"/>
      <c r="G83" s="9"/>
      <c r="H83" s="9"/>
      <c r="J83" s="15"/>
    </row>
    <row r="84" spans="3:10" ht="12.75">
      <c r="C84" s="9"/>
      <c r="D84" s="9"/>
      <c r="E84" s="9"/>
      <c r="F84" s="9"/>
      <c r="G84" s="9"/>
      <c r="H84" s="9"/>
      <c r="J84" s="15"/>
    </row>
    <row r="85" spans="3:10" ht="12.75">
      <c r="C85" s="9"/>
      <c r="D85" s="9"/>
      <c r="E85" s="9"/>
      <c r="F85" s="9"/>
      <c r="G85" s="9"/>
      <c r="H85" s="9"/>
      <c r="J85" s="15"/>
    </row>
    <row r="86" ht="12.75">
      <c r="J86" s="15"/>
    </row>
    <row r="87" ht="12.75">
      <c r="J87" s="15"/>
    </row>
    <row r="88" ht="12.75">
      <c r="J88" s="15"/>
    </row>
    <row r="89" ht="12.75">
      <c r="J89" s="15"/>
    </row>
    <row r="90" ht="12.75">
      <c r="J90" s="15"/>
    </row>
    <row r="91" ht="12.75">
      <c r="J91" s="15"/>
    </row>
    <row r="92" ht="12.75">
      <c r="J92" s="15"/>
    </row>
    <row r="93" ht="12.75">
      <c r="J93" s="15"/>
    </row>
    <row r="94" ht="12.75">
      <c r="J94" s="15"/>
    </row>
    <row r="95" ht="12.75">
      <c r="J95" s="15"/>
    </row>
    <row r="96" ht="12.75">
      <c r="J96" s="15"/>
    </row>
    <row r="97" ht="12.75">
      <c r="J97" s="15"/>
    </row>
    <row r="98" ht="12.75">
      <c r="J98" s="15"/>
    </row>
    <row r="99" ht="12.75">
      <c r="J99" s="15"/>
    </row>
    <row r="100" ht="12.75">
      <c r="J100" s="15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</sheetData>
  <sheetProtection/>
  <mergeCells count="2">
    <mergeCell ref="D2:I2"/>
    <mergeCell ref="J2:M2"/>
  </mergeCells>
  <printOptions/>
  <pageMargins left="0.33" right="0.19" top="0.34" bottom="0.19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2"/>
  <sheetViews>
    <sheetView tabSelected="1" view="pageBreakPreview" zoomScale="70" zoomScaleNormal="80" zoomScaleSheetLayoutView="70" zoomScalePageLayoutView="0" workbookViewId="0" topLeftCell="A1">
      <selection activeCell="L23" sqref="L23"/>
    </sheetView>
  </sheetViews>
  <sheetFormatPr defaultColWidth="9.33203125" defaultRowHeight="12.75"/>
  <cols>
    <col min="1" max="1" width="17" style="0" customWidth="1"/>
    <col min="2" max="2" width="12" style="0" customWidth="1"/>
    <col min="3" max="3" width="10.83203125" style="0" customWidth="1"/>
    <col min="4" max="4" width="58.16015625" style="2" customWidth="1"/>
    <col min="5" max="6" width="17.33203125" style="1" customWidth="1"/>
    <col min="7" max="7" width="16.66015625" style="0" customWidth="1"/>
    <col min="8" max="8" width="15.33203125" style="0" customWidth="1"/>
    <col min="9" max="9" width="12.16015625" style="0" customWidth="1"/>
    <col min="10" max="10" width="13.83203125" style="32" customWidth="1"/>
    <col min="11" max="11" width="13.16015625" style="0" customWidth="1"/>
    <col min="12" max="12" width="13.83203125" style="0" customWidth="1"/>
    <col min="13" max="13" width="10.66015625" style="0" customWidth="1"/>
    <col min="14" max="14" width="14.16015625" style="0" customWidth="1"/>
    <col min="15" max="15" width="14" style="0" customWidth="1"/>
    <col min="16" max="16" width="13.66015625" style="0" customWidth="1"/>
    <col min="17" max="17" width="17.66015625" style="1" customWidth="1"/>
    <col min="18" max="18" width="6.66015625" style="0" customWidth="1"/>
    <col min="19" max="39" width="9.33203125" style="0" hidden="1" customWidth="1"/>
    <col min="40" max="40" width="0.328125" style="0" customWidth="1"/>
    <col min="41" max="43" width="9.33203125" style="0" hidden="1" customWidth="1"/>
  </cols>
  <sheetData>
    <row r="1" spans="4:17" ht="18.75">
      <c r="D1" s="16"/>
      <c r="E1" s="4"/>
      <c r="F1" s="4"/>
      <c r="G1" s="5"/>
      <c r="H1" s="5"/>
      <c r="I1" s="5"/>
      <c r="J1" s="26" t="s">
        <v>18</v>
      </c>
      <c r="K1" s="5"/>
      <c r="L1" s="5"/>
      <c r="M1" s="5"/>
      <c r="N1" s="5"/>
      <c r="O1" s="5"/>
      <c r="P1" s="5"/>
      <c r="Q1" s="4"/>
    </row>
    <row r="2" spans="1:21" ht="114.75" customHeight="1">
      <c r="A2" s="135">
        <v>17302505000</v>
      </c>
      <c r="D2" s="6"/>
      <c r="E2" s="4"/>
      <c r="F2" s="4"/>
      <c r="G2" s="7"/>
      <c r="H2" s="7"/>
      <c r="I2" s="7"/>
      <c r="J2" s="4"/>
      <c r="K2" s="7"/>
      <c r="L2" s="7"/>
      <c r="M2" s="7"/>
      <c r="N2" s="7"/>
      <c r="O2" s="7"/>
      <c r="P2" s="7"/>
      <c r="Q2" s="132"/>
      <c r="R2" s="7"/>
      <c r="S2" s="7"/>
      <c r="T2" s="7"/>
      <c r="U2" s="7"/>
    </row>
    <row r="3" spans="1:21" ht="54" customHeight="1" thickBot="1">
      <c r="A3" s="133"/>
      <c r="D3" s="6"/>
      <c r="E3" s="4"/>
      <c r="F3" s="4"/>
      <c r="G3" s="7"/>
      <c r="H3" s="7"/>
      <c r="I3" s="7"/>
      <c r="J3" s="4"/>
      <c r="K3" s="7"/>
      <c r="L3" s="7"/>
      <c r="M3" s="7"/>
      <c r="N3" s="7"/>
      <c r="O3" s="7"/>
      <c r="P3" s="7"/>
      <c r="Q3" s="134" t="s">
        <v>146</v>
      </c>
      <c r="R3" s="7"/>
      <c r="S3" s="7"/>
      <c r="T3" s="7"/>
      <c r="U3" s="7"/>
    </row>
    <row r="4" spans="1:17" s="17" customFormat="1" ht="26.25" customHeight="1" thickBot="1">
      <c r="A4" s="263" t="s">
        <v>75</v>
      </c>
      <c r="B4" s="263" t="s">
        <v>85</v>
      </c>
      <c r="C4" s="267" t="s">
        <v>30</v>
      </c>
      <c r="D4" s="279" t="s">
        <v>86</v>
      </c>
      <c r="E4" s="252" t="s">
        <v>27</v>
      </c>
      <c r="F4" s="253"/>
      <c r="G4" s="253"/>
      <c r="H4" s="253"/>
      <c r="I4" s="283"/>
      <c r="J4" s="252" t="s">
        <v>29</v>
      </c>
      <c r="K4" s="253"/>
      <c r="L4" s="253"/>
      <c r="M4" s="253"/>
      <c r="N4" s="253"/>
      <c r="O4" s="253"/>
      <c r="P4" s="21"/>
      <c r="Q4" s="241" t="s">
        <v>0</v>
      </c>
    </row>
    <row r="5" spans="1:17" s="17" customFormat="1" ht="15.75" customHeight="1">
      <c r="A5" s="264"/>
      <c r="B5" s="264"/>
      <c r="C5" s="268"/>
      <c r="D5" s="280"/>
      <c r="E5" s="18"/>
      <c r="F5" s="21"/>
      <c r="G5" s="252" t="s">
        <v>3</v>
      </c>
      <c r="H5" s="270"/>
      <c r="I5" s="36"/>
      <c r="J5" s="246" t="s">
        <v>2</v>
      </c>
      <c r="K5" s="249" t="s">
        <v>87</v>
      </c>
      <c r="L5" s="254" t="s">
        <v>26</v>
      </c>
      <c r="M5" s="239" t="s">
        <v>3</v>
      </c>
      <c r="N5" s="237"/>
      <c r="O5" s="254" t="s">
        <v>28</v>
      </c>
      <c r="P5" s="257" t="s">
        <v>3</v>
      </c>
      <c r="Q5" s="242"/>
    </row>
    <row r="6" spans="1:17" s="17" customFormat="1" ht="15.75" customHeight="1">
      <c r="A6" s="264"/>
      <c r="B6" s="264"/>
      <c r="C6" s="268"/>
      <c r="D6" s="280"/>
      <c r="E6" s="34"/>
      <c r="F6" s="35"/>
      <c r="G6" s="271"/>
      <c r="H6" s="272"/>
      <c r="I6" s="36"/>
      <c r="J6" s="247"/>
      <c r="K6" s="250"/>
      <c r="L6" s="255"/>
      <c r="M6" s="259"/>
      <c r="N6" s="260"/>
      <c r="O6" s="255"/>
      <c r="P6" s="258"/>
      <c r="Q6" s="242"/>
    </row>
    <row r="7" spans="1:17" s="17" customFormat="1" ht="15.75" customHeight="1" thickBot="1">
      <c r="A7" s="264"/>
      <c r="B7" s="264"/>
      <c r="C7" s="268"/>
      <c r="D7" s="280"/>
      <c r="E7" s="34"/>
      <c r="F7" s="35"/>
      <c r="G7" s="273"/>
      <c r="H7" s="274"/>
      <c r="I7" s="36"/>
      <c r="J7" s="247"/>
      <c r="K7" s="250"/>
      <c r="L7" s="255"/>
      <c r="M7" s="259"/>
      <c r="N7" s="260"/>
      <c r="O7" s="255"/>
      <c r="P7" s="238"/>
      <c r="Q7" s="242"/>
    </row>
    <row r="8" spans="1:17" s="17" customFormat="1" ht="21.75" customHeight="1" thickBot="1">
      <c r="A8" s="264"/>
      <c r="B8" s="264"/>
      <c r="C8" s="268"/>
      <c r="D8" s="280"/>
      <c r="E8" s="258" t="s">
        <v>2</v>
      </c>
      <c r="F8" s="35"/>
      <c r="G8" s="275" t="s">
        <v>7</v>
      </c>
      <c r="H8" s="277" t="s">
        <v>21</v>
      </c>
      <c r="I8" s="37"/>
      <c r="J8" s="247"/>
      <c r="K8" s="250"/>
      <c r="L8" s="255"/>
      <c r="M8" s="261"/>
      <c r="N8" s="262"/>
      <c r="O8" s="255"/>
      <c r="P8" s="244" t="s">
        <v>19</v>
      </c>
      <c r="Q8" s="242"/>
    </row>
    <row r="9" spans="1:17" s="17" customFormat="1" ht="175.5" customHeight="1" thickBot="1">
      <c r="A9" s="265"/>
      <c r="B9" s="266"/>
      <c r="C9" s="269"/>
      <c r="D9" s="281"/>
      <c r="E9" s="282"/>
      <c r="F9" s="39" t="s">
        <v>26</v>
      </c>
      <c r="G9" s="276"/>
      <c r="H9" s="278"/>
      <c r="I9" s="38" t="s">
        <v>28</v>
      </c>
      <c r="J9" s="248"/>
      <c r="K9" s="251"/>
      <c r="L9" s="256"/>
      <c r="M9" s="82" t="s">
        <v>7</v>
      </c>
      <c r="N9" s="81" t="s">
        <v>21</v>
      </c>
      <c r="O9" s="256"/>
      <c r="P9" s="245"/>
      <c r="Q9" s="243"/>
    </row>
    <row r="10" spans="1:17" ht="15.75">
      <c r="A10" s="46"/>
      <c r="B10" s="50"/>
      <c r="C10" s="43">
        <v>1</v>
      </c>
      <c r="D10" s="40" t="s">
        <v>34</v>
      </c>
      <c r="E10" s="41">
        <v>4</v>
      </c>
      <c r="F10" s="41">
        <v>5</v>
      </c>
      <c r="G10" s="42">
        <v>6</v>
      </c>
      <c r="H10" s="42">
        <v>7</v>
      </c>
      <c r="I10" s="42">
        <v>8</v>
      </c>
      <c r="J10" s="41">
        <v>9</v>
      </c>
      <c r="K10" s="42">
        <v>10</v>
      </c>
      <c r="L10" s="83">
        <v>11</v>
      </c>
      <c r="M10" s="80">
        <v>12</v>
      </c>
      <c r="N10" s="80">
        <v>13</v>
      </c>
      <c r="O10" s="84">
        <v>14</v>
      </c>
      <c r="P10" s="42">
        <v>15</v>
      </c>
      <c r="Q10" s="41" t="s">
        <v>35</v>
      </c>
    </row>
    <row r="11" spans="1:43" s="25" customFormat="1" ht="19.5" customHeight="1">
      <c r="A11" s="136" t="s">
        <v>76</v>
      </c>
      <c r="B11" s="136"/>
      <c r="C11" s="136"/>
      <c r="D11" s="137" t="s">
        <v>88</v>
      </c>
      <c r="E11" s="138">
        <f>E12</f>
        <v>0</v>
      </c>
      <c r="F11" s="138">
        <f aca="true" t="shared" si="0" ref="F11:Q11">F12</f>
        <v>0</v>
      </c>
      <c r="G11" s="138">
        <f t="shared" si="0"/>
        <v>7000</v>
      </c>
      <c r="H11" s="138">
        <f t="shared" si="0"/>
        <v>0</v>
      </c>
      <c r="I11" s="138">
        <f t="shared" si="0"/>
        <v>0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0</v>
      </c>
      <c r="N11" s="138">
        <f t="shared" si="0"/>
        <v>0</v>
      </c>
      <c r="O11" s="138">
        <f t="shared" si="0"/>
        <v>0</v>
      </c>
      <c r="P11" s="138">
        <f t="shared" si="0"/>
        <v>0</v>
      </c>
      <c r="Q11" s="138">
        <f t="shared" si="0"/>
        <v>0</v>
      </c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</row>
    <row r="12" spans="1:43" s="25" customFormat="1" ht="18.75" customHeight="1">
      <c r="A12" s="136" t="s">
        <v>77</v>
      </c>
      <c r="B12" s="136"/>
      <c r="C12" s="136"/>
      <c r="D12" s="137" t="s">
        <v>88</v>
      </c>
      <c r="E12" s="138">
        <f>E13+E18+E22+E25+E29+E31+E33+E35+E38+E42</f>
        <v>0</v>
      </c>
      <c r="F12" s="138">
        <f aca="true" t="shared" si="1" ref="F12:P12">F13+F18+F22+F25+F29+F31+F33+F35+F38+F42</f>
        <v>0</v>
      </c>
      <c r="G12" s="138">
        <f t="shared" si="1"/>
        <v>7000</v>
      </c>
      <c r="H12" s="138">
        <f t="shared" si="1"/>
        <v>0</v>
      </c>
      <c r="I12" s="138">
        <f t="shared" si="1"/>
        <v>0</v>
      </c>
      <c r="J12" s="138">
        <f>J13+J18+J22+J25+J29+J31+J33+J35+J38+J42+J40</f>
        <v>0</v>
      </c>
      <c r="K12" s="138">
        <f t="shared" si="1"/>
        <v>0</v>
      </c>
      <c r="L12" s="138">
        <f t="shared" si="1"/>
        <v>0</v>
      </c>
      <c r="M12" s="138">
        <f t="shared" si="1"/>
        <v>0</v>
      </c>
      <c r="N12" s="138">
        <f t="shared" si="1"/>
        <v>0</v>
      </c>
      <c r="O12" s="138">
        <f t="shared" si="1"/>
        <v>0</v>
      </c>
      <c r="P12" s="138">
        <f t="shared" si="1"/>
        <v>0</v>
      </c>
      <c r="Q12" s="138">
        <f>Q13+Q18+Q22+Q25+Q29+Q31+Q33+Q35+Q38+Q42+Q40</f>
        <v>0</v>
      </c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</row>
    <row r="13" spans="1:43" s="25" customFormat="1" ht="19.5" customHeight="1">
      <c r="A13" s="136"/>
      <c r="B13" s="136" t="s">
        <v>69</v>
      </c>
      <c r="C13" s="136"/>
      <c r="D13" s="137" t="s">
        <v>74</v>
      </c>
      <c r="E13" s="138">
        <f>E14+E15</f>
        <v>37000</v>
      </c>
      <c r="F13" s="138">
        <f aca="true" t="shared" si="2" ref="F13:Q13">F14+F15</f>
        <v>37000</v>
      </c>
      <c r="G13" s="138">
        <f t="shared" si="2"/>
        <v>27000</v>
      </c>
      <c r="H13" s="138">
        <f t="shared" si="2"/>
        <v>0</v>
      </c>
      <c r="I13" s="138">
        <f t="shared" si="2"/>
        <v>0</v>
      </c>
      <c r="J13" s="138">
        <f t="shared" si="2"/>
        <v>0</v>
      </c>
      <c r="K13" s="138">
        <f t="shared" si="2"/>
        <v>0</v>
      </c>
      <c r="L13" s="138">
        <f t="shared" si="2"/>
        <v>0</v>
      </c>
      <c r="M13" s="138">
        <f t="shared" si="2"/>
        <v>0</v>
      </c>
      <c r="N13" s="138">
        <f t="shared" si="2"/>
        <v>0</v>
      </c>
      <c r="O13" s="138">
        <f t="shared" si="2"/>
        <v>0</v>
      </c>
      <c r="P13" s="138">
        <f t="shared" si="2"/>
        <v>0</v>
      </c>
      <c r="Q13" s="138">
        <f t="shared" si="2"/>
        <v>37000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</row>
    <row r="14" spans="1:27" s="22" customFormat="1" ht="90" customHeight="1">
      <c r="A14" s="75" t="s">
        <v>80</v>
      </c>
      <c r="B14" s="52" t="s">
        <v>79</v>
      </c>
      <c r="C14" s="52" t="s">
        <v>31</v>
      </c>
      <c r="D14" s="236" t="s">
        <v>78</v>
      </c>
      <c r="E14" s="33">
        <f>F14</f>
        <v>37000</v>
      </c>
      <c r="F14" s="33">
        <v>37000</v>
      </c>
      <c r="G14" s="20">
        <v>27000</v>
      </c>
      <c r="H14" s="20"/>
      <c r="I14" s="20"/>
      <c r="J14" s="33">
        <f>K14+N14</f>
        <v>0</v>
      </c>
      <c r="K14" s="20"/>
      <c r="L14" s="20"/>
      <c r="M14" s="20"/>
      <c r="N14" s="20"/>
      <c r="O14" s="20"/>
      <c r="P14" s="20"/>
      <c r="Q14" s="138">
        <f>E14+J14</f>
        <v>37000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</row>
    <row r="15" spans="1:27" s="22" customFormat="1" ht="32.25" customHeight="1" hidden="1">
      <c r="A15" s="72" t="s">
        <v>84</v>
      </c>
      <c r="B15" s="72" t="s">
        <v>33</v>
      </c>
      <c r="C15" s="44" t="s">
        <v>32</v>
      </c>
      <c r="D15" s="76" t="s">
        <v>83</v>
      </c>
      <c r="E15" s="33">
        <f>E16+E17</f>
        <v>0</v>
      </c>
      <c r="F15" s="33">
        <f aca="true" t="shared" si="3" ref="F15:Q15">F16+F17</f>
        <v>0</v>
      </c>
      <c r="G15" s="33">
        <f t="shared" si="3"/>
        <v>0</v>
      </c>
      <c r="H15" s="33">
        <f t="shared" si="3"/>
        <v>0</v>
      </c>
      <c r="I15" s="33">
        <f t="shared" si="3"/>
        <v>0</v>
      </c>
      <c r="J15" s="33">
        <f t="shared" si="3"/>
        <v>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3">
        <f t="shared" si="3"/>
        <v>0</v>
      </c>
      <c r="O15" s="33">
        <f t="shared" si="3"/>
        <v>0</v>
      </c>
      <c r="P15" s="33">
        <f t="shared" si="3"/>
        <v>0</v>
      </c>
      <c r="Q15" s="138">
        <f t="shared" si="3"/>
        <v>0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</row>
    <row r="16" spans="1:27" s="22" customFormat="1" ht="38.25" customHeight="1" hidden="1">
      <c r="A16" s="73"/>
      <c r="B16" s="74" t="s">
        <v>20</v>
      </c>
      <c r="C16" s="44"/>
      <c r="D16" s="85" t="s">
        <v>89</v>
      </c>
      <c r="E16" s="23">
        <f>F16+I16</f>
        <v>0</v>
      </c>
      <c r="F16" s="23"/>
      <c r="G16" s="20"/>
      <c r="H16" s="20"/>
      <c r="I16" s="20"/>
      <c r="J16" s="33">
        <f>L16+O16</f>
        <v>0</v>
      </c>
      <c r="K16" s="20"/>
      <c r="L16" s="20"/>
      <c r="M16" s="20"/>
      <c r="N16" s="20"/>
      <c r="O16" s="20"/>
      <c r="P16" s="20"/>
      <c r="Q16" s="138">
        <f>E16+J16</f>
        <v>0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</row>
    <row r="17" spans="1:27" s="22" customFormat="1" ht="36.75" customHeight="1" hidden="1">
      <c r="A17" s="73"/>
      <c r="B17" s="74" t="s">
        <v>20</v>
      </c>
      <c r="C17" s="44"/>
      <c r="D17" s="77"/>
      <c r="E17" s="23">
        <f>F17</f>
        <v>0</v>
      </c>
      <c r="F17" s="23"/>
      <c r="G17" s="20"/>
      <c r="H17" s="20"/>
      <c r="I17" s="20"/>
      <c r="J17" s="33"/>
      <c r="K17" s="20"/>
      <c r="L17" s="20"/>
      <c r="M17" s="20"/>
      <c r="N17" s="20"/>
      <c r="O17" s="20"/>
      <c r="P17" s="20"/>
      <c r="Q17" s="138">
        <f>E17+J17</f>
        <v>0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</row>
    <row r="18" spans="1:27" s="22" customFormat="1" ht="2.25" customHeight="1" hidden="1">
      <c r="A18" s="141"/>
      <c r="B18" s="136" t="s">
        <v>109</v>
      </c>
      <c r="C18" s="142"/>
      <c r="D18" s="143" t="s">
        <v>110</v>
      </c>
      <c r="E18" s="144">
        <f aca="true" t="shared" si="4" ref="E18:E24">F18</f>
        <v>0</v>
      </c>
      <c r="F18" s="144">
        <f>F19</f>
        <v>0</v>
      </c>
      <c r="G18" s="145"/>
      <c r="H18" s="145"/>
      <c r="I18" s="145"/>
      <c r="J18" s="138"/>
      <c r="K18" s="145"/>
      <c r="L18" s="145"/>
      <c r="M18" s="145"/>
      <c r="N18" s="145"/>
      <c r="O18" s="145"/>
      <c r="P18" s="145"/>
      <c r="Q18" s="138">
        <f aca="true" t="shared" si="5" ref="Q18:Q37">E18+J18</f>
        <v>0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</row>
    <row r="19" spans="1:27" s="22" customFormat="1" ht="16.5" customHeight="1" hidden="1">
      <c r="A19" s="73"/>
      <c r="B19" s="113" t="s">
        <v>111</v>
      </c>
      <c r="C19" s="114"/>
      <c r="D19" s="115" t="s">
        <v>112</v>
      </c>
      <c r="E19" s="23">
        <f t="shared" si="4"/>
        <v>0</v>
      </c>
      <c r="F19" s="23">
        <f>F20</f>
        <v>0</v>
      </c>
      <c r="G19" s="20"/>
      <c r="H19" s="20"/>
      <c r="I19" s="20"/>
      <c r="J19" s="33"/>
      <c r="K19" s="20"/>
      <c r="L19" s="20"/>
      <c r="M19" s="20"/>
      <c r="N19" s="20"/>
      <c r="O19" s="20"/>
      <c r="P19" s="20"/>
      <c r="Q19" s="138">
        <f t="shared" si="5"/>
        <v>0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</row>
    <row r="20" spans="1:27" s="22" customFormat="1" ht="34.5" customHeight="1" hidden="1">
      <c r="A20" s="73" t="s">
        <v>116</v>
      </c>
      <c r="B20" s="116" t="s">
        <v>113</v>
      </c>
      <c r="C20" s="117" t="s">
        <v>114</v>
      </c>
      <c r="D20" s="118" t="s">
        <v>115</v>
      </c>
      <c r="E20" s="23">
        <f t="shared" si="4"/>
        <v>0</v>
      </c>
      <c r="F20" s="23">
        <f>F21</f>
        <v>0</v>
      </c>
      <c r="G20" s="20"/>
      <c r="H20" s="20"/>
      <c r="I20" s="20"/>
      <c r="J20" s="33"/>
      <c r="K20" s="20"/>
      <c r="L20" s="20"/>
      <c r="M20" s="20"/>
      <c r="N20" s="20"/>
      <c r="O20" s="20"/>
      <c r="P20" s="20"/>
      <c r="Q20" s="138">
        <f t="shared" si="5"/>
        <v>0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</row>
    <row r="21" spans="1:27" s="22" customFormat="1" ht="36.75" customHeight="1" hidden="1">
      <c r="A21" s="73"/>
      <c r="B21" s="116"/>
      <c r="C21" s="117" t="s">
        <v>20</v>
      </c>
      <c r="D21" s="119" t="s">
        <v>145</v>
      </c>
      <c r="E21" s="23">
        <f t="shared" si="4"/>
        <v>0</v>
      </c>
      <c r="F21" s="23"/>
      <c r="G21" s="20"/>
      <c r="H21" s="20"/>
      <c r="I21" s="20"/>
      <c r="J21" s="33"/>
      <c r="K21" s="20"/>
      <c r="L21" s="20"/>
      <c r="M21" s="20"/>
      <c r="N21" s="20"/>
      <c r="O21" s="20"/>
      <c r="P21" s="20"/>
      <c r="Q21" s="138">
        <f t="shared" si="5"/>
        <v>0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1:27" s="22" customFormat="1" ht="36.75" customHeight="1">
      <c r="A22" s="136"/>
      <c r="B22" s="146" t="s">
        <v>117</v>
      </c>
      <c r="C22" s="147"/>
      <c r="D22" s="148" t="s">
        <v>118</v>
      </c>
      <c r="E22" s="144">
        <f t="shared" si="4"/>
        <v>-10000</v>
      </c>
      <c r="F22" s="144">
        <f>F23</f>
        <v>-10000</v>
      </c>
      <c r="G22" s="145"/>
      <c r="H22" s="145"/>
      <c r="I22" s="145"/>
      <c r="J22" s="138"/>
      <c r="K22" s="145"/>
      <c r="L22" s="145"/>
      <c r="M22" s="145"/>
      <c r="N22" s="145"/>
      <c r="O22" s="145"/>
      <c r="P22" s="145"/>
      <c r="Q22" s="138">
        <f t="shared" si="5"/>
        <v>-10000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</row>
    <row r="23" spans="1:27" s="22" customFormat="1" ht="36.75" customHeight="1">
      <c r="A23" s="73"/>
      <c r="B23" s="116" t="s">
        <v>119</v>
      </c>
      <c r="C23" s="117"/>
      <c r="D23" s="120" t="s">
        <v>120</v>
      </c>
      <c r="E23" s="23">
        <f t="shared" si="4"/>
        <v>-10000</v>
      </c>
      <c r="F23" s="23">
        <f>F24</f>
        <v>-10000</v>
      </c>
      <c r="G23" s="20"/>
      <c r="H23" s="20"/>
      <c r="I23" s="20"/>
      <c r="J23" s="33"/>
      <c r="K23" s="20"/>
      <c r="L23" s="20"/>
      <c r="M23" s="20"/>
      <c r="N23" s="20"/>
      <c r="O23" s="20"/>
      <c r="P23" s="20"/>
      <c r="Q23" s="138">
        <f t="shared" si="5"/>
        <v>-10000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1:27" s="22" customFormat="1" ht="36.75" customHeight="1">
      <c r="A24" s="73" t="s">
        <v>124</v>
      </c>
      <c r="B24" s="116" t="s">
        <v>121</v>
      </c>
      <c r="C24" s="117" t="s">
        <v>122</v>
      </c>
      <c r="D24" s="120" t="s">
        <v>123</v>
      </c>
      <c r="E24" s="23">
        <f t="shared" si="4"/>
        <v>-10000</v>
      </c>
      <c r="F24" s="23">
        <v>-10000</v>
      </c>
      <c r="G24" s="20"/>
      <c r="H24" s="20"/>
      <c r="I24" s="20"/>
      <c r="J24" s="33"/>
      <c r="K24" s="20"/>
      <c r="L24" s="20"/>
      <c r="M24" s="20"/>
      <c r="N24" s="20"/>
      <c r="O24" s="20"/>
      <c r="P24" s="20"/>
      <c r="Q24" s="138">
        <f t="shared" si="5"/>
        <v>-10000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1:27" s="22" customFormat="1" ht="20.25" customHeight="1">
      <c r="A25" s="149"/>
      <c r="B25" s="150" t="s">
        <v>90</v>
      </c>
      <c r="C25" s="151"/>
      <c r="D25" s="152" t="s">
        <v>91</v>
      </c>
      <c r="E25" s="139">
        <f>E26+E27</f>
        <v>-27000</v>
      </c>
      <c r="F25" s="139">
        <f>F26+F27</f>
        <v>-27000</v>
      </c>
      <c r="G25" s="139">
        <f>G26+G27</f>
        <v>-20000</v>
      </c>
      <c r="H25" s="139">
        <f>H26+H27</f>
        <v>0</v>
      </c>
      <c r="I25" s="139">
        <f aca="true" t="shared" si="6" ref="I25:P25">I26</f>
        <v>0</v>
      </c>
      <c r="J25" s="139">
        <f t="shared" si="6"/>
        <v>0</v>
      </c>
      <c r="K25" s="139">
        <f t="shared" si="6"/>
        <v>0</v>
      </c>
      <c r="L25" s="139">
        <f t="shared" si="6"/>
        <v>0</v>
      </c>
      <c r="M25" s="139">
        <f t="shared" si="6"/>
        <v>0</v>
      </c>
      <c r="N25" s="139">
        <f t="shared" si="6"/>
        <v>0</v>
      </c>
      <c r="O25" s="139">
        <f t="shared" si="6"/>
        <v>0</v>
      </c>
      <c r="P25" s="139">
        <f t="shared" si="6"/>
        <v>0</v>
      </c>
      <c r="Q25" s="139">
        <f t="shared" si="5"/>
        <v>-27000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</row>
    <row r="26" spans="1:27" s="22" customFormat="1" ht="44.25" customHeight="1" hidden="1">
      <c r="A26" s="86" t="s">
        <v>105</v>
      </c>
      <c r="B26" s="87" t="s">
        <v>92</v>
      </c>
      <c r="C26" s="88" t="s">
        <v>93</v>
      </c>
      <c r="D26" s="89" t="s">
        <v>94</v>
      </c>
      <c r="E26" s="90"/>
      <c r="F26" s="90"/>
      <c r="G26" s="91"/>
      <c r="H26" s="91"/>
      <c r="I26" s="91"/>
      <c r="J26" s="90">
        <f>(K26+L26)</f>
        <v>0</v>
      </c>
      <c r="K26" s="91"/>
      <c r="L26" s="91"/>
      <c r="M26" s="91"/>
      <c r="N26" s="91"/>
      <c r="O26" s="91"/>
      <c r="P26" s="91"/>
      <c r="Q26" s="139">
        <f t="shared" si="5"/>
        <v>0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1:27" ht="28.5" customHeight="1">
      <c r="A27" s="86" t="s">
        <v>106</v>
      </c>
      <c r="B27" s="92" t="s">
        <v>95</v>
      </c>
      <c r="C27" s="93" t="s">
        <v>93</v>
      </c>
      <c r="D27" s="94" t="s">
        <v>96</v>
      </c>
      <c r="E27" s="20">
        <f>F27</f>
        <v>-27000</v>
      </c>
      <c r="F27" s="110">
        <v>-27000</v>
      </c>
      <c r="G27" s="110">
        <v>-20000</v>
      </c>
      <c r="H27" s="110"/>
      <c r="I27" s="95"/>
      <c r="J27" s="96"/>
      <c r="K27" s="95"/>
      <c r="L27" s="95"/>
      <c r="M27" s="95"/>
      <c r="N27" s="95"/>
      <c r="O27" s="97"/>
      <c r="P27" s="97"/>
      <c r="Q27" s="140">
        <f t="shared" si="5"/>
        <v>-27000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8.75" customHeight="1" hidden="1">
      <c r="A28" s="153"/>
      <c r="B28" s="154" t="s">
        <v>139</v>
      </c>
      <c r="C28" s="155"/>
      <c r="D28" s="178" t="s">
        <v>138</v>
      </c>
      <c r="E28" s="138"/>
      <c r="F28" s="157"/>
      <c r="G28" s="158"/>
      <c r="H28" s="159"/>
      <c r="I28" s="158"/>
      <c r="J28" s="160"/>
      <c r="K28" s="158"/>
      <c r="L28" s="158"/>
      <c r="M28" s="158"/>
      <c r="N28" s="158"/>
      <c r="O28" s="161"/>
      <c r="P28" s="161"/>
      <c r="Q28" s="140">
        <f t="shared" si="5"/>
        <v>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32.25" customHeight="1" hidden="1">
      <c r="A29" s="153"/>
      <c r="B29" s="154" t="s">
        <v>140</v>
      </c>
      <c r="C29" s="155"/>
      <c r="D29" s="156" t="s">
        <v>136</v>
      </c>
      <c r="E29" s="138">
        <f>F29</f>
        <v>0</v>
      </c>
      <c r="F29" s="157">
        <f>F30</f>
        <v>0</v>
      </c>
      <c r="G29" s="158"/>
      <c r="H29" s="159"/>
      <c r="I29" s="158"/>
      <c r="J29" s="160"/>
      <c r="K29" s="158"/>
      <c r="L29" s="158"/>
      <c r="M29" s="158"/>
      <c r="N29" s="158"/>
      <c r="O29" s="161"/>
      <c r="P29" s="161"/>
      <c r="Q29" s="140">
        <f t="shared" si="5"/>
        <v>0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8" customHeight="1" hidden="1">
      <c r="A30" s="86" t="s">
        <v>142</v>
      </c>
      <c r="B30" s="92" t="s">
        <v>141</v>
      </c>
      <c r="C30" s="93" t="s">
        <v>143</v>
      </c>
      <c r="D30" s="124" t="s">
        <v>137</v>
      </c>
      <c r="E30" s="20">
        <f>F30</f>
        <v>0</v>
      </c>
      <c r="F30" s="110"/>
      <c r="G30" s="95"/>
      <c r="H30" s="110"/>
      <c r="I30" s="95"/>
      <c r="J30" s="96"/>
      <c r="K30" s="95"/>
      <c r="L30" s="95"/>
      <c r="M30" s="95"/>
      <c r="N30" s="95"/>
      <c r="O30" s="97"/>
      <c r="P30" s="97"/>
      <c r="Q30" s="140">
        <f t="shared" si="5"/>
        <v>0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35.25" customHeight="1" hidden="1">
      <c r="A31" s="153"/>
      <c r="B31" s="154" t="s">
        <v>134</v>
      </c>
      <c r="C31" s="155"/>
      <c r="D31" s="163" t="s">
        <v>133</v>
      </c>
      <c r="E31" s="138"/>
      <c r="F31" s="157"/>
      <c r="G31" s="158"/>
      <c r="H31" s="159"/>
      <c r="I31" s="158"/>
      <c r="J31" s="139">
        <f>K31</f>
        <v>0</v>
      </c>
      <c r="K31" s="157">
        <f>K32</f>
        <v>0</v>
      </c>
      <c r="L31" s="157"/>
      <c r="M31" s="157"/>
      <c r="N31" s="157"/>
      <c r="O31" s="179">
        <f>O32</f>
        <v>0</v>
      </c>
      <c r="P31" s="161"/>
      <c r="Q31" s="140">
        <f t="shared" si="5"/>
        <v>0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32.25" customHeight="1" hidden="1">
      <c r="A32" s="86" t="s">
        <v>144</v>
      </c>
      <c r="B32" s="92" t="s">
        <v>132</v>
      </c>
      <c r="C32" s="93" t="s">
        <v>135</v>
      </c>
      <c r="D32" s="123" t="s">
        <v>131</v>
      </c>
      <c r="E32" s="33"/>
      <c r="F32" s="112"/>
      <c r="G32" s="95"/>
      <c r="H32" s="110"/>
      <c r="I32" s="95"/>
      <c r="J32" s="125">
        <f>K32+N32</f>
        <v>0</v>
      </c>
      <c r="K32" s="110"/>
      <c r="L32" s="110"/>
      <c r="M32" s="110"/>
      <c r="N32" s="110"/>
      <c r="O32" s="110"/>
      <c r="P32" s="97"/>
      <c r="Q32" s="140">
        <f t="shared" si="5"/>
        <v>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31.5" customHeight="1" hidden="1">
      <c r="A33" s="153"/>
      <c r="B33" s="154" t="s">
        <v>126</v>
      </c>
      <c r="C33" s="155"/>
      <c r="D33" s="168" t="s">
        <v>125</v>
      </c>
      <c r="E33" s="138">
        <f>F33</f>
        <v>0</v>
      </c>
      <c r="F33" s="157">
        <f>F34</f>
        <v>0</v>
      </c>
      <c r="G33" s="158"/>
      <c r="H33" s="159">
        <f>H34</f>
        <v>0</v>
      </c>
      <c r="I33" s="158"/>
      <c r="J33" s="160"/>
      <c r="K33" s="158"/>
      <c r="L33" s="158"/>
      <c r="M33" s="158"/>
      <c r="N33" s="158"/>
      <c r="O33" s="161"/>
      <c r="P33" s="161"/>
      <c r="Q33" s="140">
        <f t="shared" si="5"/>
        <v>0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30.75" customHeight="1" hidden="1">
      <c r="A34" s="86" t="s">
        <v>129</v>
      </c>
      <c r="B34" s="92" t="s">
        <v>128</v>
      </c>
      <c r="C34" s="121" t="s">
        <v>130</v>
      </c>
      <c r="D34" s="122" t="s">
        <v>127</v>
      </c>
      <c r="E34" s="126">
        <f>F34</f>
        <v>0</v>
      </c>
      <c r="F34" s="110"/>
      <c r="G34" s="95"/>
      <c r="H34" s="110"/>
      <c r="I34" s="95"/>
      <c r="J34" s="96"/>
      <c r="K34" s="95"/>
      <c r="L34" s="95"/>
      <c r="M34" s="95"/>
      <c r="N34" s="95"/>
      <c r="O34" s="97"/>
      <c r="P34" s="97"/>
      <c r="Q34" s="140">
        <f t="shared" si="5"/>
        <v>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48.75" customHeight="1" hidden="1">
      <c r="A35" s="153"/>
      <c r="B35" s="162" t="s">
        <v>97</v>
      </c>
      <c r="C35" s="163"/>
      <c r="D35" s="164" t="s">
        <v>98</v>
      </c>
      <c r="E35" s="139">
        <f>E36+E37</f>
        <v>0</v>
      </c>
      <c r="F35" s="139">
        <f>F36+F37</f>
        <v>0</v>
      </c>
      <c r="G35" s="139">
        <f aca="true" t="shared" si="7" ref="G35:P35">G36</f>
        <v>0</v>
      </c>
      <c r="H35" s="139">
        <f t="shared" si="7"/>
        <v>0</v>
      </c>
      <c r="I35" s="139">
        <f t="shared" si="7"/>
        <v>0</v>
      </c>
      <c r="J35" s="139">
        <f t="shared" si="7"/>
        <v>0</v>
      </c>
      <c r="K35" s="139">
        <f t="shared" si="7"/>
        <v>0</v>
      </c>
      <c r="L35" s="139">
        <f t="shared" si="7"/>
        <v>0</v>
      </c>
      <c r="M35" s="139">
        <f t="shared" si="7"/>
        <v>0</v>
      </c>
      <c r="N35" s="139">
        <f t="shared" si="7"/>
        <v>0</v>
      </c>
      <c r="O35" s="139">
        <f t="shared" si="7"/>
        <v>0</v>
      </c>
      <c r="P35" s="139">
        <f t="shared" si="7"/>
        <v>0</v>
      </c>
      <c r="Q35" s="140">
        <f t="shared" si="5"/>
        <v>0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43" s="24" customFormat="1" ht="38.25" customHeight="1" hidden="1">
      <c r="A36" s="92" t="s">
        <v>107</v>
      </c>
      <c r="B36" s="98" t="s">
        <v>99</v>
      </c>
      <c r="C36" s="99" t="s">
        <v>100</v>
      </c>
      <c r="D36" s="100" t="s">
        <v>101</v>
      </c>
      <c r="E36" s="23">
        <f>F36</f>
        <v>0</v>
      </c>
      <c r="F36" s="109"/>
      <c r="G36" s="109"/>
      <c r="H36" s="90"/>
      <c r="I36" s="90"/>
      <c r="J36" s="90"/>
      <c r="K36" s="90"/>
      <c r="L36" s="90"/>
      <c r="M36" s="90"/>
      <c r="N36" s="90"/>
      <c r="O36" s="90"/>
      <c r="P36" s="90"/>
      <c r="Q36" s="140">
        <f t="shared" si="5"/>
        <v>0</v>
      </c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</row>
    <row r="37" spans="1:43" s="24" customFormat="1" ht="37.5" customHeight="1" hidden="1">
      <c r="A37" s="177" t="s">
        <v>151</v>
      </c>
      <c r="B37" s="177" t="s">
        <v>152</v>
      </c>
      <c r="C37" s="101" t="s">
        <v>100</v>
      </c>
      <c r="D37" s="102" t="s">
        <v>153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139">
        <f t="shared" si="5"/>
        <v>0</v>
      </c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</row>
    <row r="38" spans="1:43" s="24" customFormat="1" ht="28.5" customHeight="1" hidden="1">
      <c r="A38" s="165"/>
      <c r="B38" s="165" t="s">
        <v>102</v>
      </c>
      <c r="C38" s="151"/>
      <c r="D38" s="152" t="s">
        <v>103</v>
      </c>
      <c r="E38" s="139">
        <f>E39</f>
        <v>0</v>
      </c>
      <c r="F38" s="139">
        <f aca="true" t="shared" si="8" ref="F38:Q39">F39</f>
        <v>0</v>
      </c>
      <c r="G38" s="139">
        <f t="shared" si="8"/>
        <v>0</v>
      </c>
      <c r="H38" s="139">
        <f t="shared" si="8"/>
        <v>0</v>
      </c>
      <c r="I38" s="139">
        <f t="shared" si="8"/>
        <v>0</v>
      </c>
      <c r="J38" s="139">
        <f t="shared" si="8"/>
        <v>0</v>
      </c>
      <c r="K38" s="139">
        <f t="shared" si="8"/>
        <v>0</v>
      </c>
      <c r="L38" s="139">
        <f t="shared" si="8"/>
        <v>0</v>
      </c>
      <c r="M38" s="139">
        <f t="shared" si="8"/>
        <v>0</v>
      </c>
      <c r="N38" s="139">
        <f t="shared" si="8"/>
        <v>0</v>
      </c>
      <c r="O38" s="139">
        <f t="shared" si="8"/>
        <v>0</v>
      </c>
      <c r="P38" s="139">
        <f t="shared" si="8"/>
        <v>0</v>
      </c>
      <c r="Q38" s="139">
        <f t="shared" si="8"/>
        <v>0</v>
      </c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</row>
    <row r="39" spans="1:43" s="24" customFormat="1" ht="21.75" customHeight="1" hidden="1">
      <c r="A39" s="86" t="s">
        <v>148</v>
      </c>
      <c r="B39" s="103" t="s">
        <v>147</v>
      </c>
      <c r="C39" s="104" t="s">
        <v>149</v>
      </c>
      <c r="D39" s="105" t="s">
        <v>150</v>
      </c>
      <c r="E39" s="90">
        <f>E40</f>
        <v>0</v>
      </c>
      <c r="F39" s="90">
        <f t="shared" si="8"/>
        <v>0</v>
      </c>
      <c r="G39" s="90">
        <f t="shared" si="8"/>
        <v>0</v>
      </c>
      <c r="H39" s="90">
        <f t="shared" si="8"/>
        <v>0</v>
      </c>
      <c r="I39" s="90">
        <f t="shared" si="8"/>
        <v>0</v>
      </c>
      <c r="J39" s="90"/>
      <c r="K39" s="90">
        <f t="shared" si="8"/>
        <v>0</v>
      </c>
      <c r="L39" s="90"/>
      <c r="M39" s="90">
        <f t="shared" si="8"/>
        <v>0</v>
      </c>
      <c r="N39" s="90">
        <f t="shared" si="8"/>
        <v>0</v>
      </c>
      <c r="O39" s="90">
        <f t="shared" si="8"/>
        <v>0</v>
      </c>
      <c r="P39" s="90">
        <f t="shared" si="8"/>
        <v>0</v>
      </c>
      <c r="Q39" s="139">
        <f>E39+J39</f>
        <v>0</v>
      </c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</row>
    <row r="40" spans="1:43" s="24" customFormat="1" ht="27.75" customHeight="1" hidden="1">
      <c r="A40" s="153"/>
      <c r="B40" s="154" t="s">
        <v>134</v>
      </c>
      <c r="C40" s="155"/>
      <c r="D40" s="163" t="s">
        <v>133</v>
      </c>
      <c r="E40" s="139">
        <f>F40+I40</f>
        <v>0</v>
      </c>
      <c r="F40" s="139"/>
      <c r="G40" s="139"/>
      <c r="H40" s="139"/>
      <c r="I40" s="139"/>
      <c r="J40" s="139">
        <f>(K40+L40)</f>
        <v>0</v>
      </c>
      <c r="K40" s="139"/>
      <c r="L40" s="139"/>
      <c r="M40" s="139"/>
      <c r="N40" s="139"/>
      <c r="O40" s="139"/>
      <c r="P40" s="139"/>
      <c r="Q40" s="139">
        <f>E40+J40</f>
        <v>0</v>
      </c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</row>
    <row r="41" spans="1:43" s="24" customFormat="1" ht="39.75" customHeight="1" hidden="1">
      <c r="A41" s="86" t="s">
        <v>144</v>
      </c>
      <c r="B41" s="92" t="s">
        <v>132</v>
      </c>
      <c r="C41" s="93" t="s">
        <v>135</v>
      </c>
      <c r="D41" s="123" t="s">
        <v>131</v>
      </c>
      <c r="E41" s="90"/>
      <c r="F41" s="90"/>
      <c r="G41" s="90"/>
      <c r="H41" s="90"/>
      <c r="I41" s="90"/>
      <c r="J41" s="90">
        <f>K41+N41</f>
        <v>0</v>
      </c>
      <c r="K41" s="109"/>
      <c r="L41" s="109"/>
      <c r="M41" s="109"/>
      <c r="N41" s="109"/>
      <c r="O41" s="109"/>
      <c r="P41" s="90"/>
      <c r="Q41" s="139">
        <f>E41+J41</f>
        <v>0</v>
      </c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</row>
    <row r="42" spans="1:43" s="19" customFormat="1" ht="30" customHeight="1" hidden="1">
      <c r="A42" s="169"/>
      <c r="B42" s="170">
        <v>9700</v>
      </c>
      <c r="C42" s="171"/>
      <c r="D42" s="156" t="s">
        <v>104</v>
      </c>
      <c r="E42" s="172">
        <f>F42</f>
        <v>0</v>
      </c>
      <c r="F42" s="139">
        <f>F43</f>
        <v>0</v>
      </c>
      <c r="G42" s="173"/>
      <c r="H42" s="159"/>
      <c r="I42" s="159"/>
      <c r="J42" s="139">
        <f>K42+N42</f>
        <v>0</v>
      </c>
      <c r="K42" s="174">
        <f>K43</f>
        <v>0</v>
      </c>
      <c r="L42" s="174"/>
      <c r="M42" s="174"/>
      <c r="N42" s="174"/>
      <c r="O42" s="159">
        <f>O43</f>
        <v>0</v>
      </c>
      <c r="P42" s="159"/>
      <c r="Q42" s="139">
        <f>E42+J42</f>
        <v>0</v>
      </c>
      <c r="R42" s="131"/>
      <c r="S42" s="131"/>
      <c r="T42" s="129"/>
      <c r="U42" s="129"/>
      <c r="V42" s="129"/>
      <c r="W42" s="129"/>
      <c r="X42" s="129"/>
      <c r="Y42" s="129"/>
      <c r="Z42" s="129"/>
      <c r="AA42" s="129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</row>
    <row r="43" spans="1:43" s="19" customFormat="1" ht="18.75" customHeight="1" hidden="1">
      <c r="A43" s="106" t="s">
        <v>108</v>
      </c>
      <c r="B43" s="92" t="s">
        <v>82</v>
      </c>
      <c r="C43" s="176" t="s">
        <v>33</v>
      </c>
      <c r="D43" s="107" t="s">
        <v>81</v>
      </c>
      <c r="E43" s="108">
        <f>F43</f>
        <v>0</v>
      </c>
      <c r="F43" s="175"/>
      <c r="G43" s="109"/>
      <c r="H43" s="110"/>
      <c r="I43" s="110"/>
      <c r="J43" s="90"/>
      <c r="K43" s="111"/>
      <c r="L43" s="111"/>
      <c r="M43" s="111"/>
      <c r="N43" s="111"/>
      <c r="O43" s="110"/>
      <c r="P43" s="110"/>
      <c r="Q43" s="139">
        <f>E43+J43</f>
        <v>0</v>
      </c>
      <c r="R43" s="131"/>
      <c r="S43" s="131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</row>
    <row r="44" spans="1:43" s="24" customFormat="1" ht="16.5">
      <c r="A44" s="166"/>
      <c r="B44" s="166"/>
      <c r="C44" s="166"/>
      <c r="D44" s="167" t="s">
        <v>1</v>
      </c>
      <c r="E44" s="139">
        <f>E11</f>
        <v>0</v>
      </c>
      <c r="F44" s="139">
        <f aca="true" t="shared" si="9" ref="F44:P44">F11</f>
        <v>0</v>
      </c>
      <c r="G44" s="139">
        <f t="shared" si="9"/>
        <v>7000</v>
      </c>
      <c r="H44" s="139">
        <f t="shared" si="9"/>
        <v>0</v>
      </c>
      <c r="I44" s="139">
        <f t="shared" si="9"/>
        <v>0</v>
      </c>
      <c r="J44" s="139">
        <f t="shared" si="9"/>
        <v>0</v>
      </c>
      <c r="K44" s="139">
        <f t="shared" si="9"/>
        <v>0</v>
      </c>
      <c r="L44" s="139">
        <f t="shared" si="9"/>
        <v>0</v>
      </c>
      <c r="M44" s="139">
        <f t="shared" si="9"/>
        <v>0</v>
      </c>
      <c r="N44" s="139">
        <f t="shared" si="9"/>
        <v>0</v>
      </c>
      <c r="O44" s="139">
        <f t="shared" si="9"/>
        <v>0</v>
      </c>
      <c r="P44" s="139">
        <f t="shared" si="9"/>
        <v>0</v>
      </c>
      <c r="Q44" s="139">
        <f>Q11</f>
        <v>0</v>
      </c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</row>
    <row r="45" spans="1:40" ht="16.5">
      <c r="A45" s="62"/>
      <c r="B45" s="63"/>
      <c r="C45" s="45"/>
      <c r="D45" s="3"/>
      <c r="E45" s="10"/>
      <c r="F45" s="10"/>
      <c r="G45" s="11"/>
      <c r="H45" s="11"/>
      <c r="I45" s="11"/>
      <c r="J45" s="27"/>
      <c r="K45" s="11"/>
      <c r="L45" s="11"/>
      <c r="M45" s="11"/>
      <c r="N45" s="11"/>
      <c r="O45" s="11"/>
      <c r="P45" s="11"/>
      <c r="Q45" s="1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2" s="69" customFormat="1" ht="16.5">
      <c r="A46" s="64"/>
      <c r="B46" s="64"/>
      <c r="C46" s="65"/>
      <c r="D46" s="66" t="s">
        <v>154</v>
      </c>
      <c r="E46" s="28"/>
      <c r="F46" s="28"/>
      <c r="G46" s="28"/>
      <c r="H46" s="28"/>
      <c r="I46" s="28"/>
      <c r="J46" s="28"/>
      <c r="K46" s="28"/>
      <c r="L46" s="28"/>
      <c r="M46" s="28"/>
      <c r="N46" s="28" t="s">
        <v>188</v>
      </c>
      <c r="O46" s="28"/>
      <c r="P46" s="28"/>
      <c r="Q46" s="28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8"/>
      <c r="AP46" s="68"/>
    </row>
    <row r="47" spans="1:40" ht="16.5">
      <c r="A47" s="62"/>
      <c r="B47" s="63"/>
      <c r="C47" s="45"/>
      <c r="D47" s="71"/>
      <c r="E47" s="12"/>
      <c r="F47" s="12"/>
      <c r="G47" s="13"/>
      <c r="H47" s="13"/>
      <c r="I47" s="13"/>
      <c r="J47" s="29"/>
      <c r="K47" s="13"/>
      <c r="L47" s="13"/>
      <c r="M47" s="13"/>
      <c r="N47" s="13"/>
      <c r="O47" s="13"/>
      <c r="P47" s="13"/>
      <c r="Q47" s="12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>
      <c r="A48" s="62"/>
      <c r="B48" s="63"/>
      <c r="C48" s="45"/>
      <c r="D48" s="71"/>
      <c r="E48" s="12"/>
      <c r="F48" s="12"/>
      <c r="G48" s="13"/>
      <c r="H48" s="13"/>
      <c r="I48" s="13"/>
      <c r="J48" s="29"/>
      <c r="K48" s="13"/>
      <c r="L48" s="13"/>
      <c r="M48" s="13"/>
      <c r="N48" s="13"/>
      <c r="O48" s="13"/>
      <c r="P48" s="13"/>
      <c r="Q48" s="12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>
      <c r="A49" s="62"/>
      <c r="B49" s="63"/>
      <c r="C49" s="45"/>
      <c r="D49" s="71"/>
      <c r="E49" s="14"/>
      <c r="F49" s="14"/>
      <c r="G49" s="15"/>
      <c r="H49" s="15"/>
      <c r="I49" s="15"/>
      <c r="J49" s="30"/>
      <c r="K49" s="15"/>
      <c r="L49" s="15"/>
      <c r="M49" s="15"/>
      <c r="N49" s="15"/>
      <c r="O49" s="15"/>
      <c r="P49" s="15"/>
      <c r="Q49" s="14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>
      <c r="A50" s="62"/>
      <c r="B50" s="63"/>
      <c r="C50" s="45"/>
      <c r="D50" s="71"/>
      <c r="E50" s="14"/>
      <c r="F50" s="14"/>
      <c r="G50" s="15"/>
      <c r="H50" s="15"/>
      <c r="I50" s="15"/>
      <c r="J50" s="30"/>
      <c r="K50" s="15"/>
      <c r="L50" s="15"/>
      <c r="M50" s="15"/>
      <c r="N50" s="15"/>
      <c r="O50" s="15"/>
      <c r="P50" s="15"/>
      <c r="Q50" s="14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>
      <c r="A51" s="62"/>
      <c r="B51" s="63"/>
      <c r="C51" s="45"/>
      <c r="D51" s="71"/>
      <c r="E51" s="14"/>
      <c r="F51" s="14"/>
      <c r="G51" s="15"/>
      <c r="H51" s="15"/>
      <c r="I51" s="15"/>
      <c r="J51" s="30"/>
      <c r="K51" s="15"/>
      <c r="L51" s="15"/>
      <c r="M51" s="15"/>
      <c r="N51" s="15"/>
      <c r="O51" s="15"/>
      <c r="P51" s="15"/>
      <c r="Q51" s="14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6.5">
      <c r="A52" s="62"/>
      <c r="B52" s="63"/>
      <c r="C52" s="45"/>
      <c r="D52" s="71"/>
      <c r="E52" s="14"/>
      <c r="F52" s="14"/>
      <c r="G52" s="15"/>
      <c r="H52" s="15"/>
      <c r="I52" s="15"/>
      <c r="J52" s="30"/>
      <c r="K52" s="15"/>
      <c r="L52" s="15"/>
      <c r="M52" s="15"/>
      <c r="N52" s="15"/>
      <c r="O52" s="15"/>
      <c r="P52" s="15"/>
      <c r="Q52" s="14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6.5">
      <c r="A53" s="62"/>
      <c r="B53" s="63"/>
      <c r="C53" s="45"/>
      <c r="D53" s="71"/>
      <c r="E53" s="14"/>
      <c r="F53" s="14"/>
      <c r="G53" s="15"/>
      <c r="H53" s="15"/>
      <c r="I53" s="15"/>
      <c r="J53" s="30"/>
      <c r="K53" s="15"/>
      <c r="L53" s="15"/>
      <c r="M53" s="15"/>
      <c r="N53" s="15"/>
      <c r="O53" s="15"/>
      <c r="P53" s="15"/>
      <c r="Q53" s="14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6.5">
      <c r="A54" s="62"/>
      <c r="B54" s="63"/>
      <c r="C54" s="45"/>
      <c r="D54" s="71"/>
      <c r="E54" s="14"/>
      <c r="F54" s="14"/>
      <c r="G54" s="15"/>
      <c r="H54" s="15"/>
      <c r="I54" s="15"/>
      <c r="J54" s="30"/>
      <c r="K54" s="15"/>
      <c r="L54" s="15"/>
      <c r="M54" s="15"/>
      <c r="N54" s="15"/>
      <c r="O54" s="15"/>
      <c r="P54" s="15"/>
      <c r="Q54" s="14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6.5">
      <c r="A55" s="62"/>
      <c r="B55" s="63"/>
      <c r="C55" s="45"/>
      <c r="D55" s="71"/>
      <c r="E55" s="14"/>
      <c r="F55" s="14"/>
      <c r="G55" s="15"/>
      <c r="H55" s="15"/>
      <c r="I55" s="15"/>
      <c r="J55" s="30"/>
      <c r="K55" s="15"/>
      <c r="L55" s="15"/>
      <c r="M55" s="15"/>
      <c r="N55" s="15"/>
      <c r="O55" s="15"/>
      <c r="P55" s="15"/>
      <c r="Q55" s="14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6.5">
      <c r="A56" s="70"/>
      <c r="B56" s="63"/>
      <c r="C56" s="45"/>
      <c r="D56" s="71"/>
      <c r="E56" s="14"/>
      <c r="F56" s="14"/>
      <c r="G56" s="15"/>
      <c r="H56" s="15"/>
      <c r="I56" s="15"/>
      <c r="J56" s="30"/>
      <c r="K56" s="15"/>
      <c r="L56" s="15"/>
      <c r="M56" s="15"/>
      <c r="N56" s="15"/>
      <c r="O56" s="15"/>
      <c r="P56" s="15"/>
      <c r="Q56" s="14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6.5">
      <c r="A57" s="70"/>
      <c r="B57" s="63"/>
      <c r="C57" s="45"/>
      <c r="D57" s="71"/>
      <c r="E57" s="14"/>
      <c r="F57" s="14"/>
      <c r="G57" s="15"/>
      <c r="H57" s="15"/>
      <c r="I57" s="15"/>
      <c r="J57" s="30"/>
      <c r="K57" s="15"/>
      <c r="L57" s="15"/>
      <c r="M57" s="15"/>
      <c r="N57" s="15"/>
      <c r="O57" s="15"/>
      <c r="P57" s="15"/>
      <c r="Q57" s="14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6.5">
      <c r="A58" s="70"/>
      <c r="B58" s="63"/>
      <c r="C58" s="45"/>
      <c r="D58" s="71"/>
      <c r="E58" s="14"/>
      <c r="F58" s="14"/>
      <c r="G58" s="15"/>
      <c r="H58" s="15"/>
      <c r="I58" s="15"/>
      <c r="J58" s="30"/>
      <c r="K58" s="15"/>
      <c r="L58" s="15"/>
      <c r="M58" s="15"/>
      <c r="N58" s="15"/>
      <c r="O58" s="15"/>
      <c r="P58" s="15"/>
      <c r="Q58" s="14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6.5">
      <c r="A59" s="70"/>
      <c r="B59" s="63"/>
      <c r="C59" s="45"/>
      <c r="D59" s="71"/>
      <c r="E59" s="14"/>
      <c r="F59" s="14"/>
      <c r="G59" s="15"/>
      <c r="H59" s="15"/>
      <c r="I59" s="15"/>
      <c r="J59" s="30"/>
      <c r="K59" s="15"/>
      <c r="L59" s="15"/>
      <c r="M59" s="15"/>
      <c r="N59" s="15"/>
      <c r="O59" s="15"/>
      <c r="P59" s="15"/>
      <c r="Q59" s="14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6.5">
      <c r="A60" s="70"/>
      <c r="B60" s="63"/>
      <c r="C60" s="45"/>
      <c r="D60" s="71"/>
      <c r="E60" s="14"/>
      <c r="F60" s="14"/>
      <c r="G60" s="15"/>
      <c r="H60" s="15"/>
      <c r="I60" s="15"/>
      <c r="J60" s="30"/>
      <c r="K60" s="15"/>
      <c r="L60" s="15"/>
      <c r="M60" s="15"/>
      <c r="N60" s="15"/>
      <c r="O60" s="15"/>
      <c r="P60" s="15"/>
      <c r="Q60" s="14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6.5">
      <c r="A61" s="70"/>
      <c r="B61" s="63"/>
      <c r="C61" s="45"/>
      <c r="D61" s="71"/>
      <c r="E61" s="14"/>
      <c r="F61" s="14"/>
      <c r="G61" s="15"/>
      <c r="H61" s="15"/>
      <c r="I61" s="15"/>
      <c r="J61" s="30"/>
      <c r="K61" s="15"/>
      <c r="L61" s="15"/>
      <c r="M61" s="15"/>
      <c r="N61" s="15"/>
      <c r="O61" s="15"/>
      <c r="P61" s="15"/>
      <c r="Q61" s="14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6.5">
      <c r="A62" s="70"/>
      <c r="B62" s="63"/>
      <c r="C62" s="45"/>
      <c r="D62" s="71"/>
      <c r="E62" s="14"/>
      <c r="F62" s="14"/>
      <c r="G62" s="15"/>
      <c r="H62" s="15"/>
      <c r="I62" s="15"/>
      <c r="J62" s="30"/>
      <c r="K62" s="15"/>
      <c r="L62" s="15"/>
      <c r="M62" s="15"/>
      <c r="N62" s="15"/>
      <c r="O62" s="15"/>
      <c r="P62" s="15"/>
      <c r="Q62" s="14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6.5">
      <c r="A63" s="70"/>
      <c r="B63" s="63"/>
      <c r="C63" s="45"/>
      <c r="D63" s="71"/>
      <c r="E63" s="14"/>
      <c r="F63" s="14"/>
      <c r="G63" s="15"/>
      <c r="H63" s="15"/>
      <c r="I63" s="15"/>
      <c r="J63" s="30"/>
      <c r="K63" s="15"/>
      <c r="L63" s="15"/>
      <c r="M63" s="15"/>
      <c r="N63" s="15"/>
      <c r="O63" s="15"/>
      <c r="P63" s="15"/>
      <c r="Q63" s="14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6.5">
      <c r="A64" s="70"/>
      <c r="B64" s="63"/>
      <c r="C64" s="45"/>
      <c r="D64" s="71"/>
      <c r="E64" s="14"/>
      <c r="F64" s="14"/>
      <c r="G64" s="15"/>
      <c r="H64" s="15"/>
      <c r="I64" s="15"/>
      <c r="J64" s="30"/>
      <c r="K64" s="15"/>
      <c r="L64" s="15"/>
      <c r="M64" s="15"/>
      <c r="N64" s="15"/>
      <c r="O64" s="15"/>
      <c r="P64" s="15"/>
      <c r="Q64" s="14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27" ht="16.5">
      <c r="A65" s="70"/>
      <c r="B65" s="63"/>
      <c r="C65" s="45"/>
      <c r="D65" s="71"/>
      <c r="E65" s="14"/>
      <c r="F65" s="14"/>
      <c r="G65" s="15"/>
      <c r="H65" s="15"/>
      <c r="I65" s="15"/>
      <c r="J65" s="30"/>
      <c r="K65" s="15"/>
      <c r="L65" s="15"/>
      <c r="M65" s="15"/>
      <c r="N65" s="15"/>
      <c r="O65" s="15"/>
      <c r="P65" s="15"/>
      <c r="Q65" s="14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6.5">
      <c r="A66" s="70"/>
      <c r="B66" s="63"/>
      <c r="C66" s="45"/>
      <c r="D66" s="71"/>
      <c r="E66" s="14"/>
      <c r="F66" s="14"/>
      <c r="G66" s="15"/>
      <c r="H66" s="15"/>
      <c r="I66" s="15"/>
      <c r="J66" s="30"/>
      <c r="K66" s="15"/>
      <c r="L66" s="15"/>
      <c r="M66" s="15"/>
      <c r="N66" s="15"/>
      <c r="O66" s="15"/>
      <c r="P66" s="15"/>
      <c r="Q66" s="14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6.5">
      <c r="A67" s="70"/>
      <c r="B67" s="63"/>
      <c r="C67" s="45"/>
      <c r="D67" s="71"/>
      <c r="E67" s="14"/>
      <c r="F67" s="14"/>
      <c r="G67" s="15"/>
      <c r="H67" s="15"/>
      <c r="I67" s="15"/>
      <c r="J67" s="30"/>
      <c r="K67" s="15"/>
      <c r="L67" s="15"/>
      <c r="M67" s="15"/>
      <c r="N67" s="15"/>
      <c r="O67" s="15"/>
      <c r="P67" s="15"/>
      <c r="Q67" s="14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6.5">
      <c r="A68" s="70"/>
      <c r="B68" s="63"/>
      <c r="D68" s="71"/>
      <c r="E68" s="14"/>
      <c r="F68" s="14"/>
      <c r="G68" s="15"/>
      <c r="H68" s="15"/>
      <c r="I68" s="15"/>
      <c r="J68" s="30"/>
      <c r="K68" s="15"/>
      <c r="L68" s="15"/>
      <c r="M68" s="15"/>
      <c r="N68" s="15"/>
      <c r="O68" s="15"/>
      <c r="P68" s="15"/>
      <c r="Q68" s="14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6.5">
      <c r="A69" s="70"/>
      <c r="B69" s="63"/>
      <c r="D69" s="71"/>
      <c r="E69" s="14"/>
      <c r="F69" s="14"/>
      <c r="G69" s="15"/>
      <c r="H69" s="15"/>
      <c r="I69" s="15"/>
      <c r="J69" s="30"/>
      <c r="K69" s="15"/>
      <c r="L69" s="15"/>
      <c r="M69" s="15"/>
      <c r="N69" s="15"/>
      <c r="O69" s="15"/>
      <c r="P69" s="15"/>
      <c r="Q69" s="14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6.5">
      <c r="A70" s="70"/>
      <c r="B70" s="63"/>
      <c r="D70" s="71"/>
      <c r="E70" s="14"/>
      <c r="F70" s="14"/>
      <c r="G70" s="15"/>
      <c r="H70" s="15"/>
      <c r="I70" s="15"/>
      <c r="J70" s="30"/>
      <c r="K70" s="15"/>
      <c r="L70" s="15"/>
      <c r="M70" s="15"/>
      <c r="N70" s="15"/>
      <c r="O70" s="15"/>
      <c r="P70" s="15"/>
      <c r="Q70" s="14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6.5">
      <c r="A71" s="70"/>
      <c r="B71" s="63"/>
      <c r="D71" s="71"/>
      <c r="E71" s="14"/>
      <c r="F71" s="14"/>
      <c r="G71" s="15"/>
      <c r="H71" s="15"/>
      <c r="I71" s="15"/>
      <c r="J71" s="30"/>
      <c r="K71" s="15"/>
      <c r="L71" s="15"/>
      <c r="M71" s="15"/>
      <c r="N71" s="15"/>
      <c r="O71" s="15"/>
      <c r="P71" s="15"/>
      <c r="Q71" s="14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6.5">
      <c r="A72" s="70"/>
      <c r="B72" s="63"/>
      <c r="D72" s="71"/>
      <c r="E72" s="14"/>
      <c r="F72" s="14"/>
      <c r="G72" s="15"/>
      <c r="H72" s="15"/>
      <c r="I72" s="15"/>
      <c r="J72" s="30"/>
      <c r="K72" s="15"/>
      <c r="L72" s="15"/>
      <c r="M72" s="15"/>
      <c r="N72" s="15"/>
      <c r="O72" s="15"/>
      <c r="P72" s="15"/>
      <c r="Q72" s="14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6.5">
      <c r="A73" s="51"/>
      <c r="B73" s="53"/>
      <c r="D73" s="71"/>
      <c r="E73" s="14"/>
      <c r="F73" s="14"/>
      <c r="G73" s="15"/>
      <c r="H73" s="15"/>
      <c r="I73" s="15"/>
      <c r="J73" s="30"/>
      <c r="K73" s="15"/>
      <c r="L73" s="15"/>
      <c r="M73" s="15"/>
      <c r="N73" s="15"/>
      <c r="O73" s="15"/>
      <c r="P73" s="15"/>
      <c r="Q73" s="14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6.5">
      <c r="A74" s="51"/>
      <c r="B74" s="53"/>
      <c r="D74" s="71"/>
      <c r="E74" s="14"/>
      <c r="F74" s="14"/>
      <c r="G74" s="15"/>
      <c r="H74" s="15"/>
      <c r="I74" s="15"/>
      <c r="J74" s="30"/>
      <c r="K74" s="15"/>
      <c r="L74" s="15"/>
      <c r="M74" s="15"/>
      <c r="N74" s="15"/>
      <c r="O74" s="15"/>
      <c r="P74" s="15"/>
      <c r="Q74" s="14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6.5">
      <c r="A75" s="51"/>
      <c r="B75" s="53"/>
      <c r="D75" s="71"/>
      <c r="E75" s="14"/>
      <c r="F75" s="14"/>
      <c r="G75" s="15"/>
      <c r="H75" s="15"/>
      <c r="I75" s="15"/>
      <c r="J75" s="30"/>
      <c r="K75" s="15"/>
      <c r="L75" s="15"/>
      <c r="M75" s="15"/>
      <c r="N75" s="15"/>
      <c r="O75" s="15"/>
      <c r="P75" s="15"/>
      <c r="Q75" s="14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6.5">
      <c r="A76" s="51"/>
      <c r="B76" s="53"/>
      <c r="D76" s="71"/>
      <c r="E76" s="14"/>
      <c r="F76" s="14"/>
      <c r="G76" s="15"/>
      <c r="H76" s="15"/>
      <c r="I76" s="15"/>
      <c r="J76" s="30"/>
      <c r="K76" s="15"/>
      <c r="L76" s="15"/>
      <c r="M76" s="15"/>
      <c r="N76" s="15"/>
      <c r="O76" s="15"/>
      <c r="P76" s="15"/>
      <c r="Q76" s="14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6.5">
      <c r="A77" s="51"/>
      <c r="B77" s="53"/>
      <c r="D77" s="71"/>
      <c r="E77" s="14"/>
      <c r="F77" s="14"/>
      <c r="G77" s="15"/>
      <c r="H77" s="15"/>
      <c r="I77" s="15"/>
      <c r="J77" s="30"/>
      <c r="K77" s="15"/>
      <c r="L77" s="15"/>
      <c r="M77" s="15"/>
      <c r="N77" s="15"/>
      <c r="O77" s="15"/>
      <c r="P77" s="15"/>
      <c r="Q77" s="14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6.5">
      <c r="A78" s="51"/>
      <c r="B78" s="53"/>
      <c r="D78" s="71"/>
      <c r="E78" s="14"/>
      <c r="F78" s="14"/>
      <c r="G78" s="15"/>
      <c r="H78" s="15"/>
      <c r="I78" s="15"/>
      <c r="J78" s="30"/>
      <c r="K78" s="15"/>
      <c r="L78" s="15"/>
      <c r="M78" s="15"/>
      <c r="N78" s="15"/>
      <c r="O78" s="15"/>
      <c r="P78" s="15"/>
      <c r="Q78" s="14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6.5">
      <c r="A79" s="51"/>
      <c r="B79" s="53"/>
      <c r="D79" s="71"/>
      <c r="E79" s="14"/>
      <c r="F79" s="14"/>
      <c r="G79" s="15"/>
      <c r="H79" s="15"/>
      <c r="I79" s="15"/>
      <c r="J79" s="30"/>
      <c r="K79" s="15"/>
      <c r="L79" s="15"/>
      <c r="M79" s="15"/>
      <c r="N79" s="15"/>
      <c r="O79" s="15"/>
      <c r="P79" s="15"/>
      <c r="Q79" s="14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5.75">
      <c r="A80" s="51"/>
      <c r="B80" s="54"/>
      <c r="D80" s="71"/>
      <c r="E80" s="14"/>
      <c r="F80" s="14"/>
      <c r="G80" s="15"/>
      <c r="H80" s="15"/>
      <c r="I80" s="15"/>
      <c r="J80" s="30"/>
      <c r="K80" s="15"/>
      <c r="L80" s="15"/>
      <c r="M80" s="15"/>
      <c r="N80" s="15"/>
      <c r="O80" s="15"/>
      <c r="P80" s="15"/>
      <c r="Q80" s="14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5.75">
      <c r="A81" s="51"/>
      <c r="B81" s="54"/>
      <c r="D81" s="71"/>
      <c r="E81" s="14"/>
      <c r="F81" s="14"/>
      <c r="G81" s="15"/>
      <c r="H81" s="15"/>
      <c r="I81" s="15"/>
      <c r="J81" s="30"/>
      <c r="K81" s="15"/>
      <c r="L81" s="15"/>
      <c r="M81" s="15"/>
      <c r="N81" s="15"/>
      <c r="O81" s="15"/>
      <c r="P81" s="15"/>
      <c r="Q81" s="14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2.75">
      <c r="A82" s="51"/>
      <c r="B82" s="51"/>
      <c r="D82" s="71"/>
      <c r="E82" s="14"/>
      <c r="F82" s="14"/>
      <c r="G82" s="15"/>
      <c r="H82" s="15"/>
      <c r="I82" s="15"/>
      <c r="J82" s="30"/>
      <c r="K82" s="15"/>
      <c r="L82" s="15"/>
      <c r="M82" s="15"/>
      <c r="N82" s="15"/>
      <c r="O82" s="15"/>
      <c r="P82" s="15"/>
      <c r="Q82" s="14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2.75">
      <c r="A83" s="51"/>
      <c r="B83" s="51"/>
      <c r="D83" s="71"/>
      <c r="E83" s="14"/>
      <c r="F83" s="14"/>
      <c r="G83" s="15"/>
      <c r="H83" s="15"/>
      <c r="I83" s="15"/>
      <c r="J83" s="30"/>
      <c r="K83" s="15"/>
      <c r="L83" s="15"/>
      <c r="M83" s="15"/>
      <c r="N83" s="15"/>
      <c r="O83" s="15"/>
      <c r="P83" s="15"/>
      <c r="Q83" s="14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2.75">
      <c r="A84" s="51"/>
      <c r="B84" s="51"/>
      <c r="D84" s="71"/>
      <c r="E84" s="14"/>
      <c r="F84" s="14"/>
      <c r="G84" s="15"/>
      <c r="H84" s="15"/>
      <c r="I84" s="15"/>
      <c r="J84" s="30"/>
      <c r="K84" s="15"/>
      <c r="L84" s="15"/>
      <c r="M84" s="15"/>
      <c r="N84" s="15"/>
      <c r="O84" s="15"/>
      <c r="P84" s="15"/>
      <c r="Q84" s="14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2.75">
      <c r="A85" s="51"/>
      <c r="B85" s="51"/>
      <c r="D85" s="71"/>
      <c r="E85" s="14"/>
      <c r="F85" s="14"/>
      <c r="G85" s="15"/>
      <c r="H85" s="15"/>
      <c r="I85" s="15"/>
      <c r="J85" s="30"/>
      <c r="K85" s="15"/>
      <c r="L85" s="15"/>
      <c r="M85" s="15"/>
      <c r="N85" s="15"/>
      <c r="O85" s="15"/>
      <c r="P85" s="15"/>
      <c r="Q85" s="14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2.75">
      <c r="A86" s="51"/>
      <c r="B86" s="51"/>
      <c r="D86" s="71"/>
      <c r="E86" s="14"/>
      <c r="F86" s="14"/>
      <c r="G86" s="15"/>
      <c r="H86" s="15"/>
      <c r="I86" s="15"/>
      <c r="J86" s="30"/>
      <c r="K86" s="15"/>
      <c r="L86" s="15"/>
      <c r="M86" s="15"/>
      <c r="N86" s="15"/>
      <c r="O86" s="15"/>
      <c r="P86" s="15"/>
      <c r="Q86" s="14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2.75">
      <c r="A87" s="51"/>
      <c r="B87" s="51"/>
      <c r="D87" s="71"/>
      <c r="E87" s="14"/>
      <c r="F87" s="14"/>
      <c r="G87" s="15"/>
      <c r="H87" s="15"/>
      <c r="I87" s="15"/>
      <c r="J87" s="30"/>
      <c r="K87" s="15"/>
      <c r="L87" s="15"/>
      <c r="M87" s="15"/>
      <c r="N87" s="15"/>
      <c r="O87" s="15"/>
      <c r="P87" s="15"/>
      <c r="Q87" s="14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2.75">
      <c r="A88" s="51"/>
      <c r="B88" s="51"/>
      <c r="D88" s="71"/>
      <c r="E88" s="14"/>
      <c r="F88" s="14"/>
      <c r="G88" s="15"/>
      <c r="H88" s="15"/>
      <c r="I88" s="15"/>
      <c r="J88" s="30"/>
      <c r="K88" s="15"/>
      <c r="L88" s="15"/>
      <c r="M88" s="15"/>
      <c r="N88" s="15"/>
      <c r="O88" s="15"/>
      <c r="P88" s="15"/>
      <c r="Q88" s="14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2.75">
      <c r="A89" s="51"/>
      <c r="B89" s="51"/>
      <c r="D89" s="71"/>
      <c r="E89" s="14"/>
      <c r="F89" s="14"/>
      <c r="G89" s="15"/>
      <c r="H89" s="15"/>
      <c r="I89" s="15"/>
      <c r="J89" s="30"/>
      <c r="K89" s="15"/>
      <c r="L89" s="15"/>
      <c r="M89" s="15"/>
      <c r="N89" s="15"/>
      <c r="O89" s="15"/>
      <c r="P89" s="15"/>
      <c r="Q89" s="14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2.75">
      <c r="A90" s="51"/>
      <c r="B90" s="51"/>
      <c r="D90" s="71"/>
      <c r="E90" s="14"/>
      <c r="F90" s="14"/>
      <c r="G90" s="15"/>
      <c r="H90" s="15"/>
      <c r="I90" s="15"/>
      <c r="J90" s="30"/>
      <c r="K90" s="15"/>
      <c r="L90" s="15"/>
      <c r="M90" s="15"/>
      <c r="N90" s="15"/>
      <c r="O90" s="15"/>
      <c r="P90" s="15"/>
      <c r="Q90" s="14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2.75">
      <c r="A91" s="51"/>
      <c r="B91" s="51"/>
      <c r="D91" s="71"/>
      <c r="E91" s="14"/>
      <c r="F91" s="14"/>
      <c r="G91" s="15"/>
      <c r="H91" s="15"/>
      <c r="I91" s="15"/>
      <c r="J91" s="30"/>
      <c r="K91" s="15"/>
      <c r="L91" s="15"/>
      <c r="M91" s="15"/>
      <c r="N91" s="15"/>
      <c r="O91" s="15"/>
      <c r="P91" s="15"/>
      <c r="Q91" s="14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2.75">
      <c r="A92" s="51"/>
      <c r="B92" s="51"/>
      <c r="D92" s="71"/>
      <c r="E92" s="14"/>
      <c r="F92" s="14"/>
      <c r="G92" s="15"/>
      <c r="H92" s="15"/>
      <c r="I92" s="15"/>
      <c r="J92" s="30"/>
      <c r="K92" s="15"/>
      <c r="L92" s="15"/>
      <c r="M92" s="15"/>
      <c r="N92" s="15"/>
      <c r="O92" s="15"/>
      <c r="P92" s="15"/>
      <c r="Q92" s="14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2.75">
      <c r="A93" s="51"/>
      <c r="B93" s="51"/>
      <c r="D93" s="71"/>
      <c r="E93" s="14"/>
      <c r="F93" s="14"/>
      <c r="G93" s="15"/>
      <c r="H93" s="15"/>
      <c r="I93" s="15"/>
      <c r="J93" s="30"/>
      <c r="K93" s="15"/>
      <c r="L93" s="15"/>
      <c r="M93" s="15"/>
      <c r="N93" s="15"/>
      <c r="O93" s="15"/>
      <c r="P93" s="15"/>
      <c r="Q93" s="14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2.75">
      <c r="A94" s="51"/>
      <c r="B94" s="51"/>
      <c r="D94" s="71"/>
      <c r="E94" s="14"/>
      <c r="F94" s="14"/>
      <c r="G94" s="15"/>
      <c r="H94" s="15"/>
      <c r="I94" s="15"/>
      <c r="J94" s="30"/>
      <c r="K94" s="15"/>
      <c r="L94" s="15"/>
      <c r="M94" s="15"/>
      <c r="N94" s="15"/>
      <c r="O94" s="15"/>
      <c r="P94" s="15"/>
      <c r="Q94" s="14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2.75">
      <c r="A95" s="51"/>
      <c r="B95" s="51"/>
      <c r="D95" s="71"/>
      <c r="E95" s="14"/>
      <c r="F95" s="14"/>
      <c r="G95" s="15"/>
      <c r="H95" s="15"/>
      <c r="I95" s="15"/>
      <c r="J95" s="30"/>
      <c r="K95" s="15"/>
      <c r="L95" s="15"/>
      <c r="M95" s="15"/>
      <c r="N95" s="15"/>
      <c r="O95" s="15"/>
      <c r="P95" s="15"/>
      <c r="Q95" s="14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2.75">
      <c r="A96" s="51"/>
      <c r="B96" s="51"/>
      <c r="D96" s="71"/>
      <c r="E96" s="14"/>
      <c r="F96" s="14"/>
      <c r="G96" s="15"/>
      <c r="H96" s="15"/>
      <c r="I96" s="15"/>
      <c r="J96" s="30"/>
      <c r="K96" s="15"/>
      <c r="L96" s="15"/>
      <c r="M96" s="15"/>
      <c r="N96" s="15"/>
      <c r="O96" s="15"/>
      <c r="P96" s="15"/>
      <c r="Q96" s="14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2.75">
      <c r="A97" s="51"/>
      <c r="B97" s="51"/>
      <c r="D97" s="71"/>
      <c r="E97" s="14"/>
      <c r="F97" s="14"/>
      <c r="G97" s="15"/>
      <c r="H97" s="15"/>
      <c r="I97" s="15"/>
      <c r="J97" s="30"/>
      <c r="K97" s="15"/>
      <c r="L97" s="15"/>
      <c r="M97" s="15"/>
      <c r="N97" s="15"/>
      <c r="O97" s="15"/>
      <c r="P97" s="15"/>
      <c r="Q97" s="14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2.75">
      <c r="A98" s="51"/>
      <c r="B98" s="51"/>
      <c r="D98" s="71"/>
      <c r="E98" s="14"/>
      <c r="F98" s="14"/>
      <c r="G98" s="15"/>
      <c r="H98" s="15"/>
      <c r="I98" s="15"/>
      <c r="J98" s="30"/>
      <c r="K98" s="15"/>
      <c r="L98" s="15"/>
      <c r="M98" s="15"/>
      <c r="N98" s="15"/>
      <c r="O98" s="15"/>
      <c r="P98" s="15"/>
      <c r="Q98" s="14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2.75">
      <c r="A99" s="51"/>
      <c r="B99" s="51"/>
      <c r="D99" s="71"/>
      <c r="E99" s="14"/>
      <c r="F99" s="14"/>
      <c r="G99" s="15"/>
      <c r="H99" s="15"/>
      <c r="I99" s="15"/>
      <c r="J99" s="30"/>
      <c r="K99" s="15"/>
      <c r="L99" s="15"/>
      <c r="M99" s="15"/>
      <c r="N99" s="15"/>
      <c r="O99" s="15"/>
      <c r="P99" s="15"/>
      <c r="Q99" s="14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2.75">
      <c r="A100" s="51"/>
      <c r="B100" s="51"/>
      <c r="D100" s="71"/>
      <c r="E100" s="14"/>
      <c r="F100" s="14"/>
      <c r="G100" s="15"/>
      <c r="H100" s="15"/>
      <c r="I100" s="15"/>
      <c r="J100" s="30"/>
      <c r="K100" s="15"/>
      <c r="L100" s="15"/>
      <c r="M100" s="15"/>
      <c r="N100" s="15"/>
      <c r="O100" s="15"/>
      <c r="P100" s="15"/>
      <c r="Q100" s="14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2.75">
      <c r="A101" s="51"/>
      <c r="B101" s="51"/>
      <c r="D101" s="71"/>
      <c r="E101" s="14"/>
      <c r="F101" s="14"/>
      <c r="G101" s="15"/>
      <c r="H101" s="15"/>
      <c r="I101" s="15"/>
      <c r="J101" s="30"/>
      <c r="K101" s="15"/>
      <c r="L101" s="15"/>
      <c r="M101" s="15"/>
      <c r="N101" s="15"/>
      <c r="O101" s="15"/>
      <c r="P101" s="15"/>
      <c r="Q101" s="14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2.75">
      <c r="A102" s="51"/>
      <c r="B102" s="51"/>
      <c r="D102" s="71"/>
      <c r="E102" s="14"/>
      <c r="F102" s="14"/>
      <c r="G102" s="15"/>
      <c r="H102" s="15"/>
      <c r="I102" s="15"/>
      <c r="J102" s="30"/>
      <c r="K102" s="15"/>
      <c r="L102" s="15"/>
      <c r="M102" s="15"/>
      <c r="N102" s="15"/>
      <c r="O102" s="15"/>
      <c r="P102" s="15"/>
      <c r="Q102" s="14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2.75">
      <c r="A103" s="51"/>
      <c r="B103" s="51"/>
      <c r="D103" s="71"/>
      <c r="E103" s="14"/>
      <c r="F103" s="14"/>
      <c r="G103" s="15"/>
      <c r="H103" s="15"/>
      <c r="I103" s="15"/>
      <c r="J103" s="30"/>
      <c r="K103" s="15"/>
      <c r="L103" s="15"/>
      <c r="M103" s="15"/>
      <c r="N103" s="15"/>
      <c r="O103" s="15"/>
      <c r="P103" s="15"/>
      <c r="Q103" s="14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2.75">
      <c r="A104" s="51"/>
      <c r="B104" s="51"/>
      <c r="D104" s="71"/>
      <c r="E104" s="14"/>
      <c r="F104" s="14"/>
      <c r="G104" s="15"/>
      <c r="H104" s="15"/>
      <c r="I104" s="15"/>
      <c r="J104" s="30"/>
      <c r="K104" s="15"/>
      <c r="L104" s="15"/>
      <c r="M104" s="15"/>
      <c r="N104" s="15"/>
      <c r="O104" s="15"/>
      <c r="P104" s="15"/>
      <c r="Q104" s="14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2.75">
      <c r="A105" s="51"/>
      <c r="B105" s="51"/>
      <c r="D105" s="71"/>
      <c r="E105" s="14"/>
      <c r="F105" s="14"/>
      <c r="G105" s="15"/>
      <c r="H105" s="15"/>
      <c r="I105" s="15"/>
      <c r="J105" s="30"/>
      <c r="K105" s="15"/>
      <c r="L105" s="15"/>
      <c r="M105" s="15"/>
      <c r="N105" s="15"/>
      <c r="O105" s="15"/>
      <c r="P105" s="15"/>
      <c r="Q105" s="14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2.75">
      <c r="A106" s="51"/>
      <c r="B106" s="51"/>
      <c r="E106" s="14"/>
      <c r="F106" s="14"/>
      <c r="G106" s="15"/>
      <c r="H106" s="15"/>
      <c r="I106" s="15"/>
      <c r="J106" s="30"/>
      <c r="K106" s="15"/>
      <c r="L106" s="15"/>
      <c r="M106" s="15"/>
      <c r="N106" s="15"/>
      <c r="O106" s="15"/>
      <c r="P106" s="15"/>
      <c r="Q106" s="14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2.75">
      <c r="A107" s="51"/>
      <c r="B107" s="51"/>
      <c r="E107" s="14"/>
      <c r="F107" s="14"/>
      <c r="G107" s="15"/>
      <c r="H107" s="15"/>
      <c r="I107" s="15"/>
      <c r="J107" s="30"/>
      <c r="K107" s="15"/>
      <c r="L107" s="15"/>
      <c r="M107" s="15"/>
      <c r="N107" s="15"/>
      <c r="O107" s="15"/>
      <c r="P107" s="15"/>
      <c r="Q107" s="14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2.75">
      <c r="A108" s="51"/>
      <c r="B108" s="51"/>
      <c r="E108" s="14"/>
      <c r="F108" s="14"/>
      <c r="G108" s="15"/>
      <c r="H108" s="15"/>
      <c r="I108" s="15"/>
      <c r="J108" s="30"/>
      <c r="K108" s="15"/>
      <c r="L108" s="15"/>
      <c r="M108" s="15"/>
      <c r="N108" s="15"/>
      <c r="O108" s="15"/>
      <c r="P108" s="15"/>
      <c r="Q108" s="14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2.75">
      <c r="A109" s="51"/>
      <c r="B109" s="51"/>
      <c r="E109" s="14"/>
      <c r="F109" s="14"/>
      <c r="G109" s="15"/>
      <c r="H109" s="15"/>
      <c r="I109" s="15"/>
      <c r="J109" s="30"/>
      <c r="K109" s="15"/>
      <c r="L109" s="15"/>
      <c r="M109" s="15"/>
      <c r="N109" s="15"/>
      <c r="O109" s="15"/>
      <c r="P109" s="15"/>
      <c r="Q109" s="14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2.75">
      <c r="A110" s="51"/>
      <c r="B110" s="51"/>
      <c r="E110" s="14"/>
      <c r="F110" s="14"/>
      <c r="G110" s="15"/>
      <c r="H110" s="15"/>
      <c r="I110" s="15"/>
      <c r="J110" s="30"/>
      <c r="K110" s="15"/>
      <c r="L110" s="15"/>
      <c r="M110" s="15"/>
      <c r="N110" s="15"/>
      <c r="O110" s="15"/>
      <c r="P110" s="15"/>
      <c r="Q110" s="14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2.75">
      <c r="A111" s="51"/>
      <c r="B111" s="51"/>
      <c r="E111" s="14"/>
      <c r="F111" s="14"/>
      <c r="G111" s="15"/>
      <c r="H111" s="15"/>
      <c r="I111" s="15"/>
      <c r="J111" s="30"/>
      <c r="K111" s="15"/>
      <c r="L111" s="15"/>
      <c r="M111" s="15"/>
      <c r="N111" s="15"/>
      <c r="O111" s="15"/>
      <c r="P111" s="15"/>
      <c r="Q111" s="14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2.75">
      <c r="A112" s="51"/>
      <c r="B112" s="51"/>
      <c r="E112" s="14"/>
      <c r="F112" s="14"/>
      <c r="G112" s="15"/>
      <c r="H112" s="15"/>
      <c r="I112" s="15"/>
      <c r="J112" s="30"/>
      <c r="K112" s="15"/>
      <c r="L112" s="15"/>
      <c r="M112" s="15"/>
      <c r="N112" s="15"/>
      <c r="O112" s="15"/>
      <c r="P112" s="15"/>
      <c r="Q112" s="14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2.75">
      <c r="A113" s="51"/>
      <c r="B113" s="51"/>
      <c r="E113" s="14"/>
      <c r="F113" s="14"/>
      <c r="G113" s="15"/>
      <c r="H113" s="15"/>
      <c r="I113" s="15"/>
      <c r="J113" s="30"/>
      <c r="K113" s="15"/>
      <c r="L113" s="15"/>
      <c r="M113" s="15"/>
      <c r="N113" s="15"/>
      <c r="O113" s="15"/>
      <c r="P113" s="15"/>
      <c r="Q113" s="14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2.75">
      <c r="A114" s="51"/>
      <c r="B114" s="51"/>
      <c r="E114" s="14"/>
      <c r="F114" s="14"/>
      <c r="G114" s="15"/>
      <c r="H114" s="15"/>
      <c r="I114" s="15"/>
      <c r="J114" s="30"/>
      <c r="K114" s="15"/>
      <c r="L114" s="15"/>
      <c r="M114" s="15"/>
      <c r="N114" s="15"/>
      <c r="O114" s="15"/>
      <c r="P114" s="15"/>
      <c r="Q114" s="14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2.75">
      <c r="A115" s="51"/>
      <c r="B115" s="51"/>
      <c r="E115" s="14"/>
      <c r="F115" s="14"/>
      <c r="G115" s="15"/>
      <c r="H115" s="15"/>
      <c r="I115" s="15"/>
      <c r="J115" s="30"/>
      <c r="K115" s="15"/>
      <c r="L115" s="15"/>
      <c r="M115" s="15"/>
      <c r="N115" s="15"/>
      <c r="O115" s="15"/>
      <c r="P115" s="15"/>
      <c r="Q115" s="14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2.75">
      <c r="A116" s="51"/>
      <c r="B116" s="51"/>
      <c r="E116" s="14"/>
      <c r="F116" s="14"/>
      <c r="G116" s="15"/>
      <c r="H116" s="15"/>
      <c r="I116" s="15"/>
      <c r="J116" s="30"/>
      <c r="K116" s="15"/>
      <c r="L116" s="15"/>
      <c r="M116" s="15"/>
      <c r="N116" s="15"/>
      <c r="O116" s="15"/>
      <c r="P116" s="15"/>
      <c r="Q116" s="14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2.75">
      <c r="A117" s="51"/>
      <c r="B117" s="51"/>
      <c r="E117" s="14"/>
      <c r="F117" s="14"/>
      <c r="G117" s="15"/>
      <c r="H117" s="15"/>
      <c r="I117" s="15"/>
      <c r="J117" s="30"/>
      <c r="K117" s="15"/>
      <c r="L117" s="15"/>
      <c r="M117" s="15"/>
      <c r="N117" s="15"/>
      <c r="O117" s="15"/>
      <c r="P117" s="15"/>
      <c r="Q117" s="14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2.75">
      <c r="A118" s="51"/>
      <c r="B118" s="51"/>
      <c r="E118" s="14"/>
      <c r="F118" s="14"/>
      <c r="G118" s="15"/>
      <c r="H118" s="15"/>
      <c r="I118" s="15"/>
      <c r="J118" s="30"/>
      <c r="K118" s="15"/>
      <c r="L118" s="15"/>
      <c r="M118" s="15"/>
      <c r="N118" s="15"/>
      <c r="O118" s="15"/>
      <c r="P118" s="15"/>
      <c r="Q118" s="14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2.75">
      <c r="A119" s="51"/>
      <c r="B119" s="51"/>
      <c r="E119" s="14"/>
      <c r="F119" s="14"/>
      <c r="G119" s="15"/>
      <c r="H119" s="15"/>
      <c r="I119" s="15"/>
      <c r="J119" s="30"/>
      <c r="K119" s="15"/>
      <c r="L119" s="15"/>
      <c r="M119" s="15"/>
      <c r="N119" s="15"/>
      <c r="O119" s="15"/>
      <c r="P119" s="15"/>
      <c r="Q119" s="14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2.75">
      <c r="A120" s="51"/>
      <c r="B120" s="51"/>
      <c r="E120" s="14"/>
      <c r="F120" s="14"/>
      <c r="G120" s="15"/>
      <c r="H120" s="15"/>
      <c r="I120" s="15"/>
      <c r="J120" s="30"/>
      <c r="K120" s="15"/>
      <c r="L120" s="15"/>
      <c r="M120" s="15"/>
      <c r="N120" s="15"/>
      <c r="O120" s="15"/>
      <c r="P120" s="15"/>
      <c r="Q120" s="14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2.75">
      <c r="A121" s="51"/>
      <c r="B121" s="51"/>
      <c r="E121" s="14"/>
      <c r="F121" s="14"/>
      <c r="G121" s="15"/>
      <c r="H121" s="15"/>
      <c r="I121" s="15"/>
      <c r="J121" s="30"/>
      <c r="K121" s="15"/>
      <c r="L121" s="15"/>
      <c r="M121" s="15"/>
      <c r="N121" s="15"/>
      <c r="O121" s="15"/>
      <c r="P121" s="15"/>
      <c r="Q121" s="14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2.75">
      <c r="A122" s="51"/>
      <c r="B122" s="51"/>
      <c r="E122" s="14"/>
      <c r="F122" s="14"/>
      <c r="G122" s="15"/>
      <c r="H122" s="15"/>
      <c r="I122" s="15"/>
      <c r="J122" s="30"/>
      <c r="K122" s="15"/>
      <c r="L122" s="15"/>
      <c r="M122" s="15"/>
      <c r="N122" s="15"/>
      <c r="O122" s="15"/>
      <c r="P122" s="15"/>
      <c r="Q122" s="14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2.75">
      <c r="A123" s="51"/>
      <c r="B123" s="51"/>
      <c r="E123" s="14"/>
      <c r="F123" s="14"/>
      <c r="G123" s="15"/>
      <c r="H123" s="15"/>
      <c r="I123" s="15"/>
      <c r="J123" s="30"/>
      <c r="K123" s="15"/>
      <c r="L123" s="15"/>
      <c r="M123" s="15"/>
      <c r="N123" s="15"/>
      <c r="O123" s="15"/>
      <c r="P123" s="15"/>
      <c r="Q123" s="14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2.75">
      <c r="A124" s="51"/>
      <c r="B124" s="51"/>
      <c r="E124" s="14"/>
      <c r="F124" s="14"/>
      <c r="G124" s="15"/>
      <c r="H124" s="15"/>
      <c r="I124" s="15"/>
      <c r="J124" s="30"/>
      <c r="K124" s="15"/>
      <c r="L124" s="15"/>
      <c r="M124" s="15"/>
      <c r="N124" s="15"/>
      <c r="O124" s="15"/>
      <c r="P124" s="15"/>
      <c r="Q124" s="14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2.75">
      <c r="A125" s="51"/>
      <c r="B125" s="51"/>
      <c r="E125" s="14"/>
      <c r="F125" s="14"/>
      <c r="G125" s="15"/>
      <c r="H125" s="15"/>
      <c r="I125" s="15"/>
      <c r="J125" s="30"/>
      <c r="K125" s="15"/>
      <c r="L125" s="15"/>
      <c r="M125" s="15"/>
      <c r="N125" s="15"/>
      <c r="O125" s="15"/>
      <c r="P125" s="15"/>
      <c r="Q125" s="14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2.75">
      <c r="A126" s="51"/>
      <c r="B126" s="51"/>
      <c r="E126" s="14"/>
      <c r="F126" s="14"/>
      <c r="G126" s="15"/>
      <c r="H126" s="15"/>
      <c r="I126" s="15"/>
      <c r="J126" s="30"/>
      <c r="K126" s="15"/>
      <c r="L126" s="15"/>
      <c r="M126" s="15"/>
      <c r="N126" s="15"/>
      <c r="O126" s="15"/>
      <c r="P126" s="15"/>
      <c r="Q126" s="14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2.75">
      <c r="A127" s="51"/>
      <c r="B127" s="51"/>
      <c r="E127" s="14"/>
      <c r="F127" s="14"/>
      <c r="G127" s="15"/>
      <c r="H127" s="15"/>
      <c r="I127" s="15"/>
      <c r="J127" s="30"/>
      <c r="K127" s="15"/>
      <c r="L127" s="15"/>
      <c r="M127" s="15"/>
      <c r="N127" s="15"/>
      <c r="O127" s="15"/>
      <c r="P127" s="15"/>
      <c r="Q127" s="14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2.75">
      <c r="A128" s="51"/>
      <c r="B128" s="51"/>
      <c r="E128" s="14"/>
      <c r="F128" s="14"/>
      <c r="G128" s="15"/>
      <c r="H128" s="15"/>
      <c r="I128" s="15"/>
      <c r="J128" s="30"/>
      <c r="K128" s="15"/>
      <c r="L128" s="15"/>
      <c r="M128" s="15"/>
      <c r="N128" s="15"/>
      <c r="O128" s="15"/>
      <c r="P128" s="15"/>
      <c r="Q128" s="14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2.75">
      <c r="A129" s="51"/>
      <c r="B129" s="51"/>
      <c r="E129" s="14"/>
      <c r="F129" s="14"/>
      <c r="G129" s="15"/>
      <c r="H129" s="15"/>
      <c r="I129" s="15"/>
      <c r="J129" s="30"/>
      <c r="K129" s="15"/>
      <c r="L129" s="15"/>
      <c r="M129" s="15"/>
      <c r="N129" s="15"/>
      <c r="O129" s="15"/>
      <c r="P129" s="15"/>
      <c r="Q129" s="14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2.75">
      <c r="A130" s="51"/>
      <c r="B130" s="51"/>
      <c r="E130" s="14"/>
      <c r="F130" s="14"/>
      <c r="G130" s="15"/>
      <c r="H130" s="15"/>
      <c r="I130" s="15"/>
      <c r="J130" s="30"/>
      <c r="K130" s="15"/>
      <c r="L130" s="15"/>
      <c r="M130" s="15"/>
      <c r="N130" s="15"/>
      <c r="O130" s="15"/>
      <c r="P130" s="15"/>
      <c r="Q130" s="14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2.75">
      <c r="A131" s="51"/>
      <c r="B131" s="51"/>
      <c r="E131" s="14"/>
      <c r="F131" s="14"/>
      <c r="G131" s="15"/>
      <c r="H131" s="15"/>
      <c r="I131" s="15"/>
      <c r="J131" s="30"/>
      <c r="K131" s="15"/>
      <c r="L131" s="15"/>
      <c r="M131" s="15"/>
      <c r="N131" s="15"/>
      <c r="O131" s="15"/>
      <c r="P131" s="15"/>
      <c r="Q131" s="14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2.75">
      <c r="A132" s="51"/>
      <c r="B132" s="51"/>
      <c r="E132" s="14"/>
      <c r="F132" s="14"/>
      <c r="G132" s="15"/>
      <c r="H132" s="15"/>
      <c r="I132" s="15"/>
      <c r="J132" s="30"/>
      <c r="K132" s="15"/>
      <c r="L132" s="15"/>
      <c r="M132" s="15"/>
      <c r="N132" s="15"/>
      <c r="O132" s="15"/>
      <c r="P132" s="15"/>
      <c r="Q132" s="14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2.75">
      <c r="A133" s="51"/>
      <c r="B133" s="51"/>
      <c r="E133" s="14"/>
      <c r="F133" s="14"/>
      <c r="G133" s="15"/>
      <c r="H133" s="15"/>
      <c r="I133" s="15"/>
      <c r="J133" s="30"/>
      <c r="K133" s="15"/>
      <c r="L133" s="15"/>
      <c r="M133" s="15"/>
      <c r="N133" s="15"/>
      <c r="O133" s="15"/>
      <c r="P133" s="15"/>
      <c r="Q133" s="14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2.75">
      <c r="A134" s="51"/>
      <c r="B134" s="51"/>
      <c r="E134" s="14"/>
      <c r="F134" s="14"/>
      <c r="G134" s="15"/>
      <c r="H134" s="15"/>
      <c r="I134" s="15"/>
      <c r="J134" s="30"/>
      <c r="K134" s="15"/>
      <c r="L134" s="15"/>
      <c r="M134" s="15"/>
      <c r="N134" s="15"/>
      <c r="O134" s="15"/>
      <c r="P134" s="15"/>
      <c r="Q134" s="14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2.75">
      <c r="A135" s="51"/>
      <c r="B135" s="51"/>
      <c r="E135" s="14"/>
      <c r="F135" s="14"/>
      <c r="G135" s="15"/>
      <c r="H135" s="15"/>
      <c r="I135" s="15"/>
      <c r="J135" s="30"/>
      <c r="K135" s="15"/>
      <c r="L135" s="15"/>
      <c r="M135" s="15"/>
      <c r="N135" s="15"/>
      <c r="O135" s="15"/>
      <c r="P135" s="15"/>
      <c r="Q135" s="14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2.75">
      <c r="A136" s="51"/>
      <c r="B136" s="51"/>
      <c r="E136" s="14"/>
      <c r="F136" s="14"/>
      <c r="G136" s="15"/>
      <c r="H136" s="15"/>
      <c r="I136" s="15"/>
      <c r="J136" s="30"/>
      <c r="K136" s="15"/>
      <c r="L136" s="15"/>
      <c r="M136" s="15"/>
      <c r="N136" s="15"/>
      <c r="O136" s="15"/>
      <c r="P136" s="15"/>
      <c r="Q136" s="14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2.75">
      <c r="A137" s="51"/>
      <c r="B137" s="51"/>
      <c r="E137" s="14"/>
      <c r="F137" s="14"/>
      <c r="G137" s="15"/>
      <c r="H137" s="15"/>
      <c r="I137" s="15"/>
      <c r="J137" s="30"/>
      <c r="K137" s="15"/>
      <c r="L137" s="15"/>
      <c r="M137" s="15"/>
      <c r="N137" s="15"/>
      <c r="O137" s="15"/>
      <c r="P137" s="15"/>
      <c r="Q137" s="14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2.75">
      <c r="A138" s="51"/>
      <c r="B138" s="51"/>
      <c r="E138" s="14"/>
      <c r="F138" s="14"/>
      <c r="G138" s="15"/>
      <c r="H138" s="15"/>
      <c r="I138" s="15"/>
      <c r="J138" s="30"/>
      <c r="K138" s="15"/>
      <c r="L138" s="15"/>
      <c r="M138" s="15"/>
      <c r="N138" s="15"/>
      <c r="O138" s="15"/>
      <c r="P138" s="15"/>
      <c r="Q138" s="14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2.75">
      <c r="A139" s="51"/>
      <c r="B139" s="51"/>
      <c r="E139" s="14"/>
      <c r="F139" s="14"/>
      <c r="G139" s="15"/>
      <c r="H139" s="15"/>
      <c r="I139" s="15"/>
      <c r="J139" s="30"/>
      <c r="K139" s="15"/>
      <c r="L139" s="15"/>
      <c r="M139" s="15"/>
      <c r="N139" s="15"/>
      <c r="O139" s="15"/>
      <c r="P139" s="15"/>
      <c r="Q139" s="14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2.75">
      <c r="A140" s="51"/>
      <c r="B140" s="51"/>
      <c r="E140" s="14"/>
      <c r="F140" s="14"/>
      <c r="G140" s="15"/>
      <c r="H140" s="15"/>
      <c r="I140" s="15"/>
      <c r="J140" s="30"/>
      <c r="K140" s="15"/>
      <c r="L140" s="15"/>
      <c r="M140" s="15"/>
      <c r="N140" s="15"/>
      <c r="O140" s="15"/>
      <c r="P140" s="15"/>
      <c r="Q140" s="14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2.75">
      <c r="A141" s="51"/>
      <c r="B141" s="51"/>
      <c r="E141" s="14"/>
      <c r="F141" s="14"/>
      <c r="G141" s="15"/>
      <c r="H141" s="15"/>
      <c r="I141" s="15"/>
      <c r="J141" s="30"/>
      <c r="K141" s="15"/>
      <c r="L141" s="15"/>
      <c r="M141" s="15"/>
      <c r="N141" s="15"/>
      <c r="O141" s="15"/>
      <c r="P141" s="15"/>
      <c r="Q141" s="14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2.75">
      <c r="A142" s="51"/>
      <c r="B142" s="51"/>
      <c r="E142" s="14"/>
      <c r="F142" s="14"/>
      <c r="G142" s="15"/>
      <c r="H142" s="15"/>
      <c r="I142" s="15"/>
      <c r="J142" s="30"/>
      <c r="K142" s="15"/>
      <c r="L142" s="15"/>
      <c r="M142" s="15"/>
      <c r="N142" s="15"/>
      <c r="O142" s="15"/>
      <c r="P142" s="15"/>
      <c r="Q142" s="14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2.75">
      <c r="A143" s="51"/>
      <c r="B143" s="51"/>
      <c r="E143" s="14"/>
      <c r="F143" s="14"/>
      <c r="G143" s="15"/>
      <c r="H143" s="15"/>
      <c r="I143" s="15"/>
      <c r="J143" s="30"/>
      <c r="K143" s="15"/>
      <c r="L143" s="15"/>
      <c r="M143" s="15"/>
      <c r="N143" s="15"/>
      <c r="O143" s="15"/>
      <c r="P143" s="15"/>
      <c r="Q143" s="14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2.75">
      <c r="A144" s="51"/>
      <c r="B144" s="51"/>
      <c r="E144" s="14"/>
      <c r="F144" s="14"/>
      <c r="G144" s="15"/>
      <c r="H144" s="15"/>
      <c r="I144" s="15"/>
      <c r="J144" s="30"/>
      <c r="K144" s="15"/>
      <c r="L144" s="15"/>
      <c r="M144" s="15"/>
      <c r="N144" s="15"/>
      <c r="O144" s="15"/>
      <c r="P144" s="15"/>
      <c r="Q144" s="14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2.75">
      <c r="A145" s="51"/>
      <c r="B145" s="51"/>
      <c r="E145" s="14"/>
      <c r="F145" s="14"/>
      <c r="G145" s="15"/>
      <c r="H145" s="15"/>
      <c r="I145" s="15"/>
      <c r="J145" s="30"/>
      <c r="K145" s="15"/>
      <c r="L145" s="15"/>
      <c r="M145" s="15"/>
      <c r="N145" s="15"/>
      <c r="O145" s="15"/>
      <c r="P145" s="15"/>
      <c r="Q145" s="14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2.75">
      <c r="A146" s="51"/>
      <c r="B146" s="51"/>
      <c r="E146" s="14"/>
      <c r="F146" s="14"/>
      <c r="G146" s="15"/>
      <c r="H146" s="15"/>
      <c r="I146" s="15"/>
      <c r="J146" s="30"/>
      <c r="K146" s="15"/>
      <c r="L146" s="15"/>
      <c r="M146" s="15"/>
      <c r="N146" s="15"/>
      <c r="O146" s="15"/>
      <c r="P146" s="15"/>
      <c r="Q146" s="14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2.75">
      <c r="A147" s="51"/>
      <c r="B147" s="51"/>
      <c r="E147" s="14"/>
      <c r="F147" s="14"/>
      <c r="G147" s="15"/>
      <c r="H147" s="15"/>
      <c r="I147" s="15"/>
      <c r="J147" s="30"/>
      <c r="K147" s="15"/>
      <c r="L147" s="15"/>
      <c r="M147" s="15"/>
      <c r="N147" s="15"/>
      <c r="O147" s="15"/>
      <c r="P147" s="15"/>
      <c r="Q147" s="14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2.75">
      <c r="A148" s="51"/>
      <c r="B148" s="51"/>
      <c r="E148" s="14"/>
      <c r="F148" s="14"/>
      <c r="G148" s="15"/>
      <c r="H148" s="15"/>
      <c r="I148" s="15"/>
      <c r="J148" s="30"/>
      <c r="K148" s="15"/>
      <c r="L148" s="15"/>
      <c r="M148" s="15"/>
      <c r="N148" s="15"/>
      <c r="O148" s="15"/>
      <c r="P148" s="15"/>
      <c r="Q148" s="14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2.75">
      <c r="A149" s="51"/>
      <c r="B149" s="51"/>
      <c r="E149" s="14"/>
      <c r="F149" s="14"/>
      <c r="G149" s="15"/>
      <c r="H149" s="15"/>
      <c r="I149" s="15"/>
      <c r="J149" s="30"/>
      <c r="K149" s="15"/>
      <c r="L149" s="15"/>
      <c r="M149" s="15"/>
      <c r="N149" s="15"/>
      <c r="O149" s="15"/>
      <c r="P149" s="15"/>
      <c r="Q149" s="14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2.75">
      <c r="A150" s="51"/>
      <c r="B150" s="51"/>
      <c r="E150" s="14"/>
      <c r="F150" s="14"/>
      <c r="G150" s="15"/>
      <c r="H150" s="15"/>
      <c r="I150" s="15"/>
      <c r="J150" s="30"/>
      <c r="K150" s="15"/>
      <c r="L150" s="15"/>
      <c r="M150" s="15"/>
      <c r="N150" s="15"/>
      <c r="O150" s="15"/>
      <c r="P150" s="15"/>
      <c r="Q150" s="14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" ht="12.75">
      <c r="A151" s="51"/>
      <c r="B151" s="51"/>
    </row>
    <row r="152" spans="1:2" ht="12.75">
      <c r="A152" s="51"/>
      <c r="B152" s="51"/>
    </row>
  </sheetData>
  <sheetProtection/>
  <mergeCells count="18">
    <mergeCell ref="A4:A9"/>
    <mergeCell ref="B4:B9"/>
    <mergeCell ref="L5:L9"/>
    <mergeCell ref="C4:C9"/>
    <mergeCell ref="G5:H7"/>
    <mergeCell ref="G8:G9"/>
    <mergeCell ref="H8:H9"/>
    <mergeCell ref="D4:D9"/>
    <mergeCell ref="E8:E9"/>
    <mergeCell ref="E4:I4"/>
    <mergeCell ref="Q4:Q9"/>
    <mergeCell ref="P8:P9"/>
    <mergeCell ref="J5:J9"/>
    <mergeCell ref="K5:K9"/>
    <mergeCell ref="J4:O4"/>
    <mergeCell ref="O5:O9"/>
    <mergeCell ref="P5:P7"/>
    <mergeCell ref="M5:N8"/>
  </mergeCells>
  <printOptions horizontalCentered="1"/>
  <pageMargins left="0.1968503937007874" right="0.1968503937007874" top="0.3937007874015748" bottom="0.1968503937007874" header="0.3937007874015748" footer="0.1968503937007874"/>
  <pageSetup fitToHeight="0" fitToWidth="1" horizontalDpi="600" verticalDpi="600" orientation="landscape" paperSize="9" scale="54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0" zoomScaleNormal="80" zoomScalePageLayoutView="0" workbookViewId="0" topLeftCell="A1">
      <selection activeCell="C6" sqref="C6:C12"/>
    </sheetView>
  </sheetViews>
  <sheetFormatPr defaultColWidth="9.33203125" defaultRowHeight="12.75"/>
  <cols>
    <col min="1" max="2" width="16.5" style="0" customWidth="1"/>
    <col min="3" max="3" width="16.33203125" style="0" customWidth="1"/>
    <col min="4" max="4" width="53" style="0" customWidth="1"/>
    <col min="5" max="5" width="36" style="0" customWidth="1"/>
    <col min="6" max="6" width="27" style="0" customWidth="1"/>
    <col min="7" max="7" width="19" style="0" customWidth="1"/>
    <col min="8" max="8" width="15" style="0" customWidth="1"/>
    <col min="9" max="9" width="14.5" style="0" customWidth="1"/>
    <col min="10" max="10" width="16.33203125" style="0" customWidth="1"/>
  </cols>
  <sheetData>
    <row r="1" spans="1:10" ht="18.75">
      <c r="A1" s="180"/>
      <c r="B1" s="180"/>
      <c r="C1" s="180"/>
      <c r="D1" s="181"/>
      <c r="E1" s="182"/>
      <c r="F1" s="182"/>
      <c r="G1" s="183"/>
      <c r="H1" s="183"/>
      <c r="I1" s="183"/>
      <c r="J1" s="183"/>
    </row>
    <row r="2" spans="1:10" ht="18.75">
      <c r="A2" s="180"/>
      <c r="B2" s="180"/>
      <c r="C2" s="180"/>
      <c r="D2" s="181"/>
      <c r="E2" s="182"/>
      <c r="F2" s="182"/>
      <c r="G2" s="183"/>
      <c r="H2" s="183"/>
      <c r="I2" s="183"/>
      <c r="J2" s="183"/>
    </row>
    <row r="3" spans="1:10" ht="18.75">
      <c r="A3" s="180"/>
      <c r="B3" s="180"/>
      <c r="C3" s="180"/>
      <c r="D3" s="181"/>
      <c r="E3" s="182"/>
      <c r="F3" s="182"/>
      <c r="G3" s="183"/>
      <c r="H3" s="183"/>
      <c r="I3" s="183"/>
      <c r="J3" s="183"/>
    </row>
    <row r="4" spans="1:10" ht="18.75">
      <c r="A4" s="184" t="s">
        <v>155</v>
      </c>
      <c r="B4" s="185"/>
      <c r="C4" s="185"/>
      <c r="D4" s="186"/>
      <c r="E4" s="182"/>
      <c r="F4" s="182"/>
      <c r="G4" s="187"/>
      <c r="H4" s="187"/>
      <c r="I4" s="187"/>
      <c r="J4" s="183"/>
    </row>
    <row r="5" spans="1:10" ht="19.5" thickBot="1">
      <c r="A5" s="185"/>
      <c r="B5" s="185"/>
      <c r="C5" s="185"/>
      <c r="D5" s="186"/>
      <c r="E5" s="182"/>
      <c r="F5" s="182"/>
      <c r="G5" s="187"/>
      <c r="H5" s="187"/>
      <c r="I5" s="187"/>
      <c r="J5" s="188" t="s">
        <v>146</v>
      </c>
    </row>
    <row r="6" spans="1:10" ht="17.25" thickBot="1">
      <c r="A6" s="263" t="s">
        <v>75</v>
      </c>
      <c r="B6" s="263" t="s">
        <v>156</v>
      </c>
      <c r="C6" s="267" t="s">
        <v>157</v>
      </c>
      <c r="D6" s="298" t="s">
        <v>158</v>
      </c>
      <c r="E6" s="189" t="s">
        <v>159</v>
      </c>
      <c r="F6" s="190"/>
      <c r="G6" s="286" t="s">
        <v>160</v>
      </c>
      <c r="H6" s="286" t="s">
        <v>27</v>
      </c>
      <c r="I6" s="284" t="s">
        <v>29</v>
      </c>
      <c r="J6" s="285"/>
    </row>
    <row r="7" spans="1:10" ht="12.75">
      <c r="A7" s="264"/>
      <c r="B7" s="264"/>
      <c r="C7" s="268"/>
      <c r="D7" s="299"/>
      <c r="E7" s="286" t="s">
        <v>161</v>
      </c>
      <c r="F7" s="288" t="s">
        <v>162</v>
      </c>
      <c r="G7" s="287"/>
      <c r="H7" s="287"/>
      <c r="I7" s="291" t="s">
        <v>163</v>
      </c>
      <c r="J7" s="294" t="s">
        <v>87</v>
      </c>
    </row>
    <row r="8" spans="1:10" ht="12.75">
      <c r="A8" s="264"/>
      <c r="B8" s="264"/>
      <c r="C8" s="268"/>
      <c r="D8" s="299"/>
      <c r="E8" s="287"/>
      <c r="F8" s="289"/>
      <c r="G8" s="287"/>
      <c r="H8" s="287"/>
      <c r="I8" s="292"/>
      <c r="J8" s="295"/>
    </row>
    <row r="9" spans="1:10" ht="12.75">
      <c r="A9" s="264"/>
      <c r="B9" s="264"/>
      <c r="C9" s="268"/>
      <c r="D9" s="299"/>
      <c r="E9" s="287"/>
      <c r="F9" s="289"/>
      <c r="G9" s="287"/>
      <c r="H9" s="287"/>
      <c r="I9" s="292"/>
      <c r="J9" s="295"/>
    </row>
    <row r="10" spans="1:10" ht="12.75">
      <c r="A10" s="264"/>
      <c r="B10" s="264"/>
      <c r="C10" s="268"/>
      <c r="D10" s="299"/>
      <c r="E10" s="287"/>
      <c r="F10" s="289"/>
      <c r="G10" s="287"/>
      <c r="H10" s="287"/>
      <c r="I10" s="292"/>
      <c r="J10" s="295"/>
    </row>
    <row r="11" spans="1:10" ht="12.75">
      <c r="A11" s="264"/>
      <c r="B11" s="264"/>
      <c r="C11" s="268"/>
      <c r="D11" s="299"/>
      <c r="E11" s="287"/>
      <c r="F11" s="289"/>
      <c r="G11" s="287"/>
      <c r="H11" s="287"/>
      <c r="I11" s="292"/>
      <c r="J11" s="295"/>
    </row>
    <row r="12" spans="1:10" ht="99" customHeight="1" thickBot="1">
      <c r="A12" s="265"/>
      <c r="B12" s="265"/>
      <c r="C12" s="297"/>
      <c r="D12" s="300"/>
      <c r="E12" s="287"/>
      <c r="F12" s="290"/>
      <c r="G12" s="301"/>
      <c r="H12" s="301"/>
      <c r="I12" s="293"/>
      <c r="J12" s="296"/>
    </row>
    <row r="13" spans="1:10" ht="16.5">
      <c r="A13" s="114"/>
      <c r="B13" s="114"/>
      <c r="C13" s="114"/>
      <c r="D13" s="191">
        <v>3</v>
      </c>
      <c r="E13" s="191">
        <v>4</v>
      </c>
      <c r="F13" s="191"/>
      <c r="G13" s="192">
        <v>5</v>
      </c>
      <c r="H13" s="192">
        <v>6</v>
      </c>
      <c r="I13" s="191">
        <v>7</v>
      </c>
      <c r="J13" s="193">
        <v>8</v>
      </c>
    </row>
    <row r="14" spans="1:10" ht="27" customHeight="1">
      <c r="A14" s="142" t="s">
        <v>164</v>
      </c>
      <c r="B14" s="142"/>
      <c r="C14" s="142"/>
      <c r="D14" s="194" t="s">
        <v>88</v>
      </c>
      <c r="E14" s="195"/>
      <c r="F14" s="195"/>
      <c r="G14" s="196">
        <f>G15</f>
        <v>-37000</v>
      </c>
      <c r="H14" s="196">
        <f>H15</f>
        <v>-37000</v>
      </c>
      <c r="I14" s="196">
        <f>I15</f>
        <v>0</v>
      </c>
      <c r="J14" s="196">
        <f>J15</f>
        <v>0</v>
      </c>
    </row>
    <row r="15" spans="1:10" ht="25.5" customHeight="1">
      <c r="A15" s="142" t="s">
        <v>165</v>
      </c>
      <c r="B15" s="142"/>
      <c r="C15" s="142"/>
      <c r="D15" s="194" t="s">
        <v>88</v>
      </c>
      <c r="E15" s="195"/>
      <c r="F15" s="195"/>
      <c r="G15" s="196">
        <f>SUM(G16+G17+G18+G19+G20+G21+G22+G23+G24+G27+G25)</f>
        <v>-37000</v>
      </c>
      <c r="H15" s="196">
        <f>SUM(H16+H17+H18+H19+H20+H21+H22+H23+H24+H27+H25)</f>
        <v>-37000</v>
      </c>
      <c r="I15" s="196">
        <f>SUM(I16+I17+I18+I19+I20+I21+I22+I23+I24+I27+I25+I26)</f>
        <v>0</v>
      </c>
      <c r="J15" s="196">
        <f>SUM(J16+J17+J18+J19+J20+J21+J22+J23+J24+J27+J25+J26)</f>
        <v>0</v>
      </c>
    </row>
    <row r="16" spans="1:10" ht="49.5" hidden="1">
      <c r="A16" s="44" t="s">
        <v>84</v>
      </c>
      <c r="B16" s="44" t="s">
        <v>33</v>
      </c>
      <c r="C16" s="44" t="s">
        <v>32</v>
      </c>
      <c r="D16" s="197" t="s">
        <v>83</v>
      </c>
      <c r="E16" s="198" t="s">
        <v>166</v>
      </c>
      <c r="F16" s="198" t="s">
        <v>167</v>
      </c>
      <c r="G16" s="199">
        <f>H16+I16</f>
        <v>0</v>
      </c>
      <c r="H16" s="200"/>
      <c r="I16" s="199"/>
      <c r="J16" s="201"/>
    </row>
    <row r="17" spans="1:10" ht="4.5" customHeight="1" hidden="1">
      <c r="A17" s="44" t="s">
        <v>116</v>
      </c>
      <c r="B17" s="44" t="s">
        <v>113</v>
      </c>
      <c r="C17" s="44" t="s">
        <v>114</v>
      </c>
      <c r="D17" s="118" t="s">
        <v>115</v>
      </c>
      <c r="E17" s="198" t="s">
        <v>168</v>
      </c>
      <c r="F17" s="198" t="s">
        <v>169</v>
      </c>
      <c r="G17" s="199">
        <f aca="true" t="shared" si="0" ref="G17:G27">H17+I17</f>
        <v>0</v>
      </c>
      <c r="H17" s="200"/>
      <c r="I17" s="199"/>
      <c r="J17" s="201"/>
    </row>
    <row r="18" spans="1:10" ht="91.5" customHeight="1">
      <c r="A18" s="227" t="s">
        <v>124</v>
      </c>
      <c r="B18" s="228" t="s">
        <v>121</v>
      </c>
      <c r="C18" s="229" t="s">
        <v>122</v>
      </c>
      <c r="D18" s="203" t="s">
        <v>123</v>
      </c>
      <c r="E18" s="198" t="s">
        <v>170</v>
      </c>
      <c r="F18" s="198" t="s">
        <v>171</v>
      </c>
      <c r="G18" s="199">
        <f t="shared" si="0"/>
        <v>-10000</v>
      </c>
      <c r="H18" s="200">
        <v>-10000</v>
      </c>
      <c r="I18" s="199"/>
      <c r="J18" s="199"/>
    </row>
    <row r="19" spans="1:10" ht="0.75" customHeight="1" hidden="1">
      <c r="A19" s="73" t="s">
        <v>105</v>
      </c>
      <c r="B19" s="230" t="s">
        <v>92</v>
      </c>
      <c r="C19" s="231" t="s">
        <v>93</v>
      </c>
      <c r="D19" s="232" t="s">
        <v>94</v>
      </c>
      <c r="E19" s="198" t="s">
        <v>172</v>
      </c>
      <c r="F19" s="198" t="s">
        <v>173</v>
      </c>
      <c r="G19" s="199">
        <f t="shared" si="0"/>
        <v>0</v>
      </c>
      <c r="H19" s="200"/>
      <c r="I19" s="199"/>
      <c r="J19" s="199"/>
    </row>
    <row r="20" spans="1:10" ht="86.25" customHeight="1">
      <c r="A20" s="227" t="s">
        <v>106</v>
      </c>
      <c r="B20" s="233" t="s">
        <v>95</v>
      </c>
      <c r="C20" s="234" t="s">
        <v>93</v>
      </c>
      <c r="D20" s="235" t="s">
        <v>96</v>
      </c>
      <c r="E20" s="198" t="s">
        <v>174</v>
      </c>
      <c r="F20" s="198" t="s">
        <v>175</v>
      </c>
      <c r="G20" s="199">
        <f t="shared" si="0"/>
        <v>-27000</v>
      </c>
      <c r="H20" s="200">
        <v>-27000</v>
      </c>
      <c r="I20" s="199"/>
      <c r="J20" s="199"/>
    </row>
    <row r="21" spans="1:10" ht="45.75" customHeight="1" hidden="1">
      <c r="A21" s="177" t="s">
        <v>142</v>
      </c>
      <c r="B21" s="98" t="s">
        <v>141</v>
      </c>
      <c r="C21" s="99" t="s">
        <v>143</v>
      </c>
      <c r="D21" s="204" t="s">
        <v>137</v>
      </c>
      <c r="E21" s="198" t="s">
        <v>176</v>
      </c>
      <c r="F21" s="198" t="s">
        <v>177</v>
      </c>
      <c r="G21" s="199">
        <f t="shared" si="0"/>
        <v>0</v>
      </c>
      <c r="H21" s="200"/>
      <c r="I21" s="199"/>
      <c r="J21" s="199"/>
    </row>
    <row r="22" spans="1:10" ht="115.5" hidden="1">
      <c r="A22" s="202" t="s">
        <v>144</v>
      </c>
      <c r="B22" s="205" t="s">
        <v>132</v>
      </c>
      <c r="C22" s="206" t="s">
        <v>135</v>
      </c>
      <c r="D22" s="207" t="s">
        <v>131</v>
      </c>
      <c r="E22" s="198" t="s">
        <v>178</v>
      </c>
      <c r="F22" s="198" t="s">
        <v>179</v>
      </c>
      <c r="G22" s="199">
        <f t="shared" si="0"/>
        <v>0</v>
      </c>
      <c r="H22" s="208"/>
      <c r="I22" s="209"/>
      <c r="J22" s="201"/>
    </row>
    <row r="23" spans="1:10" ht="115.5" hidden="1">
      <c r="A23" s="202" t="s">
        <v>129</v>
      </c>
      <c r="B23" s="205" t="s">
        <v>128</v>
      </c>
      <c r="C23" s="206" t="s">
        <v>130</v>
      </c>
      <c r="D23" s="122" t="s">
        <v>127</v>
      </c>
      <c r="E23" s="198" t="s">
        <v>180</v>
      </c>
      <c r="F23" s="198" t="s">
        <v>181</v>
      </c>
      <c r="G23" s="199">
        <f t="shared" si="0"/>
        <v>0</v>
      </c>
      <c r="H23" s="208"/>
      <c r="I23" s="209"/>
      <c r="J23" s="201"/>
    </row>
    <row r="24" spans="1:10" ht="22.5" customHeight="1" hidden="1">
      <c r="A24" s="177" t="s">
        <v>107</v>
      </c>
      <c r="B24" s="98" t="s">
        <v>99</v>
      </c>
      <c r="C24" s="99" t="s">
        <v>100</v>
      </c>
      <c r="D24" s="210" t="s">
        <v>101</v>
      </c>
      <c r="E24" s="198" t="s">
        <v>182</v>
      </c>
      <c r="F24" s="198" t="s">
        <v>183</v>
      </c>
      <c r="G24" s="199">
        <f t="shared" si="0"/>
        <v>0</v>
      </c>
      <c r="H24" s="208"/>
      <c r="I24" s="209"/>
      <c r="J24" s="201"/>
    </row>
    <row r="25" spans="1:10" ht="99" hidden="1">
      <c r="A25" s="177" t="s">
        <v>151</v>
      </c>
      <c r="B25" s="177" t="s">
        <v>152</v>
      </c>
      <c r="C25" s="211" t="s">
        <v>100</v>
      </c>
      <c r="D25" s="212" t="s">
        <v>153</v>
      </c>
      <c r="E25" s="198" t="s">
        <v>184</v>
      </c>
      <c r="F25" s="198" t="s">
        <v>185</v>
      </c>
      <c r="G25" s="199"/>
      <c r="H25" s="208"/>
      <c r="I25" s="209"/>
      <c r="J25" s="201"/>
    </row>
    <row r="26" spans="1:10" ht="115.5" hidden="1">
      <c r="A26" s="202" t="s">
        <v>144</v>
      </c>
      <c r="B26" s="205" t="s">
        <v>132</v>
      </c>
      <c r="C26" s="206" t="s">
        <v>135</v>
      </c>
      <c r="D26" s="123" t="s">
        <v>131</v>
      </c>
      <c r="E26" s="198" t="s">
        <v>178</v>
      </c>
      <c r="F26" s="198" t="s">
        <v>179</v>
      </c>
      <c r="G26" s="199"/>
      <c r="H26" s="208"/>
      <c r="I26" s="209"/>
      <c r="J26" s="201"/>
    </row>
    <row r="27" spans="1:10" ht="82.5" hidden="1">
      <c r="A27" s="177" t="s">
        <v>148</v>
      </c>
      <c r="B27" s="213" t="s">
        <v>147</v>
      </c>
      <c r="C27" s="214" t="s">
        <v>149</v>
      </c>
      <c r="D27" s="215" t="s">
        <v>150</v>
      </c>
      <c r="E27" s="198" t="s">
        <v>186</v>
      </c>
      <c r="F27" s="198" t="s">
        <v>187</v>
      </c>
      <c r="G27" s="199">
        <f t="shared" si="0"/>
        <v>0</v>
      </c>
      <c r="H27" s="208"/>
      <c r="I27" s="209"/>
      <c r="J27" s="201"/>
    </row>
    <row r="28" spans="1:10" ht="16.5">
      <c r="A28" s="216"/>
      <c r="B28" s="216"/>
      <c r="C28" s="216"/>
      <c r="D28" s="217" t="s">
        <v>1</v>
      </c>
      <c r="E28" s="218"/>
      <c r="F28" s="218"/>
      <c r="G28" s="219">
        <f>G14</f>
        <v>-37000</v>
      </c>
      <c r="H28" s="219">
        <f>H14</f>
        <v>-37000</v>
      </c>
      <c r="I28" s="219">
        <f>I14</f>
        <v>0</v>
      </c>
      <c r="J28" s="219">
        <f>J14</f>
        <v>0</v>
      </c>
    </row>
    <row r="29" spans="1:10" ht="16.5">
      <c r="A29" s="220"/>
      <c r="B29" s="220"/>
      <c r="C29" s="220"/>
      <c r="D29" s="221"/>
      <c r="E29" s="222"/>
      <c r="F29" s="222"/>
      <c r="G29" s="223"/>
      <c r="H29" s="224"/>
      <c r="I29" s="224"/>
      <c r="J29" s="224"/>
    </row>
    <row r="30" spans="1:10" ht="16.5">
      <c r="A30" s="220"/>
      <c r="B30" s="220"/>
      <c r="C30" s="220"/>
      <c r="D30" s="225" t="s">
        <v>154</v>
      </c>
      <c r="E30" s="222"/>
      <c r="F30" s="222"/>
      <c r="G30" s="222"/>
      <c r="H30" s="226"/>
      <c r="I30" s="226" t="s">
        <v>189</v>
      </c>
      <c r="J30" s="226"/>
    </row>
  </sheetData>
  <sheetProtection/>
  <mergeCells count="11">
    <mergeCell ref="A6:A12"/>
    <mergeCell ref="B6:B12"/>
    <mergeCell ref="C6:C12"/>
    <mergeCell ref="D6:D12"/>
    <mergeCell ref="I6:J6"/>
    <mergeCell ref="E7:E12"/>
    <mergeCell ref="F7:F12"/>
    <mergeCell ref="I7:I12"/>
    <mergeCell ref="J7:J12"/>
    <mergeCell ref="G6:G12"/>
    <mergeCell ref="H6:H12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Novak</cp:lastModifiedBy>
  <cp:lastPrinted>2020-12-18T07:48:50Z</cp:lastPrinted>
  <dcterms:created xsi:type="dcterms:W3CDTF">2001-12-29T15:32:18Z</dcterms:created>
  <dcterms:modified xsi:type="dcterms:W3CDTF">2020-12-21T10:07:53Z</dcterms:modified>
  <cp:category/>
  <cp:version/>
  <cp:contentType/>
  <cp:contentStatus/>
</cp:coreProperties>
</file>