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<sst xmlns="http://schemas.openxmlformats.org/spreadsheetml/2006/main" count="274" uniqueCount="151">
  <si>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</si>
  <si>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</si>
  <si>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</si>
  <si>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</si>
  <si>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</si>
  <si>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</si>
  <si>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</si>
  <si>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</si>
  <si>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</si>
  <si>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</si>
  <si>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</si>
  <si>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</si>
  <si>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</si>
  <si>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</si>
  <si>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</si>
  <si>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</si>
  <si>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</si>
  <si>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</si>
  <si>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</si>
  <si>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</si>
  <si>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</si>
  <si>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</si>
  <si>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</si>
  <si>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</si>
  <si>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</si>
  <si>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</si>
  <si>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</si>
  <si>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</si>
  <si>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</si>
  <si>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</si>
  <si>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</si>
  <si>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</si>
  <si>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</si>
  <si>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</si>
  <si>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</si>
  <si>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</si>
  <si>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</si>
  <si>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</si>
  <si>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</si>
  <si>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</si>
  <si>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</si>
  <si>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</si>
  <si>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</si>
  <si>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</si>
  <si>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</si>
  <si>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</si>
  <si>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</si>
  <si>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</si>
  <si>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</si>
  <si>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</si>
  <si>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</si>
  <si>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</si>
  <si>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</si>
  <si>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</si>
  <si>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</si>
  <si>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</si>
  <si>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</si>
  <si>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</si>
  <si>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</si>
  <si>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</si>
  <si>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</si>
  <si>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</si>
  <si>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</si>
  <si>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</si>
  <si>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</si>
  <si>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</si>
  <si>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</si>
  <si>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</si>
  <si>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</si>
  <si>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</si>
  <si>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</si>
  <si>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</si>
  <si>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</si>
  <si>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</si>
  <si>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</si>
  <si>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</si>
  <si>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</si>
  <si>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t xml:space="preserve">  </t>
  </si>
  <si>
    <t xml:space="preserve">Придбання кабеля (провода) для вуличного освітлення 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</si>
  <si>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</si>
  <si>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</si>
  <si>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</si>
  <si>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t xml:space="preserve">Завдання, заходи та строки  виконання  Програми благоустрою міста Вараш
 на 2016 - 2020 роки  
</t>
  </si>
  <si>
    <t>Впровадження сучасних технологій  (придбання спецобладнання) з внесенням в статутний капітал</t>
  </si>
  <si>
    <t>Будівництво спортивних майданчиків</t>
  </si>
  <si>
    <t>Будівництво</t>
  </si>
  <si>
    <t>Світл. конструкція</t>
  </si>
  <si>
    <t>Влаштування вуличного освітлення</t>
  </si>
  <si>
    <t>опори</t>
  </si>
  <si>
    <t>світильники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</si>
  <si>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</si>
  <si>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>Придбання  лавочок, урн та баків</t>
  </si>
  <si>
    <t>Благоустрій міста</t>
  </si>
  <si>
    <t xml:space="preserve">Ресурсне забезпечення  Програми благоустрою міста Вараш на 2016 - 2020 роки  </t>
  </si>
  <si>
    <t xml:space="preserve">5. Напрямки діяльності та заходи  Програми благоустрою міста Вараш на 2016 - 2020 роки  </t>
  </si>
  <si>
    <r>
      <t xml:space="preserve">Строк виконання заходу, </t>
    </r>
    <r>
      <rPr>
        <b/>
        <i/>
        <sz val="11"/>
        <rFont val="Times New Roman"/>
        <family val="1"/>
      </rPr>
      <t>роки</t>
    </r>
  </si>
  <si>
    <t>Утримання озеленення  території міста та об'єктів благоустрою (в т.ч. організація громадських робіт)</t>
  </si>
  <si>
    <t xml:space="preserve">Утримання озеленення  території міста та об'єктів благоустрою (в т.ч. організація громадських робіт) </t>
  </si>
  <si>
    <r>
      <t xml:space="preserve">Впровадження сучасних технологій </t>
    </r>
    <r>
      <rPr>
        <sz val="10"/>
        <rFont val="Times New Roman"/>
        <family val="1"/>
      </rPr>
      <t xml:space="preserve"> (придбання спецобладнання) з внесенням в статутний капітал</t>
    </r>
  </si>
  <si>
    <t xml:space="preserve"> КМКП, КП"МЕМ"КП "Благоустрій" ВМР</t>
  </si>
  <si>
    <t>Придбання спецтехніки з внесенням в статутний капітал</t>
  </si>
  <si>
    <r>
      <t xml:space="preserve">Придбання спецтехніки </t>
    </r>
    <r>
      <rPr>
        <sz val="11"/>
        <rFont val="Times New Roman"/>
        <family val="1"/>
      </rPr>
      <t>з внесенням в статутний капітал</t>
    </r>
  </si>
  <si>
    <t>Поточ. ремонт</t>
  </si>
  <si>
    <r>
      <t xml:space="preserve">Утримання озеленення  території міста та об'єктів благоустрою </t>
    </r>
    <r>
      <rPr>
        <sz val="11"/>
        <rFont val="Times New Roman"/>
        <family val="1"/>
      </rPr>
      <t xml:space="preserve">(в т.ч. організація громадських робіт)  </t>
    </r>
  </si>
  <si>
    <t>провід</t>
  </si>
  <si>
    <t>інвентиризація</t>
  </si>
  <si>
    <t xml:space="preserve">Площа </t>
  </si>
  <si>
    <t xml:space="preserve">Очікувані результати виконання   Програми благоустрою міста Вараш на 2016 - 2020 роки  </t>
  </si>
  <si>
    <t>тис.м.кв.(км)</t>
  </si>
  <si>
    <t>464,493 (48,661)</t>
  </si>
  <si>
    <t>464,493  (48,661)</t>
  </si>
  <si>
    <t>КМКП,  КП "МЕМ",     КП "Благоустрій" ВМР, КП "Житлокомунсервіс" ВМР, Управління  містобудування, архітектури та капітального будівництва ВК ВМР, Виконавчий комітет Вараської міської ради</t>
  </si>
  <si>
    <t>*</t>
  </si>
  <si>
    <t>* - зняті заходи на 2020 рік відповідно до п.1.7 р.1 Порядку розроблення міських цільових програм, моніторингу та звітності про їх виконання, затвердженого розпорядженням міського голови від 02.03.2012 року №43-р, а також у зв'язку з проектом рішення Вараської міської ради  від 10.10.2019 №1673 "Про затвердження Програми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 міської територіальної громади на 2020-2022 роки"</t>
  </si>
  <si>
    <r>
      <t xml:space="preserve">Оновлення основних засобів </t>
    </r>
    <r>
      <rPr>
        <sz val="11"/>
        <rFont val="Times New Roman"/>
        <family val="1"/>
      </rPr>
      <t>(в т.ч. придбання  спецтехніки) з внесенням в статутний капітал</t>
    </r>
  </si>
  <si>
    <r>
      <t xml:space="preserve">Оновлення основних засобів </t>
    </r>
    <r>
      <rPr>
        <sz val="10"/>
        <rFont val="Times New Roman"/>
        <family val="1"/>
      </rPr>
      <t xml:space="preserve">(в т.ч. придбання  спецтехніки) з внесенням в статутний капітал </t>
    </r>
  </si>
  <si>
    <t xml:space="preserve">Оновлення основних засобів (в т.ч. придбання  спецтехніки) з внесенням в статутний капітал </t>
  </si>
  <si>
    <t xml:space="preserve">Проведення мікробіологічних та санітарно-технічних досліджень води поверхневих водойм та піску в м.Вараш </t>
  </si>
  <si>
    <t>Виконавчий комітет Вараської міської ради</t>
  </si>
  <si>
    <t xml:space="preserve"> мікробіологічних досліджень</t>
  </si>
  <si>
    <t>санітарно-хімічних досліджень</t>
  </si>
  <si>
    <t>Проведення досліджень</t>
  </si>
  <si>
    <t>ВКВМР</t>
  </si>
  <si>
    <t xml:space="preserve">Придбання </t>
  </si>
  <si>
    <t>Придбання та встановлення</t>
  </si>
  <si>
    <t>КП "Благоустрій" ВМР</t>
  </si>
  <si>
    <t>Придбання та встановлення дитячого майданчика з покриттям</t>
  </si>
  <si>
    <t xml:space="preserve">кількість </t>
  </si>
  <si>
    <t>_______________2020 року № ______</t>
  </si>
  <si>
    <t>______________  2020 року  №_____</t>
  </si>
  <si>
    <r>
      <t xml:space="preserve">______________ </t>
    </r>
    <r>
      <rPr>
        <sz val="12"/>
        <rFont val="Times New Roman"/>
        <family val="1"/>
      </rPr>
      <t>2020  року №</t>
    </r>
    <r>
      <rPr>
        <u val="single"/>
        <sz val="12"/>
        <rFont val="Times New Roman"/>
        <family val="1"/>
      </rPr>
      <t>_________</t>
    </r>
  </si>
  <si>
    <t>_______________ 2020 року №_______</t>
  </si>
  <si>
    <t>Секретар міської ради                                                                      Олександр МЕНЗУЛ</t>
  </si>
  <si>
    <t>Влаштування благоустрою кладовища</t>
  </si>
  <si>
    <t>Благоустрій території</t>
  </si>
  <si>
    <t>м.кв.</t>
  </si>
  <si>
    <t xml:space="preserve"> бруківка</t>
  </si>
  <si>
    <t>основи проїздів</t>
  </si>
  <si>
    <t>основи з щебня</t>
  </si>
  <si>
    <t>бетонні поребрики</t>
  </si>
  <si>
    <t>стіни із блоків</t>
  </si>
  <si>
    <t>м.куб.</t>
  </si>
  <si>
    <t>декор. штукатурка</t>
  </si>
  <si>
    <t>огорожа</t>
  </si>
  <si>
    <t>лавочки</t>
  </si>
  <si>
    <t>Благоустрій кладовища</t>
  </si>
  <si>
    <r>
      <t xml:space="preserve"> </t>
    </r>
    <r>
      <rPr>
        <b/>
        <sz val="12"/>
        <rFont val="Times New Roman"/>
        <family val="1"/>
      </rPr>
      <t xml:space="preserve">-  місцевий бюджет </t>
    </r>
  </si>
  <si>
    <t>Бюджет міста Вараш, бюджет Вараської міської ОТГ</t>
  </si>
  <si>
    <t>Бюджет Вараської міської ОТГ</t>
  </si>
  <si>
    <t>Бюджет м.Вараш, бюджет Вараської міської ОТГ</t>
  </si>
  <si>
    <t>КП "МЕМ",  КМКП, КП "Благоустрій" ВМР, КП "Житлокомунсервіс" ВМР,  Управління  містобудування, архітектури та капітального будівництва ВК ВМР, Виконавчий комітет Вараської міської ради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</si>
</sst>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1" fontId="14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93" fontId="0" fillId="0" borderId="0" xfId="0" applyNumberFormat="1" applyBorder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2" fontId="14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93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94" fontId="14" fillId="0" borderId="12" xfId="0" applyNumberFormat="1" applyFont="1" applyBorder="1" applyAlignment="1">
      <alignment horizontal="center" vertical="center" wrapText="1"/>
    </xf>
    <xf numFmtId="194" fontId="9" fillId="0" borderId="12" xfId="0" applyNumberFormat="1" applyFont="1" applyBorder="1" applyAlignment="1">
      <alignment horizontal="center" vertical="center" wrapText="1"/>
    </xf>
    <xf numFmtId="193" fontId="9" fillId="0" borderId="18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19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3" fontId="10" fillId="0" borderId="11" xfId="0" applyNumberFormat="1" applyFont="1" applyBorder="1" applyAlignment="1">
      <alignment horizontal="center" vertical="center" wrapText="1"/>
    </xf>
    <xf numFmtId="192" fontId="1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5" fillId="0" borderId="2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3" fontId="14" fillId="0" borderId="23" xfId="0" applyNumberFormat="1" applyFont="1" applyBorder="1" applyAlignment="1">
      <alignment horizontal="center"/>
    </xf>
    <xf numFmtId="193" fontId="14" fillId="0" borderId="2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193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93" fontId="66" fillId="0" borderId="14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wrapText="1"/>
    </xf>
    <xf numFmtId="193" fontId="14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193" fontId="66" fillId="0" borderId="1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93" fontId="9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15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5" fillId="0" borderId="30" xfId="0" applyFont="1" applyBorder="1" applyAlignment="1">
      <alignment horizontal="center" vertical="center" wrapText="1"/>
    </xf>
    <xf numFmtId="0" fontId="19" fillId="0" borderId="27" xfId="0" applyFont="1" applyBorder="1" applyAlignment="1">
      <alignment/>
    </xf>
    <xf numFmtId="0" fontId="19" fillId="0" borderId="25" xfId="0" applyFont="1" applyBorder="1" applyAlignment="1">
      <alignment/>
    </xf>
    <xf numFmtId="0" fontId="30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37" xfId="0" applyFont="1" applyBorder="1" applyAlignment="1">
      <alignment horizontal="right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wrapText="1"/>
    </xf>
    <xf numFmtId="0" fontId="19" fillId="0" borderId="29" xfId="0" applyFont="1" applyBorder="1" applyAlignment="1">
      <alignment horizontal="left" wrapText="1"/>
    </xf>
    <xf numFmtId="0" fontId="15" fillId="0" borderId="3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5" fillId="0" borderId="19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M38" sqref="M38"/>
    </sheetView>
  </sheetViews>
  <sheetFormatPr defaultColWidth="9.00390625" defaultRowHeight="12.75"/>
  <cols>
    <col min="1" max="1" width="4.50390625" style="102" customWidth="1"/>
    <col min="2" max="2" width="54.00390625" style="102" customWidth="1"/>
    <col min="3" max="3" width="8.50390625" style="102" customWidth="1"/>
    <col min="4" max="4" width="9.875" style="102" customWidth="1"/>
    <col min="5" max="5" width="11.625" style="102" customWidth="1"/>
    <col min="6" max="6" width="11.125" style="102" customWidth="1"/>
    <col min="7" max="7" width="10.125" style="102" customWidth="1"/>
    <col min="8" max="8" width="10.375" style="102" customWidth="1"/>
    <col min="9" max="9" width="10.50390625" style="102" customWidth="1"/>
    <col min="10" max="10" width="10.375" style="102" customWidth="1"/>
    <col min="11" max="11" width="8.875" style="102" customWidth="1"/>
  </cols>
  <sheetData>
    <row r="1" spans="4:11" ht="14.25" customHeight="1">
      <c r="D1" s="104"/>
      <c r="E1" s="199" t="s">
        <v>34</v>
      </c>
      <c r="F1" s="199"/>
      <c r="G1" s="199"/>
      <c r="H1" s="199"/>
      <c r="I1" s="199"/>
      <c r="J1" s="199"/>
      <c r="K1" s="107"/>
    </row>
    <row r="2" spans="4:11" ht="15">
      <c r="D2" s="104"/>
      <c r="E2" s="199" t="s">
        <v>31</v>
      </c>
      <c r="F2" s="199"/>
      <c r="G2" s="199"/>
      <c r="H2" s="199"/>
      <c r="I2" s="199"/>
      <c r="J2" s="199"/>
      <c r="K2" s="108"/>
    </row>
    <row r="3" spans="4:11" ht="18" customHeight="1">
      <c r="D3" s="104"/>
      <c r="E3" s="199" t="s">
        <v>131</v>
      </c>
      <c r="F3" s="199"/>
      <c r="G3" s="199"/>
      <c r="H3" s="199"/>
      <c r="I3" s="199"/>
      <c r="J3" s="199"/>
      <c r="K3" s="108"/>
    </row>
    <row r="4" spans="4:11" ht="18" customHeight="1">
      <c r="D4" s="104"/>
      <c r="E4" s="104"/>
      <c r="F4" s="109"/>
      <c r="G4" s="110"/>
      <c r="H4" s="110"/>
      <c r="I4" s="110"/>
      <c r="J4" s="110"/>
      <c r="K4" s="110"/>
    </row>
    <row r="5" spans="2:9" ht="29.25" customHeight="1">
      <c r="B5" s="200" t="s">
        <v>82</v>
      </c>
      <c r="C5" s="200"/>
      <c r="D5" s="200"/>
      <c r="E5" s="200"/>
      <c r="F5" s="200"/>
      <c r="G5" s="201"/>
      <c r="H5" s="201"/>
      <c r="I5" s="201"/>
    </row>
    <row r="6" spans="2:9" ht="12" customHeight="1">
      <c r="B6" s="83"/>
      <c r="C6" s="83"/>
      <c r="D6" s="83"/>
      <c r="E6" s="83"/>
      <c r="F6" s="83"/>
      <c r="G6" s="84"/>
      <c r="H6" s="84"/>
      <c r="I6" s="84"/>
    </row>
    <row r="7" spans="8:10" ht="14.25" customHeight="1" thickBot="1">
      <c r="H7" s="216" t="s">
        <v>75</v>
      </c>
      <c r="I7" s="216"/>
      <c r="J7" s="217"/>
    </row>
    <row r="8" spans="1:10" ht="20.25" customHeight="1">
      <c r="A8" s="203" t="s">
        <v>13</v>
      </c>
      <c r="B8" s="206" t="s">
        <v>16</v>
      </c>
      <c r="C8" s="206" t="s">
        <v>90</v>
      </c>
      <c r="D8" s="206" t="s">
        <v>17</v>
      </c>
      <c r="E8" s="206" t="s">
        <v>18</v>
      </c>
      <c r="F8" s="206"/>
      <c r="G8" s="206"/>
      <c r="H8" s="206"/>
      <c r="I8" s="206"/>
      <c r="J8" s="220"/>
    </row>
    <row r="9" spans="1:10" ht="15.75" customHeight="1" hidden="1">
      <c r="A9" s="204"/>
      <c r="B9" s="207"/>
      <c r="C9" s="207"/>
      <c r="D9" s="207"/>
      <c r="E9" s="207"/>
      <c r="F9" s="207"/>
      <c r="G9" s="207"/>
      <c r="H9" s="207"/>
      <c r="I9" s="207"/>
      <c r="J9" s="221"/>
    </row>
    <row r="10" spans="1:10" ht="15">
      <c r="A10" s="204"/>
      <c r="B10" s="207"/>
      <c r="C10" s="207"/>
      <c r="D10" s="207"/>
      <c r="E10" s="207" t="s">
        <v>0</v>
      </c>
      <c r="F10" s="218" t="s">
        <v>1</v>
      </c>
      <c r="G10" s="218"/>
      <c r="H10" s="218"/>
      <c r="I10" s="218"/>
      <c r="J10" s="219"/>
    </row>
    <row r="11" spans="1:10" ht="29.25" customHeight="1" thickBot="1">
      <c r="A11" s="205"/>
      <c r="B11" s="208"/>
      <c r="C11" s="208"/>
      <c r="D11" s="208"/>
      <c r="E11" s="208"/>
      <c r="F11" s="63">
        <v>2016</v>
      </c>
      <c r="G11" s="63">
        <v>2017</v>
      </c>
      <c r="H11" s="63">
        <v>2018</v>
      </c>
      <c r="I11" s="63">
        <v>2019</v>
      </c>
      <c r="J11" s="64">
        <v>2020</v>
      </c>
    </row>
    <row r="12" spans="1:11" s="6" customFormat="1" ht="13.5" customHeight="1" thickBot="1">
      <c r="A12" s="65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7">
        <v>10</v>
      </c>
      <c r="K12" s="102"/>
    </row>
    <row r="13" spans="1:10" ht="13.5" customHeight="1">
      <c r="A13" s="142">
        <v>1</v>
      </c>
      <c r="B13" s="143" t="s">
        <v>39</v>
      </c>
      <c r="C13" s="211" t="s">
        <v>37</v>
      </c>
      <c r="D13" s="209" t="s">
        <v>111</v>
      </c>
      <c r="E13" s="61">
        <f aca="true" t="shared" si="0" ref="E13:E30">SUM(F13:J13)</f>
        <v>10215.646</v>
      </c>
      <c r="F13" s="62">
        <v>1200</v>
      </c>
      <c r="G13" s="62">
        <v>2119.974</v>
      </c>
      <c r="H13" s="70">
        <v>2274.778</v>
      </c>
      <c r="I13" s="70">
        <v>2092.95</v>
      </c>
      <c r="J13" s="144">
        <v>2527.944</v>
      </c>
    </row>
    <row r="14" spans="1:10" ht="13.5" customHeight="1">
      <c r="A14" s="145">
        <v>2</v>
      </c>
      <c r="B14" s="25" t="s">
        <v>40</v>
      </c>
      <c r="C14" s="212"/>
      <c r="D14" s="210"/>
      <c r="E14" s="17">
        <f t="shared" si="0"/>
        <v>8380.19</v>
      </c>
      <c r="F14" s="9">
        <v>1300</v>
      </c>
      <c r="G14" s="9">
        <v>1400</v>
      </c>
      <c r="H14" s="39">
        <v>1500</v>
      </c>
      <c r="I14" s="39">
        <v>1730.154</v>
      </c>
      <c r="J14" s="146">
        <v>2450.036</v>
      </c>
    </row>
    <row r="15" spans="1:11" ht="28.5" customHeight="1">
      <c r="A15" s="145">
        <v>3</v>
      </c>
      <c r="B15" s="25" t="s">
        <v>97</v>
      </c>
      <c r="C15" s="212"/>
      <c r="D15" s="210"/>
      <c r="E15" s="17">
        <f t="shared" si="0"/>
        <v>17382.785</v>
      </c>
      <c r="F15" s="9">
        <v>1672</v>
      </c>
      <c r="G15" s="9">
        <v>2613.907</v>
      </c>
      <c r="H15" s="39">
        <v>3587.048</v>
      </c>
      <c r="I15" s="39">
        <v>4169.593</v>
      </c>
      <c r="J15" s="147">
        <v>5340.237</v>
      </c>
      <c r="K15" s="15"/>
    </row>
    <row r="16" spans="1:10" ht="12.75" customHeight="1">
      <c r="A16" s="145">
        <v>4</v>
      </c>
      <c r="B16" s="25" t="s">
        <v>41</v>
      </c>
      <c r="C16" s="212"/>
      <c r="D16" s="210"/>
      <c r="E16" s="17">
        <f t="shared" si="0"/>
        <v>51877.541</v>
      </c>
      <c r="F16" s="9">
        <v>5745</v>
      </c>
      <c r="G16" s="9">
        <v>8498.584</v>
      </c>
      <c r="H16" s="39">
        <v>9796.857</v>
      </c>
      <c r="I16" s="39">
        <v>12190.587</v>
      </c>
      <c r="J16" s="146">
        <v>15646.513</v>
      </c>
    </row>
    <row r="17" spans="1:10" ht="14.25" customHeight="1">
      <c r="A17" s="145">
        <v>5</v>
      </c>
      <c r="B17" s="25" t="s">
        <v>42</v>
      </c>
      <c r="C17" s="212"/>
      <c r="D17" s="210"/>
      <c r="E17" s="17">
        <f t="shared" si="0"/>
        <v>1032.758</v>
      </c>
      <c r="F17" s="16">
        <v>108</v>
      </c>
      <c r="G17" s="39">
        <v>184.93</v>
      </c>
      <c r="H17" s="39">
        <v>194.561</v>
      </c>
      <c r="I17" s="39">
        <v>254.212</v>
      </c>
      <c r="J17" s="146">
        <v>291.055</v>
      </c>
    </row>
    <row r="18" spans="1:10" ht="14.25" customHeight="1">
      <c r="A18" s="145">
        <v>6</v>
      </c>
      <c r="B18" s="25" t="s">
        <v>43</v>
      </c>
      <c r="C18" s="212"/>
      <c r="D18" s="210"/>
      <c r="E18" s="17">
        <f t="shared" si="0"/>
        <v>2502.64</v>
      </c>
      <c r="F18" s="16">
        <v>632</v>
      </c>
      <c r="G18" s="9">
        <v>370.64</v>
      </c>
      <c r="H18" s="9">
        <v>500</v>
      </c>
      <c r="I18" s="39">
        <v>500</v>
      </c>
      <c r="J18" s="146">
        <v>500</v>
      </c>
    </row>
    <row r="19" spans="1:10" ht="13.5" customHeight="1">
      <c r="A19" s="145">
        <v>7</v>
      </c>
      <c r="B19" s="25" t="s">
        <v>44</v>
      </c>
      <c r="C19" s="212"/>
      <c r="D19" s="210"/>
      <c r="E19" s="17">
        <f t="shared" si="0"/>
        <v>700</v>
      </c>
      <c r="F19" s="16">
        <v>100</v>
      </c>
      <c r="G19" s="9">
        <v>200</v>
      </c>
      <c r="H19" s="9">
        <v>200</v>
      </c>
      <c r="I19" s="39">
        <v>200</v>
      </c>
      <c r="J19" s="146" t="s">
        <v>112</v>
      </c>
    </row>
    <row r="20" spans="1:10" ht="12.75" customHeight="1">
      <c r="A20" s="145">
        <v>8</v>
      </c>
      <c r="B20" s="25" t="s">
        <v>45</v>
      </c>
      <c r="C20" s="212"/>
      <c r="D20" s="210"/>
      <c r="E20" s="17">
        <f t="shared" si="0"/>
        <v>3900</v>
      </c>
      <c r="F20" s="16">
        <v>780</v>
      </c>
      <c r="G20" s="9">
        <v>780</v>
      </c>
      <c r="H20" s="9">
        <v>780</v>
      </c>
      <c r="I20" s="39">
        <v>780</v>
      </c>
      <c r="J20" s="146">
        <v>780</v>
      </c>
    </row>
    <row r="21" spans="1:11" s="101" customFormat="1" ht="12.75" customHeight="1">
      <c r="A21" s="145">
        <f>'Таблиця 4'!A20</f>
        <v>9</v>
      </c>
      <c r="B21" s="25" t="s">
        <v>46</v>
      </c>
      <c r="C21" s="212"/>
      <c r="D21" s="210"/>
      <c r="E21" s="17">
        <f t="shared" si="0"/>
        <v>1025.463</v>
      </c>
      <c r="F21" s="16">
        <v>105</v>
      </c>
      <c r="G21" s="9">
        <v>285.1</v>
      </c>
      <c r="H21" s="9">
        <v>100</v>
      </c>
      <c r="I21" s="39">
        <v>435.363</v>
      </c>
      <c r="J21" s="146">
        <v>100</v>
      </c>
      <c r="K21" s="102"/>
    </row>
    <row r="22" spans="1:10" ht="12" customHeight="1">
      <c r="A22" s="145">
        <v>10</v>
      </c>
      <c r="B22" s="25" t="s">
        <v>91</v>
      </c>
      <c r="C22" s="212"/>
      <c r="D22" s="210"/>
      <c r="E22" s="17">
        <f>SUM(F22:J22)</f>
        <v>588.1</v>
      </c>
      <c r="F22" s="16"/>
      <c r="G22" s="9"/>
      <c r="H22" s="9">
        <v>588.1</v>
      </c>
      <c r="I22" s="39"/>
      <c r="J22" s="146"/>
    </row>
    <row r="23" spans="1:10" ht="15" customHeight="1">
      <c r="A23" s="148">
        <v>11</v>
      </c>
      <c r="B23" s="25" t="s">
        <v>47</v>
      </c>
      <c r="C23" s="212"/>
      <c r="D23" s="210"/>
      <c r="E23" s="17">
        <f t="shared" si="0"/>
        <v>500</v>
      </c>
      <c r="F23" s="16">
        <v>100</v>
      </c>
      <c r="G23" s="9">
        <v>100</v>
      </c>
      <c r="H23" s="9">
        <v>100</v>
      </c>
      <c r="I23" s="39">
        <v>100</v>
      </c>
      <c r="J23" s="146">
        <v>100</v>
      </c>
    </row>
    <row r="24" spans="1:10" ht="15" customHeight="1">
      <c r="A24" s="148">
        <v>12</v>
      </c>
      <c r="B24" s="25" t="s">
        <v>48</v>
      </c>
      <c r="C24" s="212"/>
      <c r="D24" s="210"/>
      <c r="E24" s="18">
        <f t="shared" si="0"/>
        <v>6633.719999999999</v>
      </c>
      <c r="F24" s="16">
        <v>1500</v>
      </c>
      <c r="G24" s="9">
        <v>485</v>
      </c>
      <c r="H24" s="9">
        <v>2148.72</v>
      </c>
      <c r="I24" s="39">
        <v>2000</v>
      </c>
      <c r="J24" s="146">
        <v>500</v>
      </c>
    </row>
    <row r="25" spans="1:10" ht="15" customHeight="1">
      <c r="A25" s="148">
        <v>13</v>
      </c>
      <c r="B25" s="25" t="s">
        <v>84</v>
      </c>
      <c r="C25" s="212"/>
      <c r="D25" s="210"/>
      <c r="E25" s="18">
        <f>SUM(F25:J25)</f>
        <v>9297.453</v>
      </c>
      <c r="F25" s="16"/>
      <c r="G25" s="9">
        <v>730</v>
      </c>
      <c r="H25" s="9">
        <v>4711.182</v>
      </c>
      <c r="I25" s="39">
        <v>3856.271</v>
      </c>
      <c r="J25" s="146" t="s">
        <v>112</v>
      </c>
    </row>
    <row r="26" spans="1:10" ht="14.25" customHeight="1">
      <c r="A26" s="148">
        <v>14</v>
      </c>
      <c r="B26" s="25" t="s">
        <v>49</v>
      </c>
      <c r="C26" s="212"/>
      <c r="D26" s="210"/>
      <c r="E26" s="18">
        <f t="shared" si="0"/>
        <v>3495</v>
      </c>
      <c r="F26" s="16">
        <v>495</v>
      </c>
      <c r="G26" s="16">
        <v>0</v>
      </c>
      <c r="H26" s="9">
        <v>500</v>
      </c>
      <c r="I26" s="69">
        <v>2000</v>
      </c>
      <c r="J26" s="146">
        <v>500</v>
      </c>
    </row>
    <row r="27" spans="1:10" ht="13.5" customHeight="1">
      <c r="A27" s="148">
        <v>15</v>
      </c>
      <c r="B27" s="25" t="s">
        <v>70</v>
      </c>
      <c r="C27" s="212"/>
      <c r="D27" s="210"/>
      <c r="E27" s="18">
        <f t="shared" si="0"/>
        <v>1437</v>
      </c>
      <c r="F27" s="9">
        <v>237</v>
      </c>
      <c r="G27" s="9">
        <v>300</v>
      </c>
      <c r="H27" s="9">
        <v>300</v>
      </c>
      <c r="I27" s="69">
        <v>300</v>
      </c>
      <c r="J27" s="147">
        <v>300</v>
      </c>
    </row>
    <row r="28" spans="1:10" ht="12.75" customHeight="1">
      <c r="A28" s="148">
        <v>16</v>
      </c>
      <c r="B28" s="25" t="s">
        <v>50</v>
      </c>
      <c r="C28" s="212"/>
      <c r="D28" s="210"/>
      <c r="E28" s="18">
        <f t="shared" si="0"/>
        <v>350</v>
      </c>
      <c r="F28" s="16">
        <v>100</v>
      </c>
      <c r="G28" s="16">
        <v>100</v>
      </c>
      <c r="H28" s="9">
        <v>50</v>
      </c>
      <c r="I28" s="69">
        <v>50</v>
      </c>
      <c r="J28" s="146">
        <v>50</v>
      </c>
    </row>
    <row r="29" spans="1:10" ht="29.25" customHeight="1">
      <c r="A29" s="148">
        <v>17</v>
      </c>
      <c r="B29" s="35" t="s">
        <v>100</v>
      </c>
      <c r="C29" s="212"/>
      <c r="D29" s="210"/>
      <c r="E29" s="18">
        <f>SUM(F29:J29)</f>
        <v>1784.7</v>
      </c>
      <c r="F29" s="16">
        <v>0</v>
      </c>
      <c r="G29" s="16">
        <v>0</v>
      </c>
      <c r="H29" s="9">
        <v>1784.7</v>
      </c>
      <c r="I29" s="69"/>
      <c r="J29" s="146"/>
    </row>
    <row r="30" spans="1:11" ht="29.25" customHeight="1">
      <c r="A30" s="148">
        <v>18</v>
      </c>
      <c r="B30" s="25" t="s">
        <v>116</v>
      </c>
      <c r="C30" s="213"/>
      <c r="D30" s="210"/>
      <c r="E30" s="37">
        <f t="shared" si="0"/>
        <v>15266.8</v>
      </c>
      <c r="F30" s="9">
        <v>4696</v>
      </c>
      <c r="G30" s="40">
        <v>4355.5</v>
      </c>
      <c r="H30" s="9">
        <v>315.3</v>
      </c>
      <c r="I30" s="69">
        <v>900</v>
      </c>
      <c r="J30" s="147">
        <v>5000</v>
      </c>
      <c r="K30" s="103"/>
    </row>
    <row r="31" spans="1:10" ht="32.25" customHeight="1">
      <c r="A31" s="148">
        <v>19</v>
      </c>
      <c r="B31" s="125" t="s">
        <v>83</v>
      </c>
      <c r="C31" s="222" t="s">
        <v>37</v>
      </c>
      <c r="D31" s="214" t="s">
        <v>111</v>
      </c>
      <c r="E31" s="18">
        <f aca="true" t="shared" si="1" ref="E31:E36">SUM(F31:J31)</f>
        <v>2060</v>
      </c>
      <c r="F31" s="9">
        <v>60</v>
      </c>
      <c r="G31" s="9">
        <v>500</v>
      </c>
      <c r="H31" s="9">
        <v>500</v>
      </c>
      <c r="I31" s="69">
        <v>500</v>
      </c>
      <c r="J31" s="147">
        <v>500</v>
      </c>
    </row>
    <row r="32" spans="1:10" ht="35.25" customHeight="1">
      <c r="A32" s="148">
        <v>20</v>
      </c>
      <c r="B32" s="125" t="s">
        <v>81</v>
      </c>
      <c r="C32" s="223"/>
      <c r="D32" s="215"/>
      <c r="E32" s="18">
        <f t="shared" si="1"/>
        <v>2541.093</v>
      </c>
      <c r="F32" s="9">
        <v>541.093</v>
      </c>
      <c r="G32" s="9">
        <v>500</v>
      </c>
      <c r="H32" s="9">
        <v>500</v>
      </c>
      <c r="I32" s="69">
        <v>500</v>
      </c>
      <c r="J32" s="147">
        <v>500</v>
      </c>
    </row>
    <row r="33" spans="1:10" ht="27.75" customHeight="1">
      <c r="A33" s="148">
        <v>21</v>
      </c>
      <c r="B33" s="126" t="s">
        <v>78</v>
      </c>
      <c r="C33" s="223"/>
      <c r="D33" s="215"/>
      <c r="E33" s="18">
        <f t="shared" si="1"/>
        <v>450.59000000000003</v>
      </c>
      <c r="F33" s="9">
        <v>50.59</v>
      </c>
      <c r="G33" s="16">
        <v>100</v>
      </c>
      <c r="H33" s="16">
        <v>100</v>
      </c>
      <c r="I33" s="69">
        <v>100</v>
      </c>
      <c r="J33" s="146">
        <v>100</v>
      </c>
    </row>
    <row r="34" spans="1:10" ht="24" customHeight="1">
      <c r="A34" s="148">
        <v>22</v>
      </c>
      <c r="B34" s="125" t="s">
        <v>51</v>
      </c>
      <c r="C34" s="223"/>
      <c r="D34" s="215"/>
      <c r="E34" s="18">
        <f t="shared" si="1"/>
        <v>145</v>
      </c>
      <c r="F34" s="16">
        <v>85</v>
      </c>
      <c r="G34" s="16">
        <v>30</v>
      </c>
      <c r="H34" s="16">
        <v>10</v>
      </c>
      <c r="I34" s="16">
        <v>10</v>
      </c>
      <c r="J34" s="146">
        <v>10</v>
      </c>
    </row>
    <row r="35" spans="1:11" s="44" customFormat="1" ht="36.75" customHeight="1">
      <c r="A35" s="148">
        <v>23</v>
      </c>
      <c r="B35" s="125" t="s">
        <v>87</v>
      </c>
      <c r="C35" s="224"/>
      <c r="D35" s="215"/>
      <c r="E35" s="18">
        <f t="shared" si="1"/>
        <v>5298.871</v>
      </c>
      <c r="F35" s="16"/>
      <c r="G35" s="16"/>
      <c r="H35" s="9">
        <v>1579.3</v>
      </c>
      <c r="I35" s="16"/>
      <c r="J35" s="147">
        <v>3719.571</v>
      </c>
      <c r="K35" s="102"/>
    </row>
    <row r="36" spans="1:10" s="156" customFormat="1" ht="39.75" customHeight="1">
      <c r="A36" s="148">
        <v>24</v>
      </c>
      <c r="B36" s="125" t="s">
        <v>117</v>
      </c>
      <c r="C36" s="195">
        <v>2020</v>
      </c>
      <c r="D36" s="153" t="s">
        <v>118</v>
      </c>
      <c r="E36" s="37">
        <f t="shared" si="1"/>
        <v>11</v>
      </c>
      <c r="F36" s="16"/>
      <c r="G36" s="16"/>
      <c r="H36" s="9"/>
      <c r="I36" s="16"/>
      <c r="J36" s="176">
        <v>11</v>
      </c>
    </row>
    <row r="37" spans="1:10" s="156" customFormat="1" ht="30" customHeight="1">
      <c r="A37" s="148">
        <v>25</v>
      </c>
      <c r="B37" s="125" t="s">
        <v>126</v>
      </c>
      <c r="C37" s="196"/>
      <c r="D37" s="153" t="s">
        <v>125</v>
      </c>
      <c r="E37" s="37">
        <f>SUM(F37:J37)</f>
        <v>2100</v>
      </c>
      <c r="F37" s="16"/>
      <c r="G37" s="16"/>
      <c r="H37" s="9"/>
      <c r="I37" s="16"/>
      <c r="J37" s="176">
        <v>2100</v>
      </c>
    </row>
    <row r="38" spans="1:10" s="156" customFormat="1" ht="33" customHeight="1" thickBot="1">
      <c r="A38" s="177">
        <v>26</v>
      </c>
      <c r="B38" s="178" t="s">
        <v>133</v>
      </c>
      <c r="C38" s="179"/>
      <c r="D38" s="180" t="s">
        <v>125</v>
      </c>
      <c r="E38" s="181">
        <f>SUM(F38:J38)</f>
        <v>925.687</v>
      </c>
      <c r="F38" s="182"/>
      <c r="G38" s="182"/>
      <c r="H38" s="183"/>
      <c r="I38" s="182"/>
      <c r="J38" s="184">
        <v>925.687</v>
      </c>
    </row>
    <row r="39" spans="1:10" s="38" customFormat="1" ht="22.5" customHeight="1" thickBot="1">
      <c r="A39" s="160"/>
      <c r="B39" s="161" t="s">
        <v>26</v>
      </c>
      <c r="C39" s="162"/>
      <c r="D39" s="162"/>
      <c r="E39" s="163">
        <f>SUM(E13:E38)</f>
        <v>149902.037</v>
      </c>
      <c r="F39" s="163">
        <f>SUM(F13:F34)</f>
        <v>19506.683</v>
      </c>
      <c r="G39" s="163">
        <f>SUM(G13:G34)</f>
        <v>23653.635</v>
      </c>
      <c r="H39" s="164">
        <f>SUM(H13:H35)</f>
        <v>32120.546</v>
      </c>
      <c r="I39" s="163">
        <f>SUM(I13:I35)</f>
        <v>32669.13</v>
      </c>
      <c r="J39" s="165">
        <f>SUM(J13:J38)</f>
        <v>41952.043</v>
      </c>
    </row>
    <row r="40" spans="1:15" ht="12.75" customHeight="1" hidden="1">
      <c r="A40" s="104"/>
      <c r="B40" s="104"/>
      <c r="C40" s="104"/>
      <c r="D40" s="104"/>
      <c r="E40" s="104"/>
      <c r="F40" s="104"/>
      <c r="G40" s="104"/>
      <c r="H40" s="75">
        <v>2000</v>
      </c>
      <c r="I40" s="104"/>
      <c r="J40" s="104"/>
      <c r="O40">
        <f>SUM(L12:L39)</f>
        <v>0</v>
      </c>
    </row>
    <row r="41" spans="1:10" ht="9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</row>
    <row r="42" spans="1:10" s="119" customFormat="1" ht="42" customHeight="1">
      <c r="A42" s="202" t="s">
        <v>113</v>
      </c>
      <c r="B42" s="202"/>
      <c r="C42" s="202"/>
      <c r="D42" s="202"/>
      <c r="E42" s="202"/>
      <c r="F42" s="202"/>
      <c r="G42" s="202"/>
      <c r="H42" s="202"/>
      <c r="I42" s="202"/>
      <c r="J42" s="202"/>
    </row>
    <row r="43" spans="1:10" ht="19.5" customHeight="1">
      <c r="A43" s="104"/>
      <c r="B43" s="104"/>
      <c r="C43" s="104"/>
      <c r="D43" s="104"/>
      <c r="E43" s="104"/>
      <c r="F43" s="104"/>
      <c r="G43" s="104"/>
      <c r="H43" s="104"/>
      <c r="I43" s="105"/>
      <c r="J43" s="104"/>
    </row>
    <row r="44" spans="1:10" ht="14.25" customHeight="1">
      <c r="A44" s="197" t="s">
        <v>132</v>
      </c>
      <c r="B44" s="198"/>
      <c r="C44" s="198"/>
      <c r="D44" s="198"/>
      <c r="E44" s="198"/>
      <c r="F44" s="198"/>
      <c r="G44" s="198"/>
      <c r="H44" s="198"/>
      <c r="I44" s="198"/>
      <c r="J44" s="198"/>
    </row>
    <row r="45" spans="1:10" ht="12.75" customHeight="1">
      <c r="A45" s="104"/>
      <c r="B45" s="104"/>
      <c r="C45" s="104"/>
      <c r="D45" s="104"/>
      <c r="E45" s="105"/>
      <c r="F45" s="104"/>
      <c r="G45" s="104"/>
      <c r="H45" s="10"/>
      <c r="I45" s="104"/>
      <c r="J45" s="104"/>
    </row>
    <row r="46" spans="5:7" ht="12.75">
      <c r="E46" s="10"/>
      <c r="F46" s="10"/>
      <c r="G46" s="104"/>
    </row>
    <row r="47" spans="1:11" ht="21" customHeight="1">
      <c r="A47" s="104"/>
      <c r="B47" s="26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ht="19.5" customHeight="1">
      <c r="A48" s="104"/>
      <c r="B48" s="26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11" ht="13.5">
      <c r="A49" s="104"/>
      <c r="B49" s="106" t="s">
        <v>77</v>
      </c>
      <c r="C49" s="104"/>
      <c r="D49" s="104"/>
      <c r="E49" s="104"/>
      <c r="F49" s="93"/>
      <c r="G49" s="104"/>
      <c r="H49" s="104"/>
      <c r="I49" s="104"/>
      <c r="J49" s="104"/>
      <c r="K49" s="104"/>
    </row>
    <row r="50" spans="1:11" ht="13.5">
      <c r="A50" s="104"/>
      <c r="B50" s="106" t="s">
        <v>77</v>
      </c>
      <c r="C50" s="104"/>
      <c r="D50" s="104"/>
      <c r="E50" s="104"/>
      <c r="F50" s="93"/>
      <c r="G50" s="104"/>
      <c r="H50" s="104"/>
      <c r="I50" s="104"/>
      <c r="J50" s="104"/>
      <c r="K50" s="104"/>
    </row>
    <row r="51" spans="1:11" ht="15">
      <c r="A51" s="104"/>
      <c r="B51" s="11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4" ht="12.75">
      <c r="B54" s="104"/>
    </row>
    <row r="55" spans="2:10" ht="18">
      <c r="B55" s="104"/>
      <c r="J55" s="43"/>
    </row>
    <row r="56" ht="15">
      <c r="B56" s="12"/>
    </row>
  </sheetData>
  <sheetProtection/>
  <mergeCells count="19">
    <mergeCell ref="C13:C30"/>
    <mergeCell ref="D31:D35"/>
    <mergeCell ref="H7:J7"/>
    <mergeCell ref="F10:J10"/>
    <mergeCell ref="C8:C11"/>
    <mergeCell ref="D8:D11"/>
    <mergeCell ref="E8:J9"/>
    <mergeCell ref="E10:E11"/>
    <mergeCell ref="C31:C35"/>
    <mergeCell ref="C36:C37"/>
    <mergeCell ref="A44:J44"/>
    <mergeCell ref="E1:J1"/>
    <mergeCell ref="E2:J2"/>
    <mergeCell ref="E3:J3"/>
    <mergeCell ref="B5:I5"/>
    <mergeCell ref="A42:J42"/>
    <mergeCell ref="A8:A11"/>
    <mergeCell ref="B8:B11"/>
    <mergeCell ref="D13:D30"/>
  </mergeCells>
  <printOptions/>
  <pageMargins left="0.51" right="0.28" top="0.75" bottom="0.65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5">
      <selection activeCell="B52" sqref="B52"/>
    </sheetView>
  </sheetViews>
  <sheetFormatPr defaultColWidth="9.00390625" defaultRowHeight="12.75"/>
  <cols>
    <col min="1" max="1" width="55.50390625" style="0" customWidth="1"/>
    <col min="2" max="2" width="17.50390625" style="0" customWidth="1"/>
    <col min="3" max="3" width="14.125" style="0" customWidth="1"/>
    <col min="4" max="4" width="11.375" style="0" customWidth="1"/>
    <col min="5" max="5" width="8.00390625" style="0" customWidth="1"/>
    <col min="6" max="6" width="8.125" style="0" customWidth="1"/>
    <col min="7" max="7" width="8.625" style="0" customWidth="1"/>
    <col min="8" max="8" width="7.625" style="44" customWidth="1"/>
    <col min="9" max="9" width="9.125" style="0" hidden="1" customWidth="1"/>
    <col min="10" max="10" width="8.00390625" style="0" customWidth="1"/>
  </cols>
  <sheetData>
    <row r="1" spans="5:10" ht="15">
      <c r="E1" s="241" t="s">
        <v>33</v>
      </c>
      <c r="F1" s="241"/>
      <c r="G1" s="241"/>
      <c r="H1" s="241"/>
      <c r="I1" s="241"/>
      <c r="J1" s="241"/>
    </row>
    <row r="2" spans="5:10" ht="15">
      <c r="E2" s="241" t="s">
        <v>31</v>
      </c>
      <c r="F2" s="241"/>
      <c r="G2" s="241"/>
      <c r="H2" s="241"/>
      <c r="I2" s="241"/>
      <c r="J2" s="241"/>
    </row>
    <row r="3" spans="5:10" ht="15">
      <c r="E3" s="242" t="s">
        <v>130</v>
      </c>
      <c r="F3" s="241"/>
      <c r="G3" s="241"/>
      <c r="H3" s="241"/>
      <c r="I3" s="241"/>
      <c r="J3" s="241"/>
    </row>
    <row r="4" spans="5:10" ht="6" customHeight="1">
      <c r="E4" s="85"/>
      <c r="F4" s="77"/>
      <c r="G4" s="77"/>
      <c r="H4" s="77"/>
      <c r="I4" s="77"/>
      <c r="J4" s="77"/>
    </row>
    <row r="5" spans="1:8" ht="18" customHeight="1">
      <c r="A5" s="245" t="s">
        <v>107</v>
      </c>
      <c r="B5" s="245"/>
      <c r="C5" s="245"/>
      <c r="D5" s="245"/>
      <c r="E5" s="246"/>
      <c r="F5" s="246"/>
      <c r="G5" s="246"/>
      <c r="H5" s="246"/>
    </row>
    <row r="6" spans="1:8" ht="8.25" customHeight="1">
      <c r="A6" s="86"/>
      <c r="B6" s="86"/>
      <c r="C6" s="86"/>
      <c r="D6" s="86"/>
      <c r="E6" s="87"/>
      <c r="F6" s="87"/>
      <c r="G6" s="87"/>
      <c r="H6" s="87"/>
    </row>
    <row r="7" spans="7:10" ht="13.5" customHeight="1" thickBot="1">
      <c r="G7" s="199" t="s">
        <v>23</v>
      </c>
      <c r="H7" s="199"/>
      <c r="I7" s="247"/>
      <c r="J7" s="247"/>
    </row>
    <row r="8" spans="1:10" ht="13.5" customHeight="1">
      <c r="A8" s="229" t="s">
        <v>2</v>
      </c>
      <c r="B8" s="261" t="s">
        <v>3</v>
      </c>
      <c r="C8" s="238" t="s">
        <v>4</v>
      </c>
      <c r="D8" s="264" t="s">
        <v>5</v>
      </c>
      <c r="E8" s="264"/>
      <c r="F8" s="264"/>
      <c r="G8" s="264"/>
      <c r="H8" s="264"/>
      <c r="I8" s="265"/>
      <c r="J8" s="266"/>
    </row>
    <row r="9" spans="1:10" ht="12.75">
      <c r="A9" s="230"/>
      <c r="B9" s="262"/>
      <c r="C9" s="239"/>
      <c r="D9" s="243" t="s">
        <v>6</v>
      </c>
      <c r="E9" s="243" t="s">
        <v>7</v>
      </c>
      <c r="F9" s="243"/>
      <c r="G9" s="243"/>
      <c r="H9" s="243"/>
      <c r="I9" s="243"/>
      <c r="J9" s="244"/>
    </row>
    <row r="10" spans="1:10" ht="36" customHeight="1" thickBot="1">
      <c r="A10" s="231"/>
      <c r="B10" s="263"/>
      <c r="C10" s="240"/>
      <c r="D10" s="232"/>
      <c r="E10" s="45">
        <v>2016</v>
      </c>
      <c r="F10" s="45">
        <v>2017</v>
      </c>
      <c r="G10" s="45">
        <v>2018</v>
      </c>
      <c r="H10" s="232">
        <v>2019</v>
      </c>
      <c r="I10" s="232"/>
      <c r="J10" s="46">
        <v>2020</v>
      </c>
    </row>
    <row r="11" spans="1:15" s="99" customFormat="1" ht="15" customHeight="1" thickBot="1">
      <c r="A11" s="95">
        <v>1</v>
      </c>
      <c r="B11" s="96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/>
      <c r="J11" s="98">
        <v>9</v>
      </c>
      <c r="O11" s="136"/>
    </row>
    <row r="12" spans="1:10" ht="14.25" customHeight="1">
      <c r="A12" s="47" t="s">
        <v>39</v>
      </c>
      <c r="B12" s="80" t="s">
        <v>52</v>
      </c>
      <c r="C12" s="51" t="s">
        <v>53</v>
      </c>
      <c r="D12" s="52">
        <f>SUM(E12:J12)</f>
        <v>66796</v>
      </c>
      <c r="E12" s="52">
        <v>800</v>
      </c>
      <c r="F12" s="52">
        <v>63596</v>
      </c>
      <c r="G12" s="52">
        <v>800</v>
      </c>
      <c r="H12" s="225">
        <v>800</v>
      </c>
      <c r="I12" s="225"/>
      <c r="J12" s="53">
        <v>800</v>
      </c>
    </row>
    <row r="13" spans="1:10" ht="13.5" customHeight="1">
      <c r="A13" s="33" t="s">
        <v>40</v>
      </c>
      <c r="B13" s="28" t="s">
        <v>54</v>
      </c>
      <c r="C13" s="30" t="s">
        <v>55</v>
      </c>
      <c r="D13" s="48">
        <f>SUM(E13)</f>
        <v>63.1</v>
      </c>
      <c r="E13" s="226">
        <v>63.1</v>
      </c>
      <c r="F13" s="227"/>
      <c r="G13" s="227"/>
      <c r="H13" s="227"/>
      <c r="I13" s="227"/>
      <c r="J13" s="228"/>
    </row>
    <row r="14" spans="1:10" ht="27.75" customHeight="1">
      <c r="A14" s="33" t="s">
        <v>96</v>
      </c>
      <c r="B14" s="5" t="s">
        <v>106</v>
      </c>
      <c r="C14" s="5" t="s">
        <v>56</v>
      </c>
      <c r="D14" s="49">
        <v>104.6</v>
      </c>
      <c r="E14" s="195">
        <v>104.6</v>
      </c>
      <c r="F14" s="259"/>
      <c r="G14" s="259"/>
      <c r="H14" s="259"/>
      <c r="I14" s="259"/>
      <c r="J14" s="260"/>
    </row>
    <row r="15" spans="1:10" ht="15" customHeight="1">
      <c r="A15" s="33" t="s">
        <v>41</v>
      </c>
      <c r="B15" s="28" t="s">
        <v>54</v>
      </c>
      <c r="C15" s="30" t="s">
        <v>108</v>
      </c>
      <c r="D15" s="48" t="s">
        <v>109</v>
      </c>
      <c r="E15" s="226" t="s">
        <v>110</v>
      </c>
      <c r="F15" s="227"/>
      <c r="G15" s="227"/>
      <c r="H15" s="227"/>
      <c r="I15" s="227"/>
      <c r="J15" s="228"/>
    </row>
    <row r="16" spans="1:10" ht="14.25" customHeight="1">
      <c r="A16" s="33" t="s">
        <v>42</v>
      </c>
      <c r="B16" s="28" t="s">
        <v>57</v>
      </c>
      <c r="C16" s="30" t="s">
        <v>56</v>
      </c>
      <c r="D16" s="48">
        <v>4.3</v>
      </c>
      <c r="E16" s="226">
        <v>4.3</v>
      </c>
      <c r="F16" s="227"/>
      <c r="G16" s="227"/>
      <c r="H16" s="227"/>
      <c r="I16" s="227"/>
      <c r="J16" s="228"/>
    </row>
    <row r="17" spans="1:10" ht="17.25" customHeight="1">
      <c r="A17" s="33" t="s">
        <v>43</v>
      </c>
      <c r="B17" s="28" t="s">
        <v>58</v>
      </c>
      <c r="C17" s="30" t="s">
        <v>8</v>
      </c>
      <c r="D17" s="48">
        <v>1</v>
      </c>
      <c r="E17" s="226">
        <v>1</v>
      </c>
      <c r="F17" s="227"/>
      <c r="G17" s="227"/>
      <c r="H17" s="227"/>
      <c r="I17" s="227"/>
      <c r="J17" s="228"/>
    </row>
    <row r="18" spans="1:11" ht="18" customHeight="1">
      <c r="A18" s="33" t="s">
        <v>44</v>
      </c>
      <c r="B18" s="28" t="s">
        <v>58</v>
      </c>
      <c r="C18" s="30" t="s">
        <v>8</v>
      </c>
      <c r="D18" s="49">
        <f aca="true" t="shared" si="0" ref="D18:D35">SUM(E18:J18)</f>
        <v>4</v>
      </c>
      <c r="E18" s="54">
        <v>1</v>
      </c>
      <c r="F18" s="49">
        <v>1</v>
      </c>
      <c r="G18" s="49">
        <v>1</v>
      </c>
      <c r="H18" s="49">
        <v>1</v>
      </c>
      <c r="I18" s="195" t="s">
        <v>112</v>
      </c>
      <c r="J18" s="237"/>
      <c r="K18" s="137"/>
    </row>
    <row r="19" spans="1:10" ht="18" customHeight="1">
      <c r="A19" s="33" t="s">
        <v>45</v>
      </c>
      <c r="B19" s="28" t="s">
        <v>59</v>
      </c>
      <c r="C19" s="30" t="s">
        <v>60</v>
      </c>
      <c r="D19" s="49">
        <f t="shared" si="0"/>
        <v>56400</v>
      </c>
      <c r="E19" s="49">
        <v>9400</v>
      </c>
      <c r="F19" s="49">
        <v>9400</v>
      </c>
      <c r="G19" s="49">
        <v>9400</v>
      </c>
      <c r="H19" s="49">
        <v>9400</v>
      </c>
      <c r="I19" s="49">
        <v>9400</v>
      </c>
      <c r="J19" s="50">
        <v>9400</v>
      </c>
    </row>
    <row r="20" spans="1:10" ht="13.5" customHeight="1">
      <c r="A20" s="33" t="s">
        <v>91</v>
      </c>
      <c r="B20" s="28" t="s">
        <v>58</v>
      </c>
      <c r="C20" s="30" t="s">
        <v>8</v>
      </c>
      <c r="D20" s="49">
        <f t="shared" si="0"/>
        <v>765</v>
      </c>
      <c r="E20" s="49">
        <v>105</v>
      </c>
      <c r="F20" s="49">
        <v>179</v>
      </c>
      <c r="G20" s="49">
        <v>121</v>
      </c>
      <c r="H20" s="49">
        <v>260</v>
      </c>
      <c r="I20" s="195">
        <v>100</v>
      </c>
      <c r="J20" s="237"/>
    </row>
    <row r="21" spans="1:10" ht="13.5" customHeight="1">
      <c r="A21" s="33" t="s">
        <v>46</v>
      </c>
      <c r="B21" s="28" t="s">
        <v>58</v>
      </c>
      <c r="C21" s="30" t="s">
        <v>8</v>
      </c>
      <c r="D21" s="49">
        <f>SUM(E21:J21)</f>
        <v>430</v>
      </c>
      <c r="E21" s="49"/>
      <c r="F21" s="49"/>
      <c r="G21" s="49">
        <v>100</v>
      </c>
      <c r="H21" s="49">
        <v>260</v>
      </c>
      <c r="I21" s="49"/>
      <c r="J21" s="50">
        <v>70</v>
      </c>
    </row>
    <row r="22" spans="1:10" ht="14.25" customHeight="1">
      <c r="A22" s="33" t="s">
        <v>47</v>
      </c>
      <c r="B22" s="28" t="s">
        <v>52</v>
      </c>
      <c r="C22" s="30" t="s">
        <v>38</v>
      </c>
      <c r="D22" s="49">
        <f t="shared" si="0"/>
        <v>400</v>
      </c>
      <c r="E22" s="195">
        <v>100</v>
      </c>
      <c r="F22" s="195"/>
      <c r="G22" s="49">
        <v>100</v>
      </c>
      <c r="H22" s="49">
        <v>100</v>
      </c>
      <c r="I22" s="195">
        <v>100</v>
      </c>
      <c r="J22" s="237"/>
    </row>
    <row r="23" spans="1:10" ht="14.25" customHeight="1">
      <c r="A23" s="33" t="s">
        <v>48</v>
      </c>
      <c r="B23" s="27" t="s">
        <v>52</v>
      </c>
      <c r="C23" s="5" t="s">
        <v>8</v>
      </c>
      <c r="D23" s="49">
        <f t="shared" si="0"/>
        <v>298</v>
      </c>
      <c r="E23" s="49">
        <v>32</v>
      </c>
      <c r="F23" s="49">
        <v>80</v>
      </c>
      <c r="G23" s="49">
        <v>146</v>
      </c>
      <c r="H23" s="49">
        <v>20</v>
      </c>
      <c r="I23" s="195">
        <v>20</v>
      </c>
      <c r="J23" s="237"/>
    </row>
    <row r="24" spans="1:10" ht="14.25" customHeight="1">
      <c r="A24" s="33" t="s">
        <v>84</v>
      </c>
      <c r="B24" s="29" t="s">
        <v>52</v>
      </c>
      <c r="C24" s="30" t="s">
        <v>8</v>
      </c>
      <c r="D24" s="49">
        <f>SUM(E24:J24)</f>
        <v>6</v>
      </c>
      <c r="E24" s="49"/>
      <c r="F24" s="49">
        <v>1</v>
      </c>
      <c r="G24" s="49">
        <v>3</v>
      </c>
      <c r="H24" s="49">
        <v>2</v>
      </c>
      <c r="I24" s="49"/>
      <c r="J24" s="50" t="s">
        <v>112</v>
      </c>
    </row>
    <row r="25" spans="1:11" ht="13.5" customHeight="1">
      <c r="A25" s="33" t="s">
        <v>49</v>
      </c>
      <c r="B25" s="29" t="s">
        <v>52</v>
      </c>
      <c r="C25" s="30" t="s">
        <v>8</v>
      </c>
      <c r="D25" s="49">
        <f t="shared" si="0"/>
        <v>123</v>
      </c>
      <c r="E25" s="49">
        <v>33</v>
      </c>
      <c r="F25" s="49">
        <v>0</v>
      </c>
      <c r="G25" s="49">
        <v>30</v>
      </c>
      <c r="H25" s="49">
        <v>30</v>
      </c>
      <c r="I25" s="195">
        <v>30</v>
      </c>
      <c r="J25" s="237"/>
      <c r="K25" s="21"/>
    </row>
    <row r="26" spans="1:10" ht="13.5" customHeight="1">
      <c r="A26" s="33" t="s">
        <v>70</v>
      </c>
      <c r="B26" s="29" t="s">
        <v>52</v>
      </c>
      <c r="C26" s="30" t="s">
        <v>8</v>
      </c>
      <c r="D26" s="49">
        <f t="shared" si="0"/>
        <v>6</v>
      </c>
      <c r="E26" s="49">
        <v>1</v>
      </c>
      <c r="F26" s="49">
        <v>1</v>
      </c>
      <c r="G26" s="49">
        <v>1</v>
      </c>
      <c r="H26" s="49">
        <v>1</v>
      </c>
      <c r="I26" s="49">
        <v>1</v>
      </c>
      <c r="J26" s="50">
        <v>1</v>
      </c>
    </row>
    <row r="27" spans="1:10" ht="15" customHeight="1">
      <c r="A27" s="33" t="s">
        <v>50</v>
      </c>
      <c r="B27" s="29" t="s">
        <v>105</v>
      </c>
      <c r="C27" s="30" t="s">
        <v>8</v>
      </c>
      <c r="D27" s="49">
        <f t="shared" si="0"/>
        <v>1</v>
      </c>
      <c r="E27" s="195">
        <v>1</v>
      </c>
      <c r="F27" s="250"/>
      <c r="G27" s="250"/>
      <c r="H27" s="250"/>
      <c r="I27" s="250"/>
      <c r="J27" s="251"/>
    </row>
    <row r="28" spans="1:10" ht="19.5" customHeight="1">
      <c r="A28" s="19" t="s">
        <v>100</v>
      </c>
      <c r="B28" s="29" t="s">
        <v>52</v>
      </c>
      <c r="C28" s="30" t="s">
        <v>8</v>
      </c>
      <c r="D28" s="49"/>
      <c r="E28" s="49"/>
      <c r="F28" s="49"/>
      <c r="G28" s="71">
        <v>9</v>
      </c>
      <c r="H28" s="71"/>
      <c r="I28" s="71"/>
      <c r="J28" s="72"/>
    </row>
    <row r="29" spans="1:10" ht="31.5" customHeight="1">
      <c r="A29" s="19" t="s">
        <v>115</v>
      </c>
      <c r="B29" s="27" t="s">
        <v>52</v>
      </c>
      <c r="C29" s="5" t="s">
        <v>8</v>
      </c>
      <c r="D29" s="49">
        <f t="shared" si="0"/>
        <v>33</v>
      </c>
      <c r="E29" s="49">
        <v>13</v>
      </c>
      <c r="F29" s="49">
        <v>16</v>
      </c>
      <c r="G29" s="49">
        <v>1</v>
      </c>
      <c r="H29" s="49">
        <v>1</v>
      </c>
      <c r="I29" s="195">
        <v>2</v>
      </c>
      <c r="J29" s="237"/>
    </row>
    <row r="30" spans="1:10" ht="30" customHeight="1">
      <c r="A30" s="33" t="s">
        <v>83</v>
      </c>
      <c r="B30" s="28" t="s">
        <v>58</v>
      </c>
      <c r="C30" s="30" t="s">
        <v>8</v>
      </c>
      <c r="D30" s="49">
        <f t="shared" si="0"/>
        <v>13</v>
      </c>
      <c r="E30" s="49">
        <v>4</v>
      </c>
      <c r="F30" s="49">
        <v>6</v>
      </c>
      <c r="G30" s="49">
        <v>1</v>
      </c>
      <c r="H30" s="49">
        <v>1</v>
      </c>
      <c r="I30" s="195">
        <v>1</v>
      </c>
      <c r="J30" s="237"/>
    </row>
    <row r="31" spans="1:10" ht="14.25" customHeight="1">
      <c r="A31" s="233" t="s">
        <v>81</v>
      </c>
      <c r="B31" s="28" t="s">
        <v>58</v>
      </c>
      <c r="C31" s="30" t="s">
        <v>8</v>
      </c>
      <c r="D31" s="49">
        <f>SUM(E31:J31)</f>
        <v>278</v>
      </c>
      <c r="E31" s="49">
        <v>38</v>
      </c>
      <c r="F31" s="49">
        <v>45</v>
      </c>
      <c r="G31" s="49">
        <v>60</v>
      </c>
      <c r="H31" s="49">
        <v>45</v>
      </c>
      <c r="I31" s="49">
        <v>45</v>
      </c>
      <c r="J31" s="50">
        <v>45</v>
      </c>
    </row>
    <row r="32" spans="1:10" ht="13.5" customHeight="1">
      <c r="A32" s="233"/>
      <c r="B32" s="28" t="s">
        <v>86</v>
      </c>
      <c r="C32" s="30" t="s">
        <v>80</v>
      </c>
      <c r="D32" s="49">
        <v>1</v>
      </c>
      <c r="E32" s="49">
        <v>1</v>
      </c>
      <c r="F32" s="49"/>
      <c r="G32" s="49"/>
      <c r="H32" s="49"/>
      <c r="I32" s="49"/>
      <c r="J32" s="50"/>
    </row>
    <row r="33" spans="1:10" ht="13.5" customHeight="1">
      <c r="A33" s="233"/>
      <c r="B33" s="28" t="s">
        <v>79</v>
      </c>
      <c r="C33" s="30" t="s">
        <v>80</v>
      </c>
      <c r="D33" s="49">
        <v>1</v>
      </c>
      <c r="E33" s="49">
        <v>1</v>
      </c>
      <c r="F33" s="49"/>
      <c r="G33" s="49"/>
      <c r="H33" s="49"/>
      <c r="I33" s="49"/>
      <c r="J33" s="50"/>
    </row>
    <row r="34" spans="1:10" ht="12" customHeight="1">
      <c r="A34" s="236"/>
      <c r="B34" s="28" t="s">
        <v>58</v>
      </c>
      <c r="C34" s="30" t="s">
        <v>71</v>
      </c>
      <c r="D34" s="49"/>
      <c r="E34" s="49"/>
      <c r="F34" s="49"/>
      <c r="G34" s="49">
        <v>1200</v>
      </c>
      <c r="H34" s="49"/>
      <c r="I34" s="49"/>
      <c r="J34" s="50"/>
    </row>
    <row r="35" spans="1:10" ht="13.5" customHeight="1">
      <c r="A35" s="34" t="s">
        <v>78</v>
      </c>
      <c r="B35" s="28" t="s">
        <v>58</v>
      </c>
      <c r="C35" s="30" t="s">
        <v>71</v>
      </c>
      <c r="D35" s="49">
        <f t="shared" si="0"/>
        <v>8647.8</v>
      </c>
      <c r="E35" s="49">
        <v>1147.8</v>
      </c>
      <c r="F35" s="49">
        <v>1500</v>
      </c>
      <c r="G35" s="49">
        <v>1500</v>
      </c>
      <c r="H35" s="49">
        <v>1500</v>
      </c>
      <c r="I35" s="49">
        <v>1500</v>
      </c>
      <c r="J35" s="50">
        <v>1500</v>
      </c>
    </row>
    <row r="36" spans="1:10" ht="14.25" customHeight="1">
      <c r="A36" s="233" t="s">
        <v>51</v>
      </c>
      <c r="B36" s="28" t="s">
        <v>72</v>
      </c>
      <c r="C36" s="30" t="s">
        <v>8</v>
      </c>
      <c r="D36" s="49">
        <v>20</v>
      </c>
      <c r="E36" s="49">
        <v>20</v>
      </c>
      <c r="F36" s="49"/>
      <c r="G36" s="49"/>
      <c r="H36" s="49"/>
      <c r="I36" s="49">
        <v>20</v>
      </c>
      <c r="J36" s="50"/>
    </row>
    <row r="37" spans="1:10" ht="11.25" customHeight="1">
      <c r="A37" s="252"/>
      <c r="B37" s="28" t="s">
        <v>74</v>
      </c>
      <c r="C37" s="30" t="s">
        <v>8</v>
      </c>
      <c r="D37" s="49">
        <v>2</v>
      </c>
      <c r="E37" s="49">
        <v>1</v>
      </c>
      <c r="F37" s="49"/>
      <c r="G37" s="49"/>
      <c r="H37" s="49"/>
      <c r="I37" s="49">
        <v>1</v>
      </c>
      <c r="J37" s="50">
        <v>1</v>
      </c>
    </row>
    <row r="38" spans="1:10" ht="12.75" customHeight="1">
      <c r="A38" s="252"/>
      <c r="B38" s="28" t="s">
        <v>73</v>
      </c>
      <c r="C38" s="30" t="s">
        <v>8</v>
      </c>
      <c r="D38" s="49">
        <v>4</v>
      </c>
      <c r="E38" s="49">
        <v>2</v>
      </c>
      <c r="F38" s="49"/>
      <c r="G38" s="49"/>
      <c r="H38" s="49"/>
      <c r="I38" s="49">
        <v>2</v>
      </c>
      <c r="J38" s="50">
        <v>2</v>
      </c>
    </row>
    <row r="39" spans="1:10" ht="12" customHeight="1">
      <c r="A39" s="233" t="s">
        <v>87</v>
      </c>
      <c r="B39" s="28" t="s">
        <v>88</v>
      </c>
      <c r="C39" s="30" t="s">
        <v>8</v>
      </c>
      <c r="D39" s="49">
        <v>123</v>
      </c>
      <c r="E39" s="49"/>
      <c r="F39" s="49"/>
      <c r="G39" s="49">
        <v>123</v>
      </c>
      <c r="H39" s="49"/>
      <c r="I39" s="49"/>
      <c r="J39" s="50">
        <v>150</v>
      </c>
    </row>
    <row r="40" spans="1:10" ht="12" customHeight="1">
      <c r="A40" s="234"/>
      <c r="B40" s="28" t="s">
        <v>104</v>
      </c>
      <c r="C40" s="30" t="s">
        <v>71</v>
      </c>
      <c r="D40" s="49">
        <v>2700</v>
      </c>
      <c r="E40" s="49"/>
      <c r="F40" s="49"/>
      <c r="G40" s="49">
        <v>2700</v>
      </c>
      <c r="H40" s="49"/>
      <c r="I40" s="49"/>
      <c r="J40" s="50">
        <v>1500</v>
      </c>
    </row>
    <row r="41" spans="1:10" ht="15" customHeight="1">
      <c r="A41" s="235"/>
      <c r="B41" s="138" t="s">
        <v>89</v>
      </c>
      <c r="C41" s="139" t="s">
        <v>8</v>
      </c>
      <c r="D41" s="140">
        <v>16</v>
      </c>
      <c r="E41" s="140"/>
      <c r="F41" s="140"/>
      <c r="G41" s="140">
        <v>16</v>
      </c>
      <c r="H41" s="140"/>
      <c r="I41" s="140"/>
      <c r="J41" s="135">
        <v>150</v>
      </c>
    </row>
    <row r="42" spans="1:10" s="156" customFormat="1" ht="27.75" customHeight="1">
      <c r="A42" s="258" t="s">
        <v>117</v>
      </c>
      <c r="B42" s="154" t="s">
        <v>119</v>
      </c>
      <c r="C42" s="155" t="s">
        <v>8</v>
      </c>
      <c r="D42" s="155"/>
      <c r="E42" s="155"/>
      <c r="F42" s="155"/>
      <c r="G42" s="155"/>
      <c r="H42" s="155"/>
      <c r="I42" s="155"/>
      <c r="J42" s="190">
        <v>70</v>
      </c>
    </row>
    <row r="43" spans="1:10" s="156" customFormat="1" ht="27.75" customHeight="1">
      <c r="A43" s="258"/>
      <c r="B43" s="154" t="s">
        <v>120</v>
      </c>
      <c r="C43" s="155" t="s">
        <v>8</v>
      </c>
      <c r="D43" s="155"/>
      <c r="E43" s="155"/>
      <c r="F43" s="155"/>
      <c r="G43" s="155"/>
      <c r="H43" s="155"/>
      <c r="I43" s="155"/>
      <c r="J43" s="190">
        <v>105</v>
      </c>
    </row>
    <row r="44" spans="1:10" s="156" customFormat="1" ht="15" customHeight="1">
      <c r="A44" s="189" t="s">
        <v>126</v>
      </c>
      <c r="B44" s="154" t="s">
        <v>127</v>
      </c>
      <c r="C44" s="49" t="s">
        <v>8</v>
      </c>
      <c r="D44" s="155"/>
      <c r="E44" s="155"/>
      <c r="F44" s="155"/>
      <c r="G44" s="155"/>
      <c r="H44" s="155"/>
      <c r="I44" s="155"/>
      <c r="J44" s="50">
        <v>1</v>
      </c>
    </row>
    <row r="45" spans="1:10" s="156" customFormat="1" ht="12" customHeight="1">
      <c r="A45" s="253" t="s">
        <v>133</v>
      </c>
      <c r="B45" s="154" t="s">
        <v>136</v>
      </c>
      <c r="C45" s="49" t="s">
        <v>135</v>
      </c>
      <c r="D45" s="155"/>
      <c r="E45" s="155"/>
      <c r="F45" s="155"/>
      <c r="G45" s="155"/>
      <c r="H45" s="155"/>
      <c r="I45" s="155"/>
      <c r="J45" s="190">
        <v>916</v>
      </c>
    </row>
    <row r="46" spans="1:10" s="156" customFormat="1" ht="12" customHeight="1">
      <c r="A46" s="254"/>
      <c r="B46" s="154" t="s">
        <v>137</v>
      </c>
      <c r="C46" s="49" t="s">
        <v>135</v>
      </c>
      <c r="D46" s="155"/>
      <c r="E46" s="155"/>
      <c r="F46" s="155"/>
      <c r="G46" s="155"/>
      <c r="H46" s="155"/>
      <c r="I46" s="155"/>
      <c r="J46" s="190">
        <v>630</v>
      </c>
    </row>
    <row r="47" spans="1:10" s="156" customFormat="1" ht="11.25" customHeight="1">
      <c r="A47" s="254"/>
      <c r="B47" s="154" t="s">
        <v>138</v>
      </c>
      <c r="C47" s="49" t="s">
        <v>135</v>
      </c>
      <c r="D47" s="155"/>
      <c r="E47" s="155"/>
      <c r="F47" s="155"/>
      <c r="G47" s="155"/>
      <c r="H47" s="155"/>
      <c r="I47" s="155"/>
      <c r="J47" s="190">
        <v>1700</v>
      </c>
    </row>
    <row r="48" spans="1:10" s="156" customFormat="1" ht="12.75" customHeight="1">
      <c r="A48" s="254"/>
      <c r="B48" s="154" t="s">
        <v>139</v>
      </c>
      <c r="C48" s="49" t="s">
        <v>38</v>
      </c>
      <c r="D48" s="155"/>
      <c r="E48" s="155"/>
      <c r="F48" s="155"/>
      <c r="G48" s="155"/>
      <c r="H48" s="155"/>
      <c r="I48" s="155"/>
      <c r="J48" s="190">
        <v>441</v>
      </c>
    </row>
    <row r="49" spans="1:10" s="156" customFormat="1" ht="10.5" customHeight="1">
      <c r="A49" s="254"/>
      <c r="B49" s="154" t="s">
        <v>140</v>
      </c>
      <c r="C49" s="49" t="s">
        <v>141</v>
      </c>
      <c r="D49" s="155"/>
      <c r="E49" s="155"/>
      <c r="F49" s="155"/>
      <c r="G49" s="155"/>
      <c r="H49" s="155"/>
      <c r="I49" s="155"/>
      <c r="J49" s="190">
        <v>7.26</v>
      </c>
    </row>
    <row r="50" spans="1:10" s="156" customFormat="1" ht="10.5" customHeight="1">
      <c r="A50" s="254"/>
      <c r="B50" s="154" t="s">
        <v>142</v>
      </c>
      <c r="C50" s="49" t="s">
        <v>135</v>
      </c>
      <c r="D50" s="155"/>
      <c r="E50" s="155"/>
      <c r="F50" s="155"/>
      <c r="G50" s="155"/>
      <c r="H50" s="155"/>
      <c r="I50" s="155"/>
      <c r="J50" s="190">
        <v>33.2</v>
      </c>
    </row>
    <row r="51" spans="1:10" s="156" customFormat="1" ht="10.5" customHeight="1">
      <c r="A51" s="254"/>
      <c r="B51" s="154" t="s">
        <v>143</v>
      </c>
      <c r="C51" s="49" t="s">
        <v>38</v>
      </c>
      <c r="D51" s="155"/>
      <c r="E51" s="155"/>
      <c r="F51" s="155"/>
      <c r="G51" s="155"/>
      <c r="H51" s="155"/>
      <c r="I51" s="155"/>
      <c r="J51" s="190">
        <v>170</v>
      </c>
    </row>
    <row r="52" spans="1:10" s="102" customFormat="1" ht="13.5" customHeight="1" thickBot="1">
      <c r="A52" s="255"/>
      <c r="B52" s="191" t="s">
        <v>144</v>
      </c>
      <c r="C52" s="192" t="s">
        <v>8</v>
      </c>
      <c r="D52" s="193"/>
      <c r="E52" s="193"/>
      <c r="F52" s="193"/>
      <c r="G52" s="193"/>
      <c r="H52" s="193"/>
      <c r="I52" s="193"/>
      <c r="J52" s="194">
        <v>4</v>
      </c>
    </row>
    <row r="53" spans="1:10" ht="12" customHeight="1">
      <c r="A53" s="90"/>
      <c r="B53" s="91"/>
      <c r="C53" s="92"/>
      <c r="D53" s="93"/>
      <c r="E53" s="93"/>
      <c r="F53" s="94"/>
      <c r="G53" s="94"/>
      <c r="H53" s="93"/>
      <c r="I53" s="94"/>
      <c r="J53" s="94"/>
    </row>
    <row r="54" spans="1:10" ht="57.75" customHeight="1">
      <c r="A54" s="256" t="s">
        <v>113</v>
      </c>
      <c r="B54" s="257"/>
      <c r="C54" s="257"/>
      <c r="D54" s="257"/>
      <c r="E54" s="257"/>
      <c r="F54" s="257"/>
      <c r="G54" s="257"/>
      <c r="H54" s="257"/>
      <c r="I54" s="257"/>
      <c r="J54" s="257"/>
    </row>
    <row r="55" spans="1:10" ht="7.5" customHeight="1">
      <c r="A55" s="90"/>
      <c r="B55" s="91"/>
      <c r="C55" s="92"/>
      <c r="D55" s="93"/>
      <c r="E55" s="93"/>
      <c r="F55" s="94"/>
      <c r="G55" s="94"/>
      <c r="H55" s="93"/>
      <c r="I55" s="94"/>
      <c r="J55" s="94"/>
    </row>
    <row r="56" spans="1:9" ht="18" customHeight="1">
      <c r="A56" s="197" t="s">
        <v>132</v>
      </c>
      <c r="B56" s="248"/>
      <c r="C56" s="248"/>
      <c r="D56" s="248"/>
      <c r="E56" s="248"/>
      <c r="F56" s="248"/>
      <c r="G56" s="249"/>
      <c r="H56" s="249"/>
      <c r="I56" s="249"/>
    </row>
    <row r="60" spans="1:3" ht="12.75">
      <c r="A60" s="7"/>
      <c r="B60" s="7"/>
      <c r="C60" s="7"/>
    </row>
    <row r="61" spans="1:6" ht="12.75" customHeight="1">
      <c r="A61" s="23"/>
      <c r="B61" s="22"/>
      <c r="C61" s="22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6" ht="12.75">
      <c r="A67" s="7"/>
      <c r="B67" s="7"/>
      <c r="C67" s="7"/>
      <c r="D67" s="7"/>
      <c r="E67" s="7"/>
      <c r="F67" s="7"/>
    </row>
    <row r="68" spans="1:6" ht="12.75">
      <c r="A68" s="7"/>
      <c r="B68" s="7"/>
      <c r="C68" s="7"/>
      <c r="D68" s="7"/>
      <c r="E68" s="7"/>
      <c r="F68" s="7"/>
    </row>
  </sheetData>
  <sheetProtection/>
  <mergeCells count="34">
    <mergeCell ref="A42:A43"/>
    <mergeCell ref="I30:J30"/>
    <mergeCell ref="E17:J17"/>
    <mergeCell ref="I20:J20"/>
    <mergeCell ref="D9:D10"/>
    <mergeCell ref="E14:J14"/>
    <mergeCell ref="E13:J13"/>
    <mergeCell ref="B8:B10"/>
    <mergeCell ref="D8:J8"/>
    <mergeCell ref="A56:I56"/>
    <mergeCell ref="I25:J25"/>
    <mergeCell ref="E27:J27"/>
    <mergeCell ref="A36:A38"/>
    <mergeCell ref="I29:J29"/>
    <mergeCell ref="E16:J16"/>
    <mergeCell ref="I23:J23"/>
    <mergeCell ref="I22:J22"/>
    <mergeCell ref="A45:A52"/>
    <mergeCell ref="A54:J54"/>
    <mergeCell ref="E1:J1"/>
    <mergeCell ref="E2:J2"/>
    <mergeCell ref="E3:J3"/>
    <mergeCell ref="E9:J9"/>
    <mergeCell ref="A5:H5"/>
    <mergeCell ref="G7:J7"/>
    <mergeCell ref="H12:I12"/>
    <mergeCell ref="E15:J15"/>
    <mergeCell ref="A8:A10"/>
    <mergeCell ref="E22:F22"/>
    <mergeCell ref="H10:I10"/>
    <mergeCell ref="A39:A41"/>
    <mergeCell ref="A31:A34"/>
    <mergeCell ref="I18:J18"/>
    <mergeCell ref="C8:C10"/>
  </mergeCells>
  <printOptions/>
  <pageMargins left="0.43" right="0.25" top="0.48" bottom="0.18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5.5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12.50390625" style="0" customWidth="1"/>
    <col min="6" max="6" width="12.375" style="0" customWidth="1"/>
    <col min="7" max="7" width="23.00390625" style="0" customWidth="1"/>
  </cols>
  <sheetData>
    <row r="1" spans="3:8" ht="15">
      <c r="C1" s="241" t="s">
        <v>32</v>
      </c>
      <c r="D1" s="241"/>
      <c r="E1" s="241"/>
      <c r="F1" s="241"/>
      <c r="G1" s="241"/>
      <c r="H1" s="134"/>
    </row>
    <row r="2" spans="3:8" ht="15">
      <c r="C2" s="241" t="s">
        <v>31</v>
      </c>
      <c r="D2" s="241"/>
      <c r="E2" s="241"/>
      <c r="F2" s="241"/>
      <c r="G2" s="241"/>
      <c r="H2" s="134"/>
    </row>
    <row r="3" spans="3:8" ht="15">
      <c r="C3" s="241" t="s">
        <v>129</v>
      </c>
      <c r="D3" s="267"/>
      <c r="E3" s="267"/>
      <c r="F3" s="267"/>
      <c r="G3" s="267"/>
      <c r="H3" s="134"/>
    </row>
    <row r="4" spans="1:6" ht="51" customHeight="1">
      <c r="A4" s="245" t="s">
        <v>93</v>
      </c>
      <c r="B4" s="245"/>
      <c r="C4" s="245"/>
      <c r="D4" s="245"/>
      <c r="E4" s="246"/>
      <c r="F4" s="246"/>
    </row>
    <row r="5" spans="6:8" ht="36" customHeight="1" thickBot="1">
      <c r="F5" s="268" t="s">
        <v>24</v>
      </c>
      <c r="G5" s="268"/>
      <c r="H5" s="4"/>
    </row>
    <row r="6" spans="1:7" ht="50.25" customHeight="1" thickBot="1">
      <c r="A6" s="272" t="s">
        <v>9</v>
      </c>
      <c r="B6" s="269" t="s">
        <v>10</v>
      </c>
      <c r="C6" s="270"/>
      <c r="D6" s="270"/>
      <c r="E6" s="270"/>
      <c r="F6" s="271"/>
      <c r="G6" s="272" t="s">
        <v>19</v>
      </c>
    </row>
    <row r="7" spans="1:7" ht="21.75" customHeight="1" thickBot="1">
      <c r="A7" s="273"/>
      <c r="B7" s="24">
        <v>2016</v>
      </c>
      <c r="C7" s="24">
        <v>2017</v>
      </c>
      <c r="D7" s="24">
        <v>2018</v>
      </c>
      <c r="E7" s="24">
        <v>2019</v>
      </c>
      <c r="F7" s="24">
        <v>2020</v>
      </c>
      <c r="G7" s="273"/>
    </row>
    <row r="8" spans="1:7" ht="13.5" thickBot="1">
      <c r="A8" s="13">
        <v>1</v>
      </c>
      <c r="B8" s="32">
        <v>2</v>
      </c>
      <c r="C8" s="14">
        <v>3</v>
      </c>
      <c r="D8" s="14">
        <v>4</v>
      </c>
      <c r="E8" s="32">
        <v>5</v>
      </c>
      <c r="F8" s="14">
        <v>6</v>
      </c>
      <c r="G8" s="14">
        <v>7</v>
      </c>
    </row>
    <row r="9" spans="1:7" ht="30" customHeight="1" thickBot="1">
      <c r="A9" s="2" t="s">
        <v>11</v>
      </c>
      <c r="B9" s="127">
        <f>SUM(B10:B12)</f>
        <v>19506.683</v>
      </c>
      <c r="C9" s="128">
        <f>SUM(C10:C12)</f>
        <v>23653.635</v>
      </c>
      <c r="D9" s="128">
        <f>SUM(D10:D12)</f>
        <v>32120.546</v>
      </c>
      <c r="E9" s="127">
        <f>SUM(E10:E12)</f>
        <v>32669.13</v>
      </c>
      <c r="F9" s="128">
        <f>SUM(F10:F12)</f>
        <v>41952.043</v>
      </c>
      <c r="G9" s="127">
        <f>SUM(B9:F9)</f>
        <v>149902.037</v>
      </c>
    </row>
    <row r="10" spans="1:7" ht="33.75" customHeight="1" thickBot="1">
      <c r="A10" s="131" t="s">
        <v>146</v>
      </c>
      <c r="B10" s="129">
        <v>19454.683</v>
      </c>
      <c r="C10" s="130">
        <v>23653.635</v>
      </c>
      <c r="D10" s="130">
        <v>32120.546</v>
      </c>
      <c r="E10" s="129">
        <v>32669.13</v>
      </c>
      <c r="F10" s="130">
        <v>41952.043</v>
      </c>
      <c r="G10" s="129">
        <f>SUM(B10+C10+D10+E10+F10)</f>
        <v>149850.037</v>
      </c>
    </row>
    <row r="11" spans="1:7" ht="20.25" customHeight="1" thickBot="1">
      <c r="A11" s="1" t="s">
        <v>61</v>
      </c>
      <c r="B11" s="3">
        <v>50</v>
      </c>
      <c r="C11" s="3"/>
      <c r="D11" s="3"/>
      <c r="E11" s="3"/>
      <c r="F11" s="3"/>
      <c r="G11" s="3">
        <f>SUM(B11:F11)</f>
        <v>50</v>
      </c>
    </row>
    <row r="12" spans="1:7" ht="23.25" customHeight="1" thickBot="1">
      <c r="A12" s="1" t="s">
        <v>12</v>
      </c>
      <c r="B12" s="3">
        <v>2</v>
      </c>
      <c r="C12" s="3"/>
      <c r="D12" s="3"/>
      <c r="E12" s="3"/>
      <c r="F12" s="3"/>
      <c r="G12" s="3">
        <f>SUM(B12:F12)</f>
        <v>2</v>
      </c>
    </row>
    <row r="17" spans="1:9" ht="15" customHeight="1">
      <c r="A17" s="122" t="s">
        <v>132</v>
      </c>
      <c r="B17" s="123"/>
      <c r="C17" s="123"/>
      <c r="D17" s="123"/>
      <c r="E17" s="123"/>
      <c r="F17" s="123"/>
      <c r="G17" s="124"/>
      <c r="H17" s="124"/>
      <c r="I17" s="124"/>
    </row>
  </sheetData>
  <sheetProtection/>
  <mergeCells count="8">
    <mergeCell ref="C1:G1"/>
    <mergeCell ref="C2:G2"/>
    <mergeCell ref="C3:G3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29">
      <selection activeCell="O34" sqref="O34"/>
    </sheetView>
  </sheetViews>
  <sheetFormatPr defaultColWidth="9.00390625" defaultRowHeight="12.75"/>
  <cols>
    <col min="1" max="1" width="3.50390625" style="0" customWidth="1"/>
    <col min="2" max="2" width="14.125" style="141" customWidth="1"/>
    <col min="3" max="3" width="30.375" style="0" customWidth="1"/>
    <col min="4" max="4" width="7.375" style="0" customWidth="1"/>
    <col min="5" max="5" width="9.375" style="0" customWidth="1"/>
    <col min="6" max="6" width="7.625" style="0" customWidth="1"/>
    <col min="7" max="7" width="10.625" style="0" customWidth="1"/>
    <col min="8" max="8" width="10.375" style="0" customWidth="1"/>
    <col min="9" max="9" width="10.50390625" style="0" customWidth="1"/>
    <col min="10" max="10" width="10.125" style="42" customWidth="1"/>
    <col min="11" max="11" width="9.875" style="0" bestFit="1" customWidth="1"/>
    <col min="12" max="12" width="10.50390625" style="0" customWidth="1"/>
    <col min="13" max="13" width="9.625" style="0" customWidth="1"/>
    <col min="14" max="14" width="11.625" style="0" customWidth="1"/>
  </cols>
  <sheetData>
    <row r="1" spans="1:14" ht="14.25" customHeight="1">
      <c r="A1" s="56"/>
      <c r="C1" s="56"/>
      <c r="D1" s="56"/>
      <c r="E1" s="56"/>
      <c r="F1" s="56"/>
      <c r="G1" s="56"/>
      <c r="H1" s="241" t="s">
        <v>69</v>
      </c>
      <c r="I1" s="241"/>
      <c r="J1" s="241"/>
      <c r="K1" s="241"/>
      <c r="L1" s="241"/>
      <c r="M1" s="241"/>
      <c r="N1" s="77"/>
    </row>
    <row r="2" spans="1:14" ht="15" customHeight="1">
      <c r="A2" s="56"/>
      <c r="C2" s="56"/>
      <c r="D2" s="56"/>
      <c r="E2" s="56"/>
      <c r="F2" s="56"/>
      <c r="G2" s="56"/>
      <c r="H2" s="241" t="s">
        <v>31</v>
      </c>
      <c r="I2" s="241"/>
      <c r="J2" s="241"/>
      <c r="K2" s="241"/>
      <c r="L2" s="241"/>
      <c r="M2" s="241"/>
      <c r="N2" s="77"/>
    </row>
    <row r="3" spans="1:14" ht="21" customHeight="1">
      <c r="A3" s="56"/>
      <c r="C3" s="56"/>
      <c r="D3" s="56"/>
      <c r="E3" s="56"/>
      <c r="F3" s="56"/>
      <c r="G3" s="56"/>
      <c r="H3" s="241" t="s">
        <v>128</v>
      </c>
      <c r="I3" s="241"/>
      <c r="J3" s="241"/>
      <c r="K3" s="241"/>
      <c r="L3" s="241"/>
      <c r="M3" s="241"/>
      <c r="N3" s="77"/>
    </row>
    <row r="4" spans="1:14" ht="9.75" customHeight="1">
      <c r="A4" s="56"/>
      <c r="C4" s="56"/>
      <c r="D4" s="56"/>
      <c r="E4" s="56"/>
      <c r="F4" s="56"/>
      <c r="G4" s="56"/>
      <c r="H4" s="120"/>
      <c r="I4" s="121"/>
      <c r="J4" s="121"/>
      <c r="K4" s="121"/>
      <c r="L4" s="121"/>
      <c r="M4" s="121"/>
      <c r="N4" s="76"/>
    </row>
    <row r="5" spans="1:14" ht="23.25" customHeight="1">
      <c r="A5" s="56"/>
      <c r="B5" s="297" t="s">
        <v>94</v>
      </c>
      <c r="C5" s="297"/>
      <c r="D5" s="297"/>
      <c r="E5" s="297"/>
      <c r="F5" s="297"/>
      <c r="G5" s="297"/>
      <c r="H5" s="298"/>
      <c r="I5" s="298"/>
      <c r="J5" s="298"/>
      <c r="K5" s="298"/>
      <c r="L5" s="298"/>
      <c r="M5" s="299"/>
      <c r="N5" s="56"/>
    </row>
    <row r="6" spans="1:14" ht="23.25" customHeight="1">
      <c r="A6" s="56"/>
      <c r="B6" s="149"/>
      <c r="C6" s="88"/>
      <c r="D6" s="88"/>
      <c r="E6" s="88"/>
      <c r="F6" s="88"/>
      <c r="G6" s="88"/>
      <c r="H6" s="89"/>
      <c r="I6" s="89"/>
      <c r="J6" s="89"/>
      <c r="K6" s="89"/>
      <c r="L6" s="89"/>
      <c r="M6" s="56"/>
      <c r="N6" s="56"/>
    </row>
    <row r="7" spans="1:14" ht="17.25" customHeight="1" thickBot="1">
      <c r="A7" s="56"/>
      <c r="C7" s="56"/>
      <c r="D7" s="56"/>
      <c r="E7" s="56"/>
      <c r="F7" s="56"/>
      <c r="G7" s="56"/>
      <c r="H7" s="56"/>
      <c r="I7" s="56"/>
      <c r="J7" s="111"/>
      <c r="K7" s="296" t="s">
        <v>25</v>
      </c>
      <c r="L7" s="296"/>
      <c r="M7" s="296"/>
      <c r="N7" s="55"/>
    </row>
    <row r="8" spans="1:14" ht="42.75" customHeight="1">
      <c r="A8" s="203" t="s">
        <v>13</v>
      </c>
      <c r="B8" s="287" t="s">
        <v>76</v>
      </c>
      <c r="C8" s="206" t="s">
        <v>21</v>
      </c>
      <c r="D8" s="291" t="s">
        <v>95</v>
      </c>
      <c r="E8" s="206" t="s">
        <v>20</v>
      </c>
      <c r="F8" s="238" t="s">
        <v>30</v>
      </c>
      <c r="G8" s="206" t="s">
        <v>14</v>
      </c>
      <c r="H8" s="206"/>
      <c r="I8" s="206"/>
      <c r="J8" s="206"/>
      <c r="K8" s="206"/>
      <c r="L8" s="206"/>
      <c r="M8" s="294" t="s">
        <v>22</v>
      </c>
      <c r="N8" s="57"/>
    </row>
    <row r="9" spans="1:14" ht="15">
      <c r="A9" s="204"/>
      <c r="B9" s="288"/>
      <c r="C9" s="207"/>
      <c r="D9" s="292"/>
      <c r="E9" s="207"/>
      <c r="F9" s="239"/>
      <c r="G9" s="207" t="s">
        <v>15</v>
      </c>
      <c r="H9" s="207"/>
      <c r="I9" s="207"/>
      <c r="J9" s="207"/>
      <c r="K9" s="207"/>
      <c r="L9" s="207"/>
      <c r="M9" s="244"/>
      <c r="N9" s="57"/>
    </row>
    <row r="10" spans="1:14" ht="18" customHeight="1" thickBot="1">
      <c r="A10" s="205"/>
      <c r="B10" s="289"/>
      <c r="C10" s="208"/>
      <c r="D10" s="293"/>
      <c r="E10" s="208"/>
      <c r="F10" s="290"/>
      <c r="G10" s="81" t="s">
        <v>0</v>
      </c>
      <c r="H10" s="81">
        <v>2016</v>
      </c>
      <c r="I10" s="81">
        <v>2017</v>
      </c>
      <c r="J10" s="81">
        <v>2018</v>
      </c>
      <c r="K10" s="81">
        <v>2019</v>
      </c>
      <c r="L10" s="81">
        <v>2020</v>
      </c>
      <c r="M10" s="295"/>
      <c r="N10" s="57"/>
    </row>
    <row r="11" spans="1:14" s="6" customFormat="1" ht="13.5" thickBot="1">
      <c r="A11" s="166">
        <v>1</v>
      </c>
      <c r="B11" s="167">
        <v>2</v>
      </c>
      <c r="C11" s="157">
        <v>3</v>
      </c>
      <c r="D11" s="157">
        <v>4</v>
      </c>
      <c r="E11" s="157">
        <v>5</v>
      </c>
      <c r="F11" s="157">
        <v>6</v>
      </c>
      <c r="G11" s="157">
        <v>7</v>
      </c>
      <c r="H11" s="157">
        <v>8</v>
      </c>
      <c r="I11" s="157">
        <v>9</v>
      </c>
      <c r="J11" s="157">
        <v>10</v>
      </c>
      <c r="K11" s="157">
        <v>11</v>
      </c>
      <c r="L11" s="157">
        <v>12</v>
      </c>
      <c r="M11" s="168">
        <v>13</v>
      </c>
      <c r="N11" s="58"/>
    </row>
    <row r="12" spans="1:14" ht="33" customHeight="1">
      <c r="A12" s="82">
        <v>1</v>
      </c>
      <c r="B12" s="309" t="s">
        <v>62</v>
      </c>
      <c r="C12" s="115" t="s">
        <v>39</v>
      </c>
      <c r="D12" s="211" t="s">
        <v>36</v>
      </c>
      <c r="E12" s="278" t="s">
        <v>99</v>
      </c>
      <c r="F12" s="278" t="s">
        <v>149</v>
      </c>
      <c r="G12" s="61">
        <f aca="true" t="shared" si="0" ref="G12:G22">SUM(H12:L12)</f>
        <v>10215.646</v>
      </c>
      <c r="H12" s="62">
        <v>1200</v>
      </c>
      <c r="I12" s="62">
        <v>2119.974</v>
      </c>
      <c r="J12" s="70">
        <v>2274.778</v>
      </c>
      <c r="K12" s="70">
        <v>2092.95</v>
      </c>
      <c r="L12" s="62">
        <v>2527.944</v>
      </c>
      <c r="M12" s="281" t="s">
        <v>66</v>
      </c>
      <c r="N12" s="59"/>
    </row>
    <row r="13" spans="1:14" ht="30.75" customHeight="1">
      <c r="A13" s="8">
        <v>2</v>
      </c>
      <c r="B13" s="308"/>
      <c r="C13" s="116" t="s">
        <v>40</v>
      </c>
      <c r="D13" s="303"/>
      <c r="E13" s="276"/>
      <c r="F13" s="305"/>
      <c r="G13" s="17">
        <f t="shared" si="0"/>
        <v>8380.19</v>
      </c>
      <c r="H13" s="9">
        <v>1300</v>
      </c>
      <c r="I13" s="9">
        <v>1400</v>
      </c>
      <c r="J13" s="39">
        <v>1500</v>
      </c>
      <c r="K13" s="39">
        <v>1730.154</v>
      </c>
      <c r="L13" s="9">
        <v>2450.036</v>
      </c>
      <c r="M13" s="282"/>
      <c r="N13" s="73"/>
    </row>
    <row r="14" spans="1:14" ht="61.5" customHeight="1">
      <c r="A14" s="8">
        <v>3</v>
      </c>
      <c r="B14" s="308"/>
      <c r="C14" s="116" t="s">
        <v>103</v>
      </c>
      <c r="D14" s="303"/>
      <c r="E14" s="276"/>
      <c r="F14" s="305"/>
      <c r="G14" s="17">
        <f t="shared" si="0"/>
        <v>17382.785</v>
      </c>
      <c r="H14" s="9">
        <v>1672</v>
      </c>
      <c r="I14" s="9">
        <v>2613.907</v>
      </c>
      <c r="J14" s="39">
        <v>3587.048</v>
      </c>
      <c r="K14" s="39">
        <v>4169.593</v>
      </c>
      <c r="L14" s="9">
        <v>5340.237</v>
      </c>
      <c r="M14" s="282"/>
      <c r="N14" s="73"/>
    </row>
    <row r="15" spans="1:14" ht="16.5" customHeight="1">
      <c r="A15" s="8">
        <v>4</v>
      </c>
      <c r="B15" s="308"/>
      <c r="C15" s="116" t="s">
        <v>41</v>
      </c>
      <c r="D15" s="303"/>
      <c r="E15" s="276"/>
      <c r="F15" s="305"/>
      <c r="G15" s="17">
        <f t="shared" si="0"/>
        <v>51877.541</v>
      </c>
      <c r="H15" s="9">
        <v>5745</v>
      </c>
      <c r="I15" s="9">
        <v>8498.584</v>
      </c>
      <c r="J15" s="39">
        <v>9796.857</v>
      </c>
      <c r="K15" s="39">
        <v>12190.587</v>
      </c>
      <c r="L15" s="9">
        <v>15646.513</v>
      </c>
      <c r="M15" s="282"/>
      <c r="N15" s="73"/>
    </row>
    <row r="16" spans="1:14" ht="15" customHeight="1">
      <c r="A16" s="8">
        <v>5</v>
      </c>
      <c r="B16" s="308"/>
      <c r="C16" s="116" t="s">
        <v>42</v>
      </c>
      <c r="D16" s="303"/>
      <c r="E16" s="276"/>
      <c r="F16" s="305"/>
      <c r="G16" s="17">
        <f t="shared" si="0"/>
        <v>1032.758</v>
      </c>
      <c r="H16" s="9">
        <v>108</v>
      </c>
      <c r="I16" s="39">
        <v>184.93</v>
      </c>
      <c r="J16" s="39">
        <v>194.561</v>
      </c>
      <c r="K16" s="39">
        <v>254.212</v>
      </c>
      <c r="L16" s="9">
        <v>291.055</v>
      </c>
      <c r="M16" s="282"/>
      <c r="N16" s="73"/>
    </row>
    <row r="17" spans="1:14" ht="31.5" customHeight="1">
      <c r="A17" s="8">
        <v>6</v>
      </c>
      <c r="B17" s="308"/>
      <c r="C17" s="116" t="s">
        <v>43</v>
      </c>
      <c r="D17" s="303"/>
      <c r="E17" s="276"/>
      <c r="F17" s="305"/>
      <c r="G17" s="17">
        <f>SUM(H17:L17)</f>
        <v>2502.64</v>
      </c>
      <c r="H17" s="9">
        <v>632</v>
      </c>
      <c r="I17" s="9">
        <v>370.64</v>
      </c>
      <c r="J17" s="9">
        <v>500</v>
      </c>
      <c r="K17" s="39">
        <v>500</v>
      </c>
      <c r="L17" s="9">
        <v>500</v>
      </c>
      <c r="M17" s="282"/>
      <c r="N17" s="73"/>
    </row>
    <row r="18" spans="1:14" ht="33" customHeight="1">
      <c r="A18" s="8">
        <v>7</v>
      </c>
      <c r="B18" s="285" t="s">
        <v>28</v>
      </c>
      <c r="C18" s="116" t="s">
        <v>44</v>
      </c>
      <c r="D18" s="303"/>
      <c r="E18" s="276"/>
      <c r="F18" s="305"/>
      <c r="G18" s="17">
        <f t="shared" si="0"/>
        <v>700</v>
      </c>
      <c r="H18" s="9">
        <v>100</v>
      </c>
      <c r="I18" s="9">
        <v>200</v>
      </c>
      <c r="J18" s="9">
        <v>200</v>
      </c>
      <c r="K18" s="39">
        <v>200</v>
      </c>
      <c r="L18" s="9" t="s">
        <v>112</v>
      </c>
      <c r="M18" s="300" t="s">
        <v>27</v>
      </c>
      <c r="N18" s="59"/>
    </row>
    <row r="19" spans="1:14" ht="31.5" customHeight="1">
      <c r="A19" s="8">
        <v>8</v>
      </c>
      <c r="B19" s="308"/>
      <c r="C19" s="116" t="s">
        <v>45</v>
      </c>
      <c r="D19" s="303"/>
      <c r="E19" s="276"/>
      <c r="F19" s="305"/>
      <c r="G19" s="20">
        <f t="shared" si="0"/>
        <v>3900</v>
      </c>
      <c r="H19" s="9">
        <v>780</v>
      </c>
      <c r="I19" s="9">
        <v>780</v>
      </c>
      <c r="J19" s="9">
        <v>780</v>
      </c>
      <c r="K19" s="39">
        <v>780</v>
      </c>
      <c r="L19" s="9">
        <v>780</v>
      </c>
      <c r="M19" s="301"/>
      <c r="N19" s="78"/>
    </row>
    <row r="20" spans="1:14" ht="16.5" customHeight="1">
      <c r="A20" s="8">
        <v>9</v>
      </c>
      <c r="B20" s="27" t="s">
        <v>102</v>
      </c>
      <c r="C20" s="116" t="s">
        <v>46</v>
      </c>
      <c r="D20" s="303"/>
      <c r="E20" s="276"/>
      <c r="F20" s="305"/>
      <c r="G20" s="17">
        <f>SUM(H20:L20)</f>
        <v>1025.463</v>
      </c>
      <c r="H20" s="9">
        <v>105</v>
      </c>
      <c r="I20" s="9">
        <v>285.1</v>
      </c>
      <c r="J20" s="9">
        <v>100</v>
      </c>
      <c r="K20" s="39">
        <v>435.363</v>
      </c>
      <c r="L20" s="9">
        <v>100</v>
      </c>
      <c r="M20" s="301"/>
      <c r="N20" s="78"/>
    </row>
    <row r="21" spans="1:14" ht="30" customHeight="1">
      <c r="A21" s="8">
        <v>10</v>
      </c>
      <c r="B21" s="27" t="s">
        <v>29</v>
      </c>
      <c r="C21" s="116" t="s">
        <v>91</v>
      </c>
      <c r="D21" s="304"/>
      <c r="E21" s="279"/>
      <c r="F21" s="306"/>
      <c r="G21" s="68">
        <f>SUM(H21:L21)</f>
        <v>588.1</v>
      </c>
      <c r="H21" s="69"/>
      <c r="I21" s="69"/>
      <c r="J21" s="69">
        <v>588.1</v>
      </c>
      <c r="K21" s="39"/>
      <c r="L21" s="69"/>
      <c r="M21" s="301"/>
      <c r="N21" s="78"/>
    </row>
    <row r="22" spans="1:14" ht="30.75" customHeight="1">
      <c r="A22" s="5">
        <v>11</v>
      </c>
      <c r="B22" s="27" t="s">
        <v>35</v>
      </c>
      <c r="C22" s="116" t="s">
        <v>47</v>
      </c>
      <c r="D22" s="195" t="s">
        <v>36</v>
      </c>
      <c r="E22" s="310" t="s">
        <v>150</v>
      </c>
      <c r="F22" s="311" t="s">
        <v>147</v>
      </c>
      <c r="G22" s="17">
        <f t="shared" si="0"/>
        <v>500</v>
      </c>
      <c r="H22" s="9">
        <v>100</v>
      </c>
      <c r="I22" s="9">
        <v>100</v>
      </c>
      <c r="J22" s="9">
        <v>100</v>
      </c>
      <c r="K22" s="39">
        <v>100</v>
      </c>
      <c r="L22" s="9">
        <v>100</v>
      </c>
      <c r="M22" s="310" t="s">
        <v>27</v>
      </c>
      <c r="N22" s="60"/>
    </row>
    <row r="23" spans="1:14" ht="30.75" customHeight="1">
      <c r="A23" s="5">
        <v>12</v>
      </c>
      <c r="B23" s="27" t="s">
        <v>29</v>
      </c>
      <c r="C23" s="116" t="s">
        <v>48</v>
      </c>
      <c r="D23" s="196"/>
      <c r="E23" s="312"/>
      <c r="F23" s="313"/>
      <c r="G23" s="17">
        <f aca="true" t="shared" si="1" ref="G23:G32">SUM(H23:L23)</f>
        <v>6633.719999999999</v>
      </c>
      <c r="H23" s="9">
        <v>1500</v>
      </c>
      <c r="I23" s="9">
        <v>485</v>
      </c>
      <c r="J23" s="9">
        <v>2148.72</v>
      </c>
      <c r="K23" s="39">
        <v>2000</v>
      </c>
      <c r="L23" s="9">
        <v>500</v>
      </c>
      <c r="M23" s="314"/>
      <c r="N23" s="41"/>
    </row>
    <row r="24" spans="1:14" ht="30" customHeight="1">
      <c r="A24" s="315">
        <v>13</v>
      </c>
      <c r="B24" s="150" t="s">
        <v>85</v>
      </c>
      <c r="C24" s="116" t="s">
        <v>84</v>
      </c>
      <c r="D24" s="196"/>
      <c r="E24" s="312"/>
      <c r="F24" s="313"/>
      <c r="G24" s="17">
        <f>SUM(H24:L24)</f>
        <v>9297.453</v>
      </c>
      <c r="H24" s="9"/>
      <c r="I24" s="9">
        <v>730</v>
      </c>
      <c r="J24" s="9">
        <v>4711.182</v>
      </c>
      <c r="K24" s="39">
        <v>3856.271</v>
      </c>
      <c r="L24" s="9" t="s">
        <v>112</v>
      </c>
      <c r="M24" s="314"/>
      <c r="N24" s="41"/>
    </row>
    <row r="25" spans="1:14" ht="31.5" customHeight="1">
      <c r="A25" s="315">
        <v>14</v>
      </c>
      <c r="B25" s="27" t="s">
        <v>29</v>
      </c>
      <c r="C25" s="116" t="s">
        <v>49</v>
      </c>
      <c r="D25" s="196"/>
      <c r="E25" s="312"/>
      <c r="F25" s="313"/>
      <c r="G25" s="18">
        <f t="shared" si="1"/>
        <v>3495</v>
      </c>
      <c r="H25" s="9">
        <v>495</v>
      </c>
      <c r="I25" s="9">
        <v>0</v>
      </c>
      <c r="J25" s="9">
        <v>500</v>
      </c>
      <c r="K25" s="39">
        <v>2000</v>
      </c>
      <c r="L25" s="9">
        <v>500</v>
      </c>
      <c r="M25" s="314"/>
      <c r="N25" s="41"/>
    </row>
    <row r="26" spans="1:14" ht="31.5" customHeight="1">
      <c r="A26" s="315">
        <v>15</v>
      </c>
      <c r="B26" s="27" t="s">
        <v>35</v>
      </c>
      <c r="C26" s="116" t="s">
        <v>70</v>
      </c>
      <c r="D26" s="196"/>
      <c r="E26" s="312"/>
      <c r="F26" s="313"/>
      <c r="G26" s="18">
        <f t="shared" si="1"/>
        <v>1437</v>
      </c>
      <c r="H26" s="9">
        <v>237</v>
      </c>
      <c r="I26" s="9">
        <v>300</v>
      </c>
      <c r="J26" s="9">
        <v>300</v>
      </c>
      <c r="K26" s="39">
        <v>300</v>
      </c>
      <c r="L26" s="9">
        <v>300</v>
      </c>
      <c r="M26" s="314"/>
      <c r="N26" s="41"/>
    </row>
    <row r="27" spans="1:14" ht="47.25" customHeight="1">
      <c r="A27" s="315">
        <v>16</v>
      </c>
      <c r="B27" s="27" t="s">
        <v>63</v>
      </c>
      <c r="C27" s="116" t="s">
        <v>50</v>
      </c>
      <c r="D27" s="196"/>
      <c r="E27" s="312"/>
      <c r="F27" s="313"/>
      <c r="G27" s="18">
        <f t="shared" si="1"/>
        <v>350</v>
      </c>
      <c r="H27" s="9">
        <v>100</v>
      </c>
      <c r="I27" s="9">
        <v>100</v>
      </c>
      <c r="J27" s="9">
        <v>50</v>
      </c>
      <c r="K27" s="39">
        <v>50</v>
      </c>
      <c r="L27" s="9">
        <v>50</v>
      </c>
      <c r="M27" s="314"/>
      <c r="N27" s="41"/>
    </row>
    <row r="28" spans="1:14" ht="29.25" customHeight="1">
      <c r="A28" s="315">
        <v>17</v>
      </c>
      <c r="B28" s="285" t="s">
        <v>29</v>
      </c>
      <c r="C28" s="116" t="s">
        <v>101</v>
      </c>
      <c r="D28" s="196"/>
      <c r="E28" s="312"/>
      <c r="F28" s="313"/>
      <c r="G28" s="18">
        <f>SUM(H28:L28)</f>
        <v>1784.7</v>
      </c>
      <c r="H28" s="9">
        <v>0</v>
      </c>
      <c r="I28" s="9">
        <v>0</v>
      </c>
      <c r="J28" s="9">
        <v>1784.7</v>
      </c>
      <c r="K28" s="39">
        <v>0</v>
      </c>
      <c r="L28" s="9">
        <v>0</v>
      </c>
      <c r="M28" s="310" t="s">
        <v>123</v>
      </c>
      <c r="N28" s="41"/>
    </row>
    <row r="29" spans="1:14" ht="45.75" customHeight="1">
      <c r="A29" s="315">
        <v>18</v>
      </c>
      <c r="B29" s="286"/>
      <c r="C29" s="116" t="s">
        <v>114</v>
      </c>
      <c r="D29" s="196"/>
      <c r="E29" s="312"/>
      <c r="F29" s="313"/>
      <c r="G29" s="37">
        <f t="shared" si="1"/>
        <v>15266.8</v>
      </c>
      <c r="H29" s="9">
        <v>4696</v>
      </c>
      <c r="I29" s="40">
        <v>4355.5</v>
      </c>
      <c r="J29" s="9">
        <v>315.3</v>
      </c>
      <c r="K29" s="39">
        <v>900</v>
      </c>
      <c r="L29" s="9">
        <v>5000</v>
      </c>
      <c r="M29" s="316"/>
      <c r="N29" s="41"/>
    </row>
    <row r="30" spans="1:14" ht="59.25" customHeight="1">
      <c r="A30" s="315">
        <v>19</v>
      </c>
      <c r="B30" s="286"/>
      <c r="C30" s="116" t="s">
        <v>98</v>
      </c>
      <c r="D30" s="196"/>
      <c r="E30" s="312"/>
      <c r="F30" s="313"/>
      <c r="G30" s="18">
        <f t="shared" si="1"/>
        <v>2060</v>
      </c>
      <c r="H30" s="9">
        <v>60</v>
      </c>
      <c r="I30" s="9">
        <v>500</v>
      </c>
      <c r="J30" s="9">
        <v>500</v>
      </c>
      <c r="K30" s="39">
        <v>500</v>
      </c>
      <c r="L30" s="9">
        <v>500</v>
      </c>
      <c r="M30" s="316"/>
      <c r="N30" s="41"/>
    </row>
    <row r="31" spans="1:14" ht="46.5" customHeight="1">
      <c r="A31" s="315">
        <v>20</v>
      </c>
      <c r="B31" s="286"/>
      <c r="C31" s="117" t="s">
        <v>81</v>
      </c>
      <c r="D31" s="196"/>
      <c r="E31" s="312"/>
      <c r="F31" s="313"/>
      <c r="G31" s="18">
        <f t="shared" si="1"/>
        <v>2541.093</v>
      </c>
      <c r="H31" s="9">
        <v>541.093</v>
      </c>
      <c r="I31" s="9">
        <v>500</v>
      </c>
      <c r="J31" s="9">
        <v>500</v>
      </c>
      <c r="K31" s="39">
        <v>500</v>
      </c>
      <c r="L31" s="9">
        <v>500</v>
      </c>
      <c r="M31" s="310" t="s">
        <v>67</v>
      </c>
      <c r="N31" s="60"/>
    </row>
    <row r="32" spans="1:14" ht="31.5" customHeight="1">
      <c r="A32" s="315">
        <v>21</v>
      </c>
      <c r="B32" s="286"/>
      <c r="C32" s="117" t="s">
        <v>78</v>
      </c>
      <c r="D32" s="196"/>
      <c r="E32" s="312"/>
      <c r="F32" s="313"/>
      <c r="G32" s="18">
        <f t="shared" si="1"/>
        <v>450.59000000000003</v>
      </c>
      <c r="H32" s="9">
        <v>50.59</v>
      </c>
      <c r="I32" s="9">
        <v>100</v>
      </c>
      <c r="J32" s="9">
        <v>100</v>
      </c>
      <c r="K32" s="39">
        <v>100</v>
      </c>
      <c r="L32" s="9">
        <v>100</v>
      </c>
      <c r="M32" s="316"/>
      <c r="N32" s="79"/>
    </row>
    <row r="33" spans="1:14" ht="15.75" customHeight="1">
      <c r="A33" s="317">
        <v>22</v>
      </c>
      <c r="B33" s="285" t="s">
        <v>35</v>
      </c>
      <c r="C33" s="307" t="s">
        <v>51</v>
      </c>
      <c r="D33" s="196"/>
      <c r="E33" s="312"/>
      <c r="F33" s="313"/>
      <c r="G33" s="302">
        <f>SUM(H33:L35)</f>
        <v>145</v>
      </c>
      <c r="H33" s="9">
        <v>33</v>
      </c>
      <c r="I33" s="9">
        <v>30</v>
      </c>
      <c r="J33" s="16">
        <v>10</v>
      </c>
      <c r="K33" s="39">
        <v>10</v>
      </c>
      <c r="L33" s="9">
        <v>10</v>
      </c>
      <c r="M33" s="310" t="s">
        <v>68</v>
      </c>
      <c r="N33" s="60"/>
    </row>
    <row r="34" spans="1:14" ht="22.5" customHeight="1">
      <c r="A34" s="317"/>
      <c r="B34" s="286"/>
      <c r="C34" s="308"/>
      <c r="D34" s="196"/>
      <c r="E34" s="312"/>
      <c r="F34" s="133" t="s">
        <v>64</v>
      </c>
      <c r="G34" s="302"/>
      <c r="H34" s="9">
        <v>50</v>
      </c>
      <c r="I34" s="9"/>
      <c r="J34" s="9"/>
      <c r="K34" s="39"/>
      <c r="L34" s="9"/>
      <c r="M34" s="310"/>
      <c r="N34" s="60"/>
    </row>
    <row r="35" spans="1:14" ht="66" customHeight="1">
      <c r="A35" s="318"/>
      <c r="B35" s="286"/>
      <c r="C35" s="308"/>
      <c r="D35" s="196"/>
      <c r="E35" s="312"/>
      <c r="F35" s="133" t="s">
        <v>65</v>
      </c>
      <c r="G35" s="302"/>
      <c r="H35" s="9">
        <v>2</v>
      </c>
      <c r="I35" s="9"/>
      <c r="J35" s="9"/>
      <c r="K35" s="39"/>
      <c r="L35" s="9"/>
      <c r="M35" s="310"/>
      <c r="N35" s="60"/>
    </row>
    <row r="36" spans="1:14" ht="39" customHeight="1">
      <c r="A36" s="100">
        <v>23</v>
      </c>
      <c r="B36" s="27" t="s">
        <v>35</v>
      </c>
      <c r="C36" s="118" t="s">
        <v>87</v>
      </c>
      <c r="D36" s="195">
        <v>2020</v>
      </c>
      <c r="E36" s="49" t="s">
        <v>125</v>
      </c>
      <c r="F36" s="275" t="s">
        <v>148</v>
      </c>
      <c r="G36" s="18">
        <f>SUM(H36:L36)</f>
        <v>5298.871</v>
      </c>
      <c r="H36" s="9"/>
      <c r="I36" s="9"/>
      <c r="J36" s="9">
        <v>1579.3</v>
      </c>
      <c r="K36" s="39"/>
      <c r="L36" s="9">
        <v>3719.571</v>
      </c>
      <c r="M36" s="132" t="s">
        <v>92</v>
      </c>
      <c r="N36" s="60"/>
    </row>
    <row r="37" spans="1:14" s="102" customFormat="1" ht="58.5" customHeight="1">
      <c r="A37" s="100">
        <v>24</v>
      </c>
      <c r="B37" s="27" t="s">
        <v>121</v>
      </c>
      <c r="C37" s="118" t="s">
        <v>117</v>
      </c>
      <c r="D37" s="196"/>
      <c r="E37" s="49" t="s">
        <v>122</v>
      </c>
      <c r="F37" s="276"/>
      <c r="G37" s="37">
        <f>SUM(H37:L37)</f>
        <v>11</v>
      </c>
      <c r="H37" s="40"/>
      <c r="I37" s="40"/>
      <c r="J37" s="40"/>
      <c r="K37" s="40"/>
      <c r="L37" s="40">
        <v>11</v>
      </c>
      <c r="M37" s="132" t="s">
        <v>121</v>
      </c>
      <c r="N37" s="60"/>
    </row>
    <row r="38" spans="1:14" s="102" customFormat="1" ht="31.5" customHeight="1">
      <c r="A38" s="100">
        <v>25</v>
      </c>
      <c r="B38" s="27" t="s">
        <v>124</v>
      </c>
      <c r="C38" s="118" t="s">
        <v>126</v>
      </c>
      <c r="D38" s="196"/>
      <c r="E38" s="195" t="s">
        <v>125</v>
      </c>
      <c r="F38" s="276"/>
      <c r="G38" s="37">
        <f>SUM(H38:L38)</f>
        <v>2100</v>
      </c>
      <c r="H38" s="40"/>
      <c r="I38" s="40"/>
      <c r="J38" s="40"/>
      <c r="K38" s="40"/>
      <c r="L38" s="40">
        <v>2100</v>
      </c>
      <c r="M38" s="132" t="s">
        <v>92</v>
      </c>
      <c r="N38" s="60"/>
    </row>
    <row r="39" spans="1:14" s="102" customFormat="1" ht="33" customHeight="1" thickBot="1">
      <c r="A39" s="185">
        <v>26</v>
      </c>
      <c r="B39" s="186" t="s">
        <v>134</v>
      </c>
      <c r="C39" s="178" t="s">
        <v>133</v>
      </c>
      <c r="D39" s="274"/>
      <c r="E39" s="274"/>
      <c r="F39" s="277"/>
      <c r="G39" s="181">
        <f>SUM(I39:L39)</f>
        <v>925.687</v>
      </c>
      <c r="H39" s="187"/>
      <c r="I39" s="187"/>
      <c r="J39" s="187"/>
      <c r="K39" s="187"/>
      <c r="L39" s="175">
        <v>925.687</v>
      </c>
      <c r="M39" s="188" t="s">
        <v>145</v>
      </c>
      <c r="N39" s="60"/>
    </row>
    <row r="40" spans="1:14" s="114" customFormat="1" ht="23.25" customHeight="1" thickBot="1">
      <c r="A40" s="158"/>
      <c r="B40" s="169"/>
      <c r="C40" s="170" t="s">
        <v>26</v>
      </c>
      <c r="D40" s="159"/>
      <c r="E40" s="152"/>
      <c r="F40" s="171"/>
      <c r="G40" s="172">
        <f>SUM(G12:G39)</f>
        <v>149902.037</v>
      </c>
      <c r="H40" s="172">
        <f>SUM(H12:H35)</f>
        <v>19506.683</v>
      </c>
      <c r="I40" s="173">
        <f>SUM(I12:I36)</f>
        <v>23653.635</v>
      </c>
      <c r="J40" s="172">
        <f>SUM(J12:J36)</f>
        <v>32120.546</v>
      </c>
      <c r="K40" s="172">
        <f>SUM(K12:K36)</f>
        <v>32669.13</v>
      </c>
      <c r="L40" s="173">
        <f>SUM(L12:L39)</f>
        <v>41952.043</v>
      </c>
      <c r="M40" s="174"/>
      <c r="N40" s="113"/>
    </row>
    <row r="41" spans="1:14" ht="10.5" customHeight="1">
      <c r="A41" s="108"/>
      <c r="B41" s="151"/>
      <c r="C41" s="112"/>
      <c r="D41" s="74"/>
      <c r="E41" s="74"/>
      <c r="F41" s="112"/>
      <c r="G41" s="112"/>
      <c r="H41" s="112"/>
      <c r="I41" s="112"/>
      <c r="J41" s="112"/>
      <c r="K41" s="112"/>
      <c r="L41" s="112"/>
      <c r="M41" s="112"/>
      <c r="N41" s="41"/>
    </row>
    <row r="42" spans="1:14" ht="60.75" customHeight="1">
      <c r="A42" s="283" t="s">
        <v>113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41"/>
    </row>
    <row r="43" spans="1:14" ht="30" customHeight="1">
      <c r="A43" s="108"/>
      <c r="B43" s="151"/>
      <c r="C43" s="112"/>
      <c r="D43" s="74"/>
      <c r="E43" s="74"/>
      <c r="F43" s="112"/>
      <c r="G43" s="112"/>
      <c r="H43" s="112"/>
      <c r="I43" s="112"/>
      <c r="J43" s="112"/>
      <c r="K43" s="112"/>
      <c r="L43" s="112"/>
      <c r="M43" s="112"/>
      <c r="N43" s="41"/>
    </row>
    <row r="44" spans="1:14" ht="17.25" customHeight="1">
      <c r="A44" s="197" t="s">
        <v>132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112"/>
      <c r="M44" s="112"/>
      <c r="N44" s="41"/>
    </row>
    <row r="45" spans="1:14" ht="12.75">
      <c r="A45" s="108"/>
      <c r="B45" s="151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41"/>
    </row>
    <row r="46" spans="1:14" ht="12.75">
      <c r="A46" s="7"/>
      <c r="B46" s="151"/>
      <c r="C46" s="7"/>
      <c r="D46" s="7"/>
      <c r="E46" s="7"/>
      <c r="F46" s="7"/>
      <c r="G46" s="7"/>
      <c r="H46" s="7"/>
      <c r="I46" s="7"/>
      <c r="J46" s="41"/>
      <c r="K46" s="7"/>
      <c r="L46" s="7"/>
      <c r="M46" s="7"/>
      <c r="N46" s="7"/>
    </row>
    <row r="47" spans="1:14" ht="13.5">
      <c r="A47" s="7"/>
      <c r="B47" s="151"/>
      <c r="C47" s="36"/>
      <c r="D47" s="7"/>
      <c r="E47" s="7"/>
      <c r="F47" s="7"/>
      <c r="G47" s="7"/>
      <c r="H47" s="31"/>
      <c r="I47" s="7"/>
      <c r="J47" s="41"/>
      <c r="K47" s="7"/>
      <c r="L47" s="7"/>
      <c r="M47" s="7"/>
      <c r="N47" s="7"/>
    </row>
    <row r="48" spans="1:14" ht="12.75">
      <c r="A48" s="7"/>
      <c r="B48" s="151"/>
      <c r="C48" s="7"/>
      <c r="D48" s="7"/>
      <c r="E48" s="7"/>
      <c r="F48" s="7"/>
      <c r="G48" s="7"/>
      <c r="H48" s="7"/>
      <c r="I48" s="7"/>
      <c r="J48" s="41"/>
      <c r="K48" s="31"/>
      <c r="L48" s="7"/>
      <c r="M48" s="7"/>
      <c r="N48" s="7"/>
    </row>
    <row r="49" spans="1:14" ht="12.75">
      <c r="A49" s="7"/>
      <c r="B49" s="151"/>
      <c r="C49" s="7"/>
      <c r="D49" s="7"/>
      <c r="E49" s="7"/>
      <c r="F49" s="7"/>
      <c r="G49" s="7"/>
      <c r="H49" s="7"/>
      <c r="I49" s="7"/>
      <c r="J49" s="41"/>
      <c r="K49" s="7"/>
      <c r="L49" s="7"/>
      <c r="M49" s="7"/>
      <c r="N49" s="7"/>
    </row>
    <row r="50" spans="1:14" ht="12.75">
      <c r="A50" s="7"/>
      <c r="B50" s="151"/>
      <c r="C50" s="7"/>
      <c r="D50" s="7"/>
      <c r="E50" s="7"/>
      <c r="F50" s="7"/>
      <c r="G50" s="7"/>
      <c r="H50" s="7"/>
      <c r="I50" s="7"/>
      <c r="J50" s="41"/>
      <c r="K50" s="7"/>
      <c r="L50" s="7"/>
      <c r="M50" s="7"/>
      <c r="N50" s="7"/>
    </row>
    <row r="51" spans="1:14" ht="12.75">
      <c r="A51" s="7"/>
      <c r="B51" s="151"/>
      <c r="C51" s="7"/>
      <c r="D51" s="7"/>
      <c r="E51" s="7"/>
      <c r="F51" s="7"/>
      <c r="G51" s="7"/>
      <c r="H51" s="7"/>
      <c r="I51" s="7"/>
      <c r="J51" s="41"/>
      <c r="K51" s="7"/>
      <c r="L51" s="7"/>
      <c r="M51" s="7"/>
      <c r="N51" s="7"/>
    </row>
    <row r="52" spans="1:14" ht="12.75">
      <c r="A52" s="7"/>
      <c r="B52" s="151"/>
      <c r="C52" s="7"/>
      <c r="D52" s="7"/>
      <c r="E52" s="7"/>
      <c r="F52" s="7"/>
      <c r="G52" s="7"/>
      <c r="H52" s="7"/>
      <c r="I52" s="7"/>
      <c r="J52" s="41"/>
      <c r="K52" s="7"/>
      <c r="L52" s="7"/>
      <c r="M52" s="7"/>
      <c r="N52" s="7"/>
    </row>
    <row r="53" spans="1:14" ht="12.75">
      <c r="A53" s="7"/>
      <c r="B53" s="151"/>
      <c r="C53" s="7"/>
      <c r="D53" s="7"/>
      <c r="E53" s="7"/>
      <c r="F53" s="7"/>
      <c r="G53" s="7"/>
      <c r="H53" s="7"/>
      <c r="I53" s="7"/>
      <c r="J53" s="41"/>
      <c r="K53" s="7"/>
      <c r="L53" s="7"/>
      <c r="M53" s="7"/>
      <c r="N53" s="7"/>
    </row>
    <row r="54" spans="1:14" ht="12.75">
      <c r="A54" s="7"/>
      <c r="B54" s="151"/>
      <c r="C54" s="7"/>
      <c r="D54" s="7"/>
      <c r="E54" s="7"/>
      <c r="F54" s="7"/>
      <c r="G54" s="7"/>
      <c r="H54" s="7"/>
      <c r="I54" s="7"/>
      <c r="J54" s="41"/>
      <c r="K54" s="7"/>
      <c r="L54" s="7"/>
      <c r="M54" s="7"/>
      <c r="N54" s="7"/>
    </row>
    <row r="55" spans="1:14" ht="12.75">
      <c r="A55" s="7"/>
      <c r="B55" s="151"/>
      <c r="C55" s="7"/>
      <c r="D55" s="7"/>
      <c r="E55" s="7"/>
      <c r="F55" s="7"/>
      <c r="G55" s="7"/>
      <c r="H55" s="7"/>
      <c r="I55" s="7"/>
      <c r="J55" s="41"/>
      <c r="K55" s="7"/>
      <c r="L55" s="7"/>
      <c r="M55" s="7"/>
      <c r="N55" s="7"/>
    </row>
    <row r="56" spans="1:14" ht="12.75">
      <c r="A56" s="7"/>
      <c r="B56" s="151"/>
      <c r="C56" s="7"/>
      <c r="D56" s="7"/>
      <c r="E56" s="7"/>
      <c r="F56" s="7"/>
      <c r="G56" s="7"/>
      <c r="H56" s="7"/>
      <c r="I56" s="7"/>
      <c r="J56" s="41"/>
      <c r="K56" s="7"/>
      <c r="L56" s="7"/>
      <c r="M56" s="7"/>
      <c r="N56" s="7"/>
    </row>
  </sheetData>
  <sheetProtection/>
  <mergeCells count="38">
    <mergeCell ref="B18:B19"/>
    <mergeCell ref="D22:D35"/>
    <mergeCell ref="D36:D39"/>
    <mergeCell ref="F22:F33"/>
    <mergeCell ref="M28:M30"/>
    <mergeCell ref="M33:M35"/>
    <mergeCell ref="M31:M32"/>
    <mergeCell ref="M18:M21"/>
    <mergeCell ref="B28:B32"/>
    <mergeCell ref="G33:G35"/>
    <mergeCell ref="D12:D21"/>
    <mergeCell ref="F12:F21"/>
    <mergeCell ref="C33:C35"/>
    <mergeCell ref="B12:B17"/>
    <mergeCell ref="H1:M1"/>
    <mergeCell ref="H2:M2"/>
    <mergeCell ref="H3:M3"/>
    <mergeCell ref="M8:M10"/>
    <mergeCell ref="G8:L8"/>
    <mergeCell ref="G9:L9"/>
    <mergeCell ref="K7:M7"/>
    <mergeCell ref="B5:M5"/>
    <mergeCell ref="A8:A10"/>
    <mergeCell ref="B8:B10"/>
    <mergeCell ref="F8:F10"/>
    <mergeCell ref="E8:E10"/>
    <mergeCell ref="D8:D10"/>
    <mergeCell ref="C8:C10"/>
    <mergeCell ref="E38:E39"/>
    <mergeCell ref="F36:F39"/>
    <mergeCell ref="E12:E21"/>
    <mergeCell ref="E22:E35"/>
    <mergeCell ref="A44:K44"/>
    <mergeCell ref="M12:M17"/>
    <mergeCell ref="A33:A35"/>
    <mergeCell ref="A42:M42"/>
    <mergeCell ref="B33:B35"/>
    <mergeCell ref="M22:M27"/>
  </mergeCells>
  <printOptions/>
  <pageMargins left="0.35" right="0.22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2020-03-20T09:53:55Z</cp:lastPrinted>
  <dcterms:created xsi:type="dcterms:W3CDTF">2016-01-19T13:08:14Z</dcterms:created>
  <dcterms:modified xsi:type="dcterms:W3CDTF">2020-03-20T09:54:03Z</dcterms:modified>
  <cp:category/>
  <cp:version/>
  <cp:contentType/>
  <cp:contentStatus/>
</cp:coreProperties>
</file>