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Shulga</author>
  </authors>
  <commentList>
    <comment ref="B9" authorId="0">
      <text>
        <r>
          <rPr>
            <b/>
            <sz val="8"/>
            <rFont val="Tahoma"/>
            <family val="0"/>
          </rPr>
          <t>Shulga: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<sst xmlns="http://schemas.openxmlformats.org/spreadsheetml/2006/main" count="281" uniqueCount="154">
  <si>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</si>
  <si>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</si>
  <si>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</si>
  <si>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</si>
  <si>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</si>
  <si>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</si>
  <si>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</si>
  <si>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</si>
  <si>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</si>
  <si>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</si>
  <si>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</si>
  <si>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</si>
  <si>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</si>
  <si>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</si>
  <si>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</si>
  <si>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</si>
  <si>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</si>
  <si>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</si>
  <si>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</si>
  <si>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</si>
  <si>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</si>
  <si>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</si>
  <si>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</si>
  <si>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</si>
  <si>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</si>
  <si>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</si>
  <si>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</si>
  <si>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</si>
  <si>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</si>
  <si>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</si>
  <si>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</si>
  <si>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</si>
  <si>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</si>
  <si>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</si>
  <si>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</si>
  <si>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</si>
  <si>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</si>
  <si>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</si>
  <si>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</si>
  <si>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</si>
  <si>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</si>
  <si>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</si>
  <si>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</si>
  <si>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</si>
  <si>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</si>
  <si>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</si>
  <si>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</si>
  <si>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</si>
  <si>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</si>
  <si>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</si>
  <si>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</si>
  <si>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</si>
  <si>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</si>
  <si>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</si>
  <si>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</si>
  <si>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</si>
  <si>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</si>
  <si>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</si>
  <si>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</si>
  <si>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</si>
  <si>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</si>
  <si>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</si>
  <si>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</si>
  <si>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</si>
  <si>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</si>
  <si>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</si>
  <si>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</si>
  <si>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</si>
  <si>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</si>
  <si>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</si>
  <si>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Строки впровадження, </t>
    </r>
    <r>
      <rPr>
        <b/>
        <i/>
        <sz val="10"/>
        <rFont val="Times New Roman"/>
        <family val="1"/>
      </rPr>
      <t>роки</t>
    </r>
  </si>
  <si>
    <t>Джерела фінансування</t>
  </si>
  <si>
    <t>Тзп   міського голови                                                                 І.Шумра</t>
  </si>
  <si>
    <t>Тзп міського голови                                                    І.Шумра</t>
  </si>
  <si>
    <t>Тзп міського голови                                                        І.Шумра</t>
  </si>
  <si>
    <r>
      <t>________  2018 року №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__________</t>
    </r>
  </si>
  <si>
    <r>
      <t>____________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2018 року № __________</t>
    </r>
  </si>
  <si>
    <t>___________  2018 року №_____</t>
  </si>
  <si>
    <r>
      <t>_____________</t>
    </r>
    <r>
      <rPr>
        <sz val="11"/>
        <rFont val="Times New Roman"/>
        <family val="1"/>
      </rPr>
      <t>2018 року №</t>
    </r>
    <r>
      <rPr>
        <u val="single"/>
        <sz val="11"/>
        <rFont val="Times New Roman"/>
        <family val="1"/>
      </rPr>
      <t>______</t>
    </r>
  </si>
  <si>
    <t>Розмітка доріг по вул. Рівненська, Інженерна, Соборна, Набережна,Небесної сотні, 5, №5а</t>
  </si>
  <si>
    <t>Розмітка пішохідних переходів по вул. Рівненська, Інженерна, Соборна, Набережна,Небесної сотні, 5, №5а</t>
  </si>
  <si>
    <t>Розмітка доріг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</si>
  <si>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Розмітка пішохідних переходів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</si>
  <si>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1.1.</t>
  </si>
  <si>
    <t>1.2.</t>
  </si>
  <si>
    <t>1.3.</t>
  </si>
  <si>
    <t>1.4.</t>
  </si>
  <si>
    <t xml:space="preserve">Поточний ремонт а/б  міських доріг, проїздів, тротуарів, пішохідних доріжок, влаштування дощоприймальних колодязів, в т.ч.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</si>
  <si>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</si>
  <si>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</si>
  <si>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</si>
  <si>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</si>
  <si>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</si>
  <si>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</si>
  <si>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</si>
  <si>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</si>
  <si>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</si>
  <si>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</si>
  <si>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</si>
  <si>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</si>
  <si>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</si>
  <si>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</si>
  <si>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</si>
  <si>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</si>
  <si>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</si>
  <si>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</si>
  <si>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</si>
  <si>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Поточний ремонт а/б покриття по вул.Теплична, Ринкова, Кібенка,  Правика (ямковий ремонт)</t>
  </si>
  <si>
    <t>Поточний ремонт а/б покриття по вул.Паркова,дорога відгурт.  №3 до маг. Любава (ямковий ремонт)</t>
  </si>
  <si>
    <t>Поточний ремонт а/б покриття по вул.Комунальна, дорога до Музичної школи (ямковий ремонт)</t>
  </si>
  <si>
    <t>Поточний ремонт а/б покриття по вул.Героїв Майдану, дорога№6 (ямковий ремонт)</t>
  </si>
  <si>
    <t>Поточний ремонт а/б покриття по вул.Лесі Українки, майдан Незалежності (ямковий ремонт)</t>
  </si>
  <si>
    <t>Поточний ремонт а/б покриття по вул.Небесної сотні, дорога №5, №5а (ямковий ремонт)</t>
  </si>
  <si>
    <t>Поточний ремонт а/б покриття по вул.Соборна (ямковий ремонт)</t>
  </si>
  <si>
    <t>Поточний ремонт а/б покриття по вул.Інженерна, проспект Шевченка, кільця Автовокзалу (ямковий ремонт)</t>
  </si>
  <si>
    <t>Поточний ремонт а/б покриття дороги Рівненська (ямковий ремонт)</t>
  </si>
  <si>
    <t>Поточний ремонт а/б покриття міжквартальних доріг по м-ну Будівельників (ямковий ремонт)</t>
  </si>
  <si>
    <t>Поточний ремонт а/б покриття міжквартальних доріг по м-ну Перемоги (ямковий ремонт)</t>
  </si>
  <si>
    <t>Поточний ремонт а/б покриття міжквартальних доріг по м-ну Вараш (ямковий ремонт)</t>
  </si>
  <si>
    <t>Поточний ремонт а/б покриття дороги до с.Бабка (ямковий ремонт)</t>
  </si>
  <si>
    <t>Поточний ремонт а/б покриття по вул. Бондаренка, Нова, Нова-7 (ямковий ремонт)</t>
  </si>
  <si>
    <t>Поточний ремонт а/б покриття по вул. Енергетиків(ямковий ремонт)</t>
  </si>
  <si>
    <t xml:space="preserve">Поточний ремонт міських заїздів (устанока бортових каменів) по вул.Лесі Українки </t>
  </si>
  <si>
    <t xml:space="preserve">Поточний ремонт міських заїздів (устанока бортових каменів) по майдану Незалежності </t>
  </si>
  <si>
    <t xml:space="preserve">Поточний ремонт міських заїздів (устанока бортових каменів) по дорозі №6 </t>
  </si>
  <si>
    <t>Поточний ремонт основ міських проїздів по м-ну Вараш, Енергетиків, Перемоги м.Вараш</t>
  </si>
  <si>
    <t>Виконавчий комітет ВМР, КМКП, КП "Благоустрій" ВМР, Управління містобудування, архітектури та капітального будівництва</t>
  </si>
  <si>
    <t>Поточний ремонт асфальтобетонного покриття  (ямковий ремонт)</t>
  </si>
  <si>
    <t>Улаштування пішохідних доріжок  з бруківки,            в т.ч.</t>
  </si>
  <si>
    <t>10.1.</t>
  </si>
  <si>
    <t>10.2.</t>
  </si>
  <si>
    <t>10.3.</t>
  </si>
  <si>
    <t>10.4.</t>
  </si>
  <si>
    <t>поточний ремонт пішохідної доріжки біля Стадіону "Ізотоп" (улаштування бруківки)</t>
  </si>
  <si>
    <t>улаштування пішохідних доріжок з бруківки  по вул.Енергетиків (від Автовокзалу до Профілакторія)</t>
  </si>
  <si>
    <t>улаштування пішохідних доріжок з бруківки  по вул.Небесної сотні (права сторона)</t>
  </si>
  <si>
    <t>2016-2020</t>
  </si>
  <si>
    <t>Виконавчий комітет ВМР,                  КМКП, КП "Благоустрій" ВМР, Управління містобудування, архітектури та капітального будівництва</t>
  </si>
  <si>
    <t>Виконавчий комітет ВМР,    КМКП, КП "Благоустрій" ВМР, Управління містобудування, архітектури та капітального будівництва</t>
  </si>
  <si>
    <t>Поточний ремонт а/б  міських доріг, проїздів, тротуарів, пішохідних доріжок, влаштування дощоприймальних колодязів, в т.ч.</t>
  </si>
  <si>
    <t>Поточний ремонт асфальтобетонного покриття (ямковий ремонт)</t>
  </si>
  <si>
    <t>Виконавчий комітет ВМР,  КМКП, Кп "Благоустрій" ВМР, Управління містобудування, архітектури та капітального будівництва</t>
  </si>
  <si>
    <t>м.п.</t>
  </si>
  <si>
    <t>Придбання спецтехніки                                                              (з включенням в статутний капітал)</t>
  </si>
  <si>
    <t>10.5.</t>
  </si>
  <si>
    <t>Капітальний ремонт пішохідних доріжок від м-н Будівельників 3 до Будівельників 25/1</t>
  </si>
  <si>
    <t>Капітальний ремонт пішохідних доріжок по вулиці Героїв майдану (зі сторони м-н Вараш)</t>
  </si>
  <si>
    <t>Капітальний ремонт пішохідної доріжки по алеї Афганців</t>
  </si>
  <si>
    <t>10.6.</t>
  </si>
  <si>
    <t xml:space="preserve">Капітальний ремонт </t>
  </si>
  <si>
    <t>робочий проект капітального ремонту а/б покр. Вул.Енергетиків в м. Вараш Рівненської обл.</t>
  </si>
  <si>
    <t>Бедик</t>
  </si>
  <si>
    <t>ВСЬОГО тис.м.кв</t>
  </si>
  <si>
    <t>тис.м.кв.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</si>
</sst>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93" fontId="3" fillId="0" borderId="3" xfId="0" applyNumberFormat="1" applyFont="1" applyBorder="1" applyAlignment="1">
      <alignment horizontal="center" vertical="center" wrapText="1"/>
    </xf>
    <xf numFmtId="193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19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92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192" fontId="7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192" fontId="1" fillId="0" borderId="8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16" fontId="22" fillId="0" borderId="4" xfId="0" applyNumberFormat="1" applyFont="1" applyBorder="1" applyAlignment="1">
      <alignment horizontal="center" vertical="center" wrapText="1"/>
    </xf>
    <xf numFmtId="193" fontId="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192" fontId="7" fillId="0" borderId="8" xfId="0" applyNumberFormat="1" applyFont="1" applyBorder="1" applyAlignment="1">
      <alignment horizontal="center" vertical="center" wrapText="1"/>
    </xf>
    <xf numFmtId="192" fontId="7" fillId="0" borderId="1" xfId="0" applyNumberFormat="1" applyFont="1" applyBorder="1" applyAlignment="1">
      <alignment horizontal="center" vertical="center" wrapText="1"/>
    </xf>
    <xf numFmtId="192" fontId="7" fillId="0" borderId="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9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9" xfId="0" applyFont="1" applyBorder="1" applyAlignment="1">
      <alignment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0" fillId="0" borderId="0" xfId="0" applyFont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3" xfId="0" applyFont="1" applyBorder="1" applyAlignment="1">
      <alignment/>
    </xf>
    <xf numFmtId="0" fontId="15" fillId="0" borderId="8" xfId="0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9">
      <selection activeCell="H55" sqref="H55"/>
    </sheetView>
  </sheetViews>
  <sheetFormatPr defaultColWidth="9.00390625" defaultRowHeight="12.75"/>
  <cols>
    <col min="1" max="1" width="4.50390625" style="0" customWidth="1"/>
    <col min="2" max="2" width="51.75390625" style="0" customWidth="1"/>
    <col min="3" max="3" width="8.50390625" style="0" customWidth="1"/>
    <col min="4" max="4" width="12.375" style="0" customWidth="1"/>
    <col min="5" max="5" width="10.50390625" style="0" customWidth="1"/>
    <col min="6" max="6" width="10.875" style="0" customWidth="1"/>
    <col min="7" max="7" width="10.125" style="0" customWidth="1"/>
    <col min="8" max="8" width="9.50390625" style="0" bestFit="1" customWidth="1"/>
    <col min="12" max="12" width="8.875" style="108" customWidth="1"/>
    <col min="13" max="13" width="6.375" style="108" customWidth="1"/>
    <col min="14" max="14" width="31.75390625" style="108" customWidth="1"/>
  </cols>
  <sheetData>
    <row r="1" spans="6:10" ht="13.5">
      <c r="F1" s="59"/>
      <c r="G1" s="59"/>
      <c r="H1" s="59"/>
      <c r="I1" s="60" t="s">
        <v>40</v>
      </c>
      <c r="J1" s="59"/>
    </row>
    <row r="2" spans="6:10" ht="13.5">
      <c r="F2" s="59"/>
      <c r="G2" s="59"/>
      <c r="H2" s="59"/>
      <c r="I2" s="60" t="s">
        <v>38</v>
      </c>
      <c r="J2" s="59"/>
    </row>
    <row r="3" spans="6:10" ht="16.5" customHeight="1">
      <c r="F3" s="138" t="s">
        <v>75</v>
      </c>
      <c r="G3" s="139"/>
      <c r="H3" s="139"/>
      <c r="I3" s="139"/>
      <c r="J3" s="139"/>
    </row>
    <row r="4" spans="2:14" s="9" customFormat="1" ht="45" customHeight="1">
      <c r="B4" s="142" t="s">
        <v>62</v>
      </c>
      <c r="C4" s="142"/>
      <c r="D4" s="142"/>
      <c r="E4" s="142"/>
      <c r="F4" s="142"/>
      <c r="G4" s="143"/>
      <c r="H4" s="143"/>
      <c r="L4" s="109"/>
      <c r="M4" s="109"/>
      <c r="N4" s="109"/>
    </row>
    <row r="5" spans="8:10" ht="24" customHeight="1" thickBot="1">
      <c r="H5" s="144" t="s">
        <v>31</v>
      </c>
      <c r="I5" s="144"/>
      <c r="J5" s="145"/>
    </row>
    <row r="6" spans="1:14" s="6" customFormat="1" ht="19.5" customHeight="1">
      <c r="A6" s="157" t="s">
        <v>18</v>
      </c>
      <c r="B6" s="148" t="s">
        <v>23</v>
      </c>
      <c r="C6" s="148" t="s">
        <v>70</v>
      </c>
      <c r="D6" s="148" t="s">
        <v>24</v>
      </c>
      <c r="E6" s="148" t="s">
        <v>25</v>
      </c>
      <c r="F6" s="148"/>
      <c r="G6" s="148"/>
      <c r="H6" s="148"/>
      <c r="I6" s="148"/>
      <c r="J6" s="150"/>
      <c r="L6" s="108"/>
      <c r="M6" s="108"/>
      <c r="N6" s="108"/>
    </row>
    <row r="7" spans="1:14" s="6" customFormat="1" ht="15.75" customHeight="1" hidden="1">
      <c r="A7" s="158"/>
      <c r="B7" s="149"/>
      <c r="C7" s="149"/>
      <c r="D7" s="149"/>
      <c r="E7" s="149"/>
      <c r="F7" s="149"/>
      <c r="G7" s="149"/>
      <c r="H7" s="149"/>
      <c r="I7" s="149"/>
      <c r="J7" s="151"/>
      <c r="L7" s="108"/>
      <c r="M7" s="108"/>
      <c r="N7" s="108"/>
    </row>
    <row r="8" spans="1:14" s="6" customFormat="1" ht="12.75">
      <c r="A8" s="158"/>
      <c r="B8" s="149"/>
      <c r="C8" s="149"/>
      <c r="D8" s="149"/>
      <c r="E8" s="149" t="s">
        <v>0</v>
      </c>
      <c r="F8" s="146" t="s">
        <v>1</v>
      </c>
      <c r="G8" s="146"/>
      <c r="H8" s="146"/>
      <c r="I8" s="146"/>
      <c r="J8" s="147"/>
      <c r="L8" s="108"/>
      <c r="M8" s="108"/>
      <c r="N8" s="108"/>
    </row>
    <row r="9" spans="1:14" s="6" customFormat="1" ht="27.75" customHeight="1">
      <c r="A9" s="158"/>
      <c r="B9" s="149"/>
      <c r="C9" s="149"/>
      <c r="D9" s="149"/>
      <c r="E9" s="149"/>
      <c r="F9" s="1">
        <v>2016</v>
      </c>
      <c r="G9" s="1">
        <v>2017</v>
      </c>
      <c r="H9" s="1">
        <v>2018</v>
      </c>
      <c r="I9" s="1">
        <v>2019</v>
      </c>
      <c r="J9" s="21">
        <v>2020</v>
      </c>
      <c r="L9" s="108"/>
      <c r="M9" s="108"/>
      <c r="N9" s="108"/>
    </row>
    <row r="10" spans="1:14" s="13" customFormat="1" ht="12">
      <c r="A10" s="2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3">
        <v>10</v>
      </c>
      <c r="L10" s="110"/>
      <c r="M10" s="110"/>
      <c r="N10" s="110"/>
    </row>
    <row r="11" spans="1:14" s="6" customFormat="1" ht="14.25" customHeight="1">
      <c r="A11" s="31">
        <v>1</v>
      </c>
      <c r="B11" s="4" t="s">
        <v>13</v>
      </c>
      <c r="C11" s="132" t="s">
        <v>2</v>
      </c>
      <c r="D11" s="152" t="s">
        <v>137</v>
      </c>
      <c r="E11" s="1">
        <f>SUM(F11:J11)</f>
        <v>1647.128</v>
      </c>
      <c r="F11" s="3">
        <v>200</v>
      </c>
      <c r="G11" s="3">
        <v>400</v>
      </c>
      <c r="H11" s="95">
        <f>SUM(H12:H15)</f>
        <v>647.1279999999999</v>
      </c>
      <c r="I11" s="3">
        <v>200</v>
      </c>
      <c r="J11" s="25">
        <v>200</v>
      </c>
      <c r="L11" s="108"/>
      <c r="M11" s="108"/>
      <c r="N11" s="108"/>
    </row>
    <row r="12" spans="1:14" s="6" customFormat="1" ht="24" customHeight="1">
      <c r="A12" s="97" t="s">
        <v>83</v>
      </c>
      <c r="B12" s="96" t="s">
        <v>79</v>
      </c>
      <c r="C12" s="155"/>
      <c r="D12" s="153"/>
      <c r="E12" s="3"/>
      <c r="F12" s="3"/>
      <c r="G12" s="3"/>
      <c r="H12" s="12">
        <v>199.874</v>
      </c>
      <c r="I12" s="3"/>
      <c r="J12" s="25"/>
      <c r="L12" s="108"/>
      <c r="M12" s="108"/>
      <c r="N12" s="108"/>
    </row>
    <row r="13" spans="1:14" s="6" customFormat="1" ht="25.5" customHeight="1">
      <c r="A13" s="97" t="s">
        <v>84</v>
      </c>
      <c r="B13" s="96" t="s">
        <v>80</v>
      </c>
      <c r="C13" s="155"/>
      <c r="D13" s="153"/>
      <c r="E13" s="3"/>
      <c r="F13" s="3"/>
      <c r="G13" s="3"/>
      <c r="H13" s="12">
        <v>120.617</v>
      </c>
      <c r="I13" s="3"/>
      <c r="J13" s="25"/>
      <c r="L13" s="108"/>
      <c r="M13" s="108"/>
      <c r="N13" s="108"/>
    </row>
    <row r="14" spans="1:14" s="6" customFormat="1" ht="36" customHeight="1">
      <c r="A14" s="97" t="s">
        <v>85</v>
      </c>
      <c r="B14" s="96" t="s">
        <v>81</v>
      </c>
      <c r="C14" s="155"/>
      <c r="D14" s="153"/>
      <c r="E14" s="3"/>
      <c r="F14" s="3"/>
      <c r="G14" s="3"/>
      <c r="H14" s="12">
        <v>194.485</v>
      </c>
      <c r="I14" s="3"/>
      <c r="J14" s="25"/>
      <c r="L14" s="108"/>
      <c r="M14" s="108"/>
      <c r="N14" s="108"/>
    </row>
    <row r="15" spans="1:14" s="6" customFormat="1" ht="33.75" customHeight="1">
      <c r="A15" s="97" t="s">
        <v>86</v>
      </c>
      <c r="B15" s="96" t="s">
        <v>82</v>
      </c>
      <c r="C15" s="155"/>
      <c r="D15" s="153"/>
      <c r="E15" s="3"/>
      <c r="F15" s="3"/>
      <c r="G15" s="3"/>
      <c r="H15" s="12">
        <v>132.152</v>
      </c>
      <c r="I15" s="3"/>
      <c r="J15" s="25"/>
      <c r="L15" s="108"/>
      <c r="M15" s="108"/>
      <c r="N15" s="108"/>
    </row>
    <row r="16" spans="1:14" s="6" customFormat="1" ht="16.5" customHeight="1">
      <c r="A16" s="31">
        <v>2</v>
      </c>
      <c r="B16" s="4" t="s">
        <v>3</v>
      </c>
      <c r="C16" s="155"/>
      <c r="D16" s="153"/>
      <c r="E16" s="1">
        <f>SUM(F16:J16)</f>
        <v>583.679</v>
      </c>
      <c r="F16" s="3">
        <v>100</v>
      </c>
      <c r="G16" s="3">
        <v>100</v>
      </c>
      <c r="H16" s="1">
        <v>183.679</v>
      </c>
      <c r="I16" s="3">
        <v>100</v>
      </c>
      <c r="J16" s="25">
        <v>100</v>
      </c>
      <c r="L16" s="108"/>
      <c r="M16" s="108"/>
      <c r="N16" s="108"/>
    </row>
    <row r="17" spans="1:14" s="6" customFormat="1" ht="16.5" customHeight="1">
      <c r="A17" s="31">
        <v>3</v>
      </c>
      <c r="B17" s="4" t="s">
        <v>4</v>
      </c>
      <c r="C17" s="155"/>
      <c r="D17" s="153"/>
      <c r="E17" s="1">
        <f>SUM(F17:J17)</f>
        <v>840.415</v>
      </c>
      <c r="F17" s="3">
        <v>150</v>
      </c>
      <c r="G17" s="3">
        <v>150</v>
      </c>
      <c r="H17" s="1">
        <v>240.415</v>
      </c>
      <c r="I17" s="3">
        <v>150</v>
      </c>
      <c r="J17" s="25">
        <v>150</v>
      </c>
      <c r="L17" s="108"/>
      <c r="M17" s="108"/>
      <c r="N17" s="108"/>
    </row>
    <row r="18" spans="1:14" s="6" customFormat="1" ht="39" customHeight="1">
      <c r="A18" s="31">
        <v>4</v>
      </c>
      <c r="B18" s="4" t="s">
        <v>139</v>
      </c>
      <c r="C18" s="155"/>
      <c r="D18" s="153"/>
      <c r="E18" s="1">
        <f>SUM(F18:J18)</f>
        <v>9762.766</v>
      </c>
      <c r="F18" s="3">
        <v>1650</v>
      </c>
      <c r="G18" s="3">
        <v>1000</v>
      </c>
      <c r="H18" s="98">
        <v>3112.766</v>
      </c>
      <c r="I18" s="3">
        <v>2000</v>
      </c>
      <c r="J18" s="25">
        <v>2000</v>
      </c>
      <c r="L18" s="111"/>
      <c r="M18" s="108"/>
      <c r="N18" s="108"/>
    </row>
    <row r="19" spans="1:14" s="6" customFormat="1" ht="21.75" customHeight="1">
      <c r="A19" s="97" t="s">
        <v>88</v>
      </c>
      <c r="B19" s="96" t="s">
        <v>107</v>
      </c>
      <c r="C19" s="155"/>
      <c r="D19" s="153"/>
      <c r="E19" s="3"/>
      <c r="F19" s="3"/>
      <c r="G19" s="3"/>
      <c r="H19" s="3">
        <v>199.786</v>
      </c>
      <c r="I19" s="3"/>
      <c r="J19" s="25"/>
      <c r="L19" s="111"/>
      <c r="M19" s="108"/>
      <c r="N19" s="108"/>
    </row>
    <row r="20" spans="1:14" s="6" customFormat="1" ht="22.5" customHeight="1">
      <c r="A20" s="97" t="s">
        <v>89</v>
      </c>
      <c r="B20" s="96" t="s">
        <v>108</v>
      </c>
      <c r="C20" s="155"/>
      <c r="D20" s="153"/>
      <c r="E20" s="3"/>
      <c r="F20" s="3"/>
      <c r="G20" s="3"/>
      <c r="H20" s="3">
        <v>198.417</v>
      </c>
      <c r="I20" s="3"/>
      <c r="J20" s="25"/>
      <c r="L20" s="111"/>
      <c r="M20" s="108"/>
      <c r="N20" s="108"/>
    </row>
    <row r="21" spans="1:14" s="6" customFormat="1" ht="24" customHeight="1">
      <c r="A21" s="97" t="s">
        <v>90</v>
      </c>
      <c r="B21" s="96" t="s">
        <v>109</v>
      </c>
      <c r="C21" s="155"/>
      <c r="D21" s="153"/>
      <c r="E21" s="3"/>
      <c r="F21" s="3"/>
      <c r="G21" s="3"/>
      <c r="H21" s="3">
        <v>165.16</v>
      </c>
      <c r="I21" s="3"/>
      <c r="J21" s="25"/>
      <c r="L21" s="111"/>
      <c r="M21" s="108"/>
      <c r="N21" s="108"/>
    </row>
    <row r="22" spans="1:14" s="6" customFormat="1" ht="21.75" customHeight="1">
      <c r="A22" s="97" t="s">
        <v>91</v>
      </c>
      <c r="B22" s="96" t="s">
        <v>110</v>
      </c>
      <c r="C22" s="155"/>
      <c r="D22" s="153"/>
      <c r="E22" s="3"/>
      <c r="F22" s="3"/>
      <c r="G22" s="3"/>
      <c r="H22" s="3">
        <v>174.919</v>
      </c>
      <c r="I22" s="3"/>
      <c r="J22" s="25"/>
      <c r="L22" s="111"/>
      <c r="M22" s="108"/>
      <c r="N22" s="108"/>
    </row>
    <row r="23" spans="1:14" s="6" customFormat="1" ht="23.25" customHeight="1">
      <c r="A23" s="97" t="s">
        <v>92</v>
      </c>
      <c r="B23" s="96" t="s">
        <v>111</v>
      </c>
      <c r="C23" s="156"/>
      <c r="D23" s="154"/>
      <c r="E23" s="3"/>
      <c r="F23" s="3"/>
      <c r="G23" s="3"/>
      <c r="H23" s="3">
        <v>184.591</v>
      </c>
      <c r="I23" s="3"/>
      <c r="J23" s="25"/>
      <c r="L23" s="111"/>
      <c r="M23" s="108"/>
      <c r="N23" s="108"/>
    </row>
    <row r="24" spans="1:14" s="6" customFormat="1" ht="21" customHeight="1">
      <c r="A24" s="97" t="s">
        <v>93</v>
      </c>
      <c r="B24" s="96" t="s">
        <v>112</v>
      </c>
      <c r="C24" s="132" t="s">
        <v>2</v>
      </c>
      <c r="D24" s="152" t="s">
        <v>138</v>
      </c>
      <c r="E24" s="3"/>
      <c r="F24" s="3"/>
      <c r="G24" s="3"/>
      <c r="H24" s="3">
        <v>199.998</v>
      </c>
      <c r="I24" s="3"/>
      <c r="J24" s="25"/>
      <c r="L24" s="111"/>
      <c r="M24" s="108"/>
      <c r="N24" s="108"/>
    </row>
    <row r="25" spans="1:14" s="6" customFormat="1" ht="13.5" customHeight="1">
      <c r="A25" s="97" t="s">
        <v>94</v>
      </c>
      <c r="B25" s="96" t="s">
        <v>113</v>
      </c>
      <c r="C25" s="155"/>
      <c r="D25" s="153"/>
      <c r="E25" s="3"/>
      <c r="F25" s="3"/>
      <c r="G25" s="3"/>
      <c r="H25" s="3">
        <v>199.979</v>
      </c>
      <c r="I25" s="3"/>
      <c r="J25" s="25"/>
      <c r="L25" s="111"/>
      <c r="M25" s="108"/>
      <c r="N25" s="108"/>
    </row>
    <row r="26" spans="1:14" s="6" customFormat="1" ht="21.75" customHeight="1">
      <c r="A26" s="97" t="s">
        <v>95</v>
      </c>
      <c r="B26" s="96" t="s">
        <v>114</v>
      </c>
      <c r="C26" s="155"/>
      <c r="D26" s="153"/>
      <c r="E26" s="3"/>
      <c r="F26" s="3"/>
      <c r="G26" s="3"/>
      <c r="H26" s="3">
        <v>196.082</v>
      </c>
      <c r="I26" s="3"/>
      <c r="J26" s="25"/>
      <c r="L26" s="111"/>
      <c r="M26" s="108"/>
      <c r="N26" s="108"/>
    </row>
    <row r="27" spans="1:14" s="6" customFormat="1" ht="12.75" customHeight="1">
      <c r="A27" s="97" t="s">
        <v>96</v>
      </c>
      <c r="B27" s="96" t="s">
        <v>115</v>
      </c>
      <c r="C27" s="155"/>
      <c r="D27" s="153"/>
      <c r="E27" s="3"/>
      <c r="F27" s="3"/>
      <c r="G27" s="3"/>
      <c r="H27" s="3">
        <v>190.749</v>
      </c>
      <c r="I27" s="3"/>
      <c r="J27" s="25"/>
      <c r="L27" s="111"/>
      <c r="M27" s="108"/>
      <c r="N27" s="108"/>
    </row>
    <row r="28" spans="1:14" s="6" customFormat="1" ht="21.75" customHeight="1">
      <c r="A28" s="97" t="s">
        <v>97</v>
      </c>
      <c r="B28" s="96" t="s">
        <v>116</v>
      </c>
      <c r="C28" s="155"/>
      <c r="D28" s="153"/>
      <c r="E28" s="3"/>
      <c r="F28" s="3"/>
      <c r="G28" s="3"/>
      <c r="H28" s="3">
        <v>157.508</v>
      </c>
      <c r="I28" s="3"/>
      <c r="J28" s="25"/>
      <c r="L28" s="111"/>
      <c r="M28" s="108"/>
      <c r="N28" s="108"/>
    </row>
    <row r="29" spans="1:14" s="6" customFormat="1" ht="21" customHeight="1">
      <c r="A29" s="97" t="s">
        <v>98</v>
      </c>
      <c r="B29" s="96" t="s">
        <v>117</v>
      </c>
      <c r="C29" s="155"/>
      <c r="D29" s="153"/>
      <c r="E29" s="3"/>
      <c r="F29" s="3"/>
      <c r="G29" s="3"/>
      <c r="H29" s="3">
        <v>175.127</v>
      </c>
      <c r="I29" s="3"/>
      <c r="J29" s="25"/>
      <c r="L29" s="111"/>
      <c r="M29" s="108"/>
      <c r="N29" s="108"/>
    </row>
    <row r="30" spans="1:14" s="6" customFormat="1" ht="23.25" customHeight="1">
      <c r="A30" s="97" t="s">
        <v>99</v>
      </c>
      <c r="B30" s="96" t="s">
        <v>118</v>
      </c>
      <c r="C30" s="155"/>
      <c r="D30" s="153"/>
      <c r="E30" s="3"/>
      <c r="F30" s="3"/>
      <c r="G30" s="3"/>
      <c r="H30" s="3">
        <v>132.622</v>
      </c>
      <c r="I30" s="3"/>
      <c r="J30" s="25"/>
      <c r="L30" s="111"/>
      <c r="M30" s="108"/>
      <c r="N30" s="108"/>
    </row>
    <row r="31" spans="1:14" s="6" customFormat="1" ht="16.5" customHeight="1">
      <c r="A31" s="97" t="s">
        <v>100</v>
      </c>
      <c r="B31" s="96" t="s">
        <v>119</v>
      </c>
      <c r="C31" s="155"/>
      <c r="D31" s="153"/>
      <c r="E31" s="3"/>
      <c r="F31" s="3"/>
      <c r="G31" s="3"/>
      <c r="H31" s="3">
        <v>198.333</v>
      </c>
      <c r="I31" s="3"/>
      <c r="J31" s="25"/>
      <c r="L31" s="111"/>
      <c r="M31" s="108"/>
      <c r="N31" s="108"/>
    </row>
    <row r="32" spans="1:14" s="6" customFormat="1" ht="25.5" customHeight="1">
      <c r="A32" s="97" t="s">
        <v>101</v>
      </c>
      <c r="B32" s="96" t="s">
        <v>120</v>
      </c>
      <c r="C32" s="155"/>
      <c r="D32" s="153"/>
      <c r="E32" s="3"/>
      <c r="F32" s="3"/>
      <c r="G32" s="3"/>
      <c r="H32" s="50">
        <v>185.235</v>
      </c>
      <c r="I32" s="3"/>
      <c r="J32" s="25"/>
      <c r="L32" s="111"/>
      <c r="M32" s="108"/>
      <c r="N32" s="108"/>
    </row>
    <row r="33" spans="1:14" s="6" customFormat="1" ht="15" customHeight="1">
      <c r="A33" s="97" t="s">
        <v>102</v>
      </c>
      <c r="B33" s="96" t="s">
        <v>121</v>
      </c>
      <c r="C33" s="155"/>
      <c r="D33" s="153"/>
      <c r="E33" s="3"/>
      <c r="F33" s="3"/>
      <c r="G33" s="3"/>
      <c r="H33" s="3">
        <v>41.494</v>
      </c>
      <c r="I33" s="3"/>
      <c r="J33" s="25"/>
      <c r="L33" s="111"/>
      <c r="M33" s="108"/>
      <c r="N33" s="108"/>
    </row>
    <row r="34" spans="1:14" s="6" customFormat="1" ht="22.5" customHeight="1">
      <c r="A34" s="97" t="s">
        <v>103</v>
      </c>
      <c r="B34" s="96" t="s">
        <v>122</v>
      </c>
      <c r="C34" s="155"/>
      <c r="D34" s="153"/>
      <c r="E34" s="3"/>
      <c r="F34" s="3"/>
      <c r="G34" s="3"/>
      <c r="H34" s="3">
        <v>197.899</v>
      </c>
      <c r="I34" s="3"/>
      <c r="J34" s="25"/>
      <c r="L34" s="111"/>
      <c r="M34" s="108"/>
      <c r="N34" s="108"/>
    </row>
    <row r="35" spans="1:14" s="6" customFormat="1" ht="22.5" customHeight="1">
      <c r="A35" s="97" t="s">
        <v>104</v>
      </c>
      <c r="B35" s="96" t="s">
        <v>123</v>
      </c>
      <c r="C35" s="155"/>
      <c r="D35" s="153"/>
      <c r="E35" s="3"/>
      <c r="F35" s="3"/>
      <c r="G35" s="3"/>
      <c r="H35" s="3">
        <v>72.158</v>
      </c>
      <c r="I35" s="3"/>
      <c r="J35" s="25"/>
      <c r="L35" s="111"/>
      <c r="M35" s="108"/>
      <c r="N35" s="108"/>
    </row>
    <row r="36" spans="1:14" s="6" customFormat="1" ht="15" customHeight="1">
      <c r="A36" s="97" t="s">
        <v>105</v>
      </c>
      <c r="B36" s="96" t="s">
        <v>124</v>
      </c>
      <c r="C36" s="155"/>
      <c r="D36" s="153"/>
      <c r="E36" s="3"/>
      <c r="F36" s="3"/>
      <c r="G36" s="3"/>
      <c r="H36" s="3">
        <v>181.456</v>
      </c>
      <c r="I36" s="3"/>
      <c r="J36" s="25"/>
      <c r="L36" s="111"/>
      <c r="M36" s="108"/>
      <c r="N36" s="108"/>
    </row>
    <row r="37" spans="1:14" s="6" customFormat="1" ht="21.75" customHeight="1">
      <c r="A37" s="97" t="s">
        <v>106</v>
      </c>
      <c r="B37" s="96" t="s">
        <v>125</v>
      </c>
      <c r="C37" s="155"/>
      <c r="D37" s="153"/>
      <c r="E37" s="3"/>
      <c r="F37" s="3"/>
      <c r="G37" s="3"/>
      <c r="H37" s="3">
        <v>61.253</v>
      </c>
      <c r="I37" s="3"/>
      <c r="J37" s="25"/>
      <c r="L37" s="111"/>
      <c r="M37" s="108"/>
      <c r="N37" s="108"/>
    </row>
    <row r="38" spans="1:14" s="6" customFormat="1" ht="27" customHeight="1">
      <c r="A38" s="31">
        <v>5</v>
      </c>
      <c r="B38" s="4" t="s">
        <v>65</v>
      </c>
      <c r="C38" s="155"/>
      <c r="D38" s="153"/>
      <c r="E38" s="1">
        <f>SUM(F38:G38)</f>
        <v>198</v>
      </c>
      <c r="F38" s="3"/>
      <c r="G38" s="3">
        <v>198</v>
      </c>
      <c r="H38" s="3"/>
      <c r="I38" s="3"/>
      <c r="J38" s="25"/>
      <c r="L38" s="108"/>
      <c r="M38" s="108"/>
      <c r="N38" s="108"/>
    </row>
    <row r="39" spans="1:14" s="6" customFormat="1" ht="27.75" customHeight="1">
      <c r="A39" s="31">
        <v>6</v>
      </c>
      <c r="B39" s="4" t="s">
        <v>140</v>
      </c>
      <c r="C39" s="155"/>
      <c r="D39" s="153"/>
      <c r="E39" s="1">
        <f>SUM(F39:G39)</f>
        <v>802</v>
      </c>
      <c r="F39" s="3"/>
      <c r="G39" s="3">
        <v>802</v>
      </c>
      <c r="H39" s="3"/>
      <c r="I39" s="3"/>
      <c r="J39" s="25"/>
      <c r="L39" s="108"/>
      <c r="M39" s="108"/>
      <c r="N39" s="108"/>
    </row>
    <row r="40" spans="1:14" s="6" customFormat="1" ht="15.75" customHeight="1">
      <c r="A40" s="31">
        <v>7</v>
      </c>
      <c r="B40" s="4" t="s">
        <v>51</v>
      </c>
      <c r="C40" s="155"/>
      <c r="D40" s="153"/>
      <c r="E40" s="1">
        <f>SUM(F40:J40)</f>
        <v>1500</v>
      </c>
      <c r="F40" s="3">
        <v>300</v>
      </c>
      <c r="G40" s="3">
        <v>300</v>
      </c>
      <c r="H40" s="1">
        <v>300</v>
      </c>
      <c r="I40" s="3">
        <v>300</v>
      </c>
      <c r="J40" s="25">
        <v>300</v>
      </c>
      <c r="L40" s="108"/>
      <c r="M40" s="108"/>
      <c r="N40" s="108"/>
    </row>
    <row r="41" spans="1:14" s="6" customFormat="1" ht="13.5" customHeight="1">
      <c r="A41" s="31">
        <v>8</v>
      </c>
      <c r="B41" s="4" t="s">
        <v>49</v>
      </c>
      <c r="C41" s="155"/>
      <c r="D41" s="153"/>
      <c r="E41" s="1">
        <f>SUM(F41:J41)</f>
        <v>100</v>
      </c>
      <c r="F41" s="3">
        <v>100</v>
      </c>
      <c r="G41" s="3"/>
      <c r="H41" s="1"/>
      <c r="I41" s="3"/>
      <c r="J41" s="25"/>
      <c r="L41" s="108"/>
      <c r="M41" s="108"/>
      <c r="N41" s="108"/>
    </row>
    <row r="42" spans="1:14" s="6" customFormat="1" ht="13.5" customHeight="1">
      <c r="A42" s="31">
        <v>9</v>
      </c>
      <c r="B42" s="4" t="s">
        <v>66</v>
      </c>
      <c r="C42" s="155"/>
      <c r="D42" s="153"/>
      <c r="E42" s="1">
        <f>SUM(F42:J42)</f>
        <v>1200</v>
      </c>
      <c r="F42" s="3"/>
      <c r="G42" s="3">
        <v>300</v>
      </c>
      <c r="H42" s="1">
        <v>500</v>
      </c>
      <c r="I42" s="3">
        <v>200</v>
      </c>
      <c r="J42" s="25">
        <v>200</v>
      </c>
      <c r="L42" s="108"/>
      <c r="M42" s="108"/>
      <c r="N42" s="108"/>
    </row>
    <row r="43" spans="1:14" s="6" customFormat="1" ht="15" customHeight="1">
      <c r="A43" s="31">
        <v>10</v>
      </c>
      <c r="B43" s="4" t="s">
        <v>50</v>
      </c>
      <c r="C43" s="155"/>
      <c r="D43" s="153"/>
      <c r="E43" s="1">
        <f>SUM(F43:J43)</f>
        <v>21608.825</v>
      </c>
      <c r="F43" s="3">
        <v>3200</v>
      </c>
      <c r="G43" s="3">
        <v>6000</v>
      </c>
      <c r="H43" s="1">
        <f>SUM(H44:H49)</f>
        <v>4408.825000000001</v>
      </c>
      <c r="I43" s="3">
        <v>4000</v>
      </c>
      <c r="J43" s="25">
        <v>4000</v>
      </c>
      <c r="L43" s="108" t="s">
        <v>153</v>
      </c>
      <c r="M43" s="108" t="s">
        <v>142</v>
      </c>
      <c r="N43" s="108"/>
    </row>
    <row r="44" spans="1:14" s="6" customFormat="1" ht="23.25" customHeight="1">
      <c r="A44" s="97" t="s">
        <v>129</v>
      </c>
      <c r="B44" s="96" t="s">
        <v>133</v>
      </c>
      <c r="C44" s="155"/>
      <c r="D44" s="153"/>
      <c r="E44" s="3"/>
      <c r="F44" s="3"/>
      <c r="G44" s="3"/>
      <c r="H44" s="12">
        <v>363.949</v>
      </c>
      <c r="I44" s="3"/>
      <c r="J44" s="25"/>
      <c r="L44" s="124">
        <v>660.5</v>
      </c>
      <c r="M44" s="108">
        <v>674</v>
      </c>
      <c r="N44" s="113" t="s">
        <v>133</v>
      </c>
    </row>
    <row r="45" spans="1:14" s="6" customFormat="1" ht="23.25" customHeight="1">
      <c r="A45" s="97" t="s">
        <v>130</v>
      </c>
      <c r="B45" s="96" t="s">
        <v>134</v>
      </c>
      <c r="C45" s="155"/>
      <c r="D45" s="153"/>
      <c r="E45" s="3"/>
      <c r="F45" s="3"/>
      <c r="G45" s="3"/>
      <c r="H45" s="12">
        <v>242.748</v>
      </c>
      <c r="I45" s="3"/>
      <c r="J45" s="25"/>
      <c r="L45" s="124">
        <v>2696.4</v>
      </c>
      <c r="M45" s="108">
        <v>439.7</v>
      </c>
      <c r="N45" s="113" t="s">
        <v>134</v>
      </c>
    </row>
    <row r="46" spans="1:14" s="6" customFormat="1" ht="24" customHeight="1">
      <c r="A46" s="97" t="s">
        <v>131</v>
      </c>
      <c r="B46" s="96" t="s">
        <v>135</v>
      </c>
      <c r="C46" s="155"/>
      <c r="D46" s="153"/>
      <c r="E46" s="3"/>
      <c r="F46" s="3"/>
      <c r="G46" s="3"/>
      <c r="H46" s="12">
        <v>59.605</v>
      </c>
      <c r="I46" s="3"/>
      <c r="J46" s="25"/>
      <c r="L46" s="124">
        <v>515</v>
      </c>
      <c r="M46" s="108">
        <v>246</v>
      </c>
      <c r="N46" s="113" t="s">
        <v>135</v>
      </c>
    </row>
    <row r="47" spans="1:14" s="6" customFormat="1" ht="21.75" customHeight="1">
      <c r="A47" s="97" t="s">
        <v>132</v>
      </c>
      <c r="B47" s="96" t="s">
        <v>145</v>
      </c>
      <c r="C47" s="155"/>
      <c r="D47" s="153"/>
      <c r="E47" s="3"/>
      <c r="F47" s="3"/>
      <c r="G47" s="3"/>
      <c r="H47" s="12">
        <v>962.46</v>
      </c>
      <c r="I47" s="3"/>
      <c r="J47" s="25"/>
      <c r="L47" s="125">
        <v>1113.5</v>
      </c>
      <c r="M47" s="131" t="s">
        <v>151</v>
      </c>
      <c r="N47" s="108"/>
    </row>
    <row r="48" spans="1:14" s="6" customFormat="1" ht="21.75" customHeight="1">
      <c r="A48" s="97" t="s">
        <v>144</v>
      </c>
      <c r="B48" s="96" t="s">
        <v>146</v>
      </c>
      <c r="C48" s="155"/>
      <c r="D48" s="153"/>
      <c r="E48" s="3"/>
      <c r="F48" s="3"/>
      <c r="G48" s="3"/>
      <c r="H48" s="12">
        <v>593.686</v>
      </c>
      <c r="I48" s="3"/>
      <c r="J48" s="25"/>
      <c r="L48" s="125">
        <v>891.3</v>
      </c>
      <c r="M48" s="131"/>
      <c r="N48" s="124" t="s">
        <v>152</v>
      </c>
    </row>
    <row r="49" spans="1:14" s="6" customFormat="1" ht="21.75" customHeight="1">
      <c r="A49" s="97" t="s">
        <v>148</v>
      </c>
      <c r="B49" s="96" t="s">
        <v>147</v>
      </c>
      <c r="C49" s="155"/>
      <c r="D49" s="153"/>
      <c r="E49" s="3"/>
      <c r="F49" s="3"/>
      <c r="G49" s="3"/>
      <c r="H49" s="12">
        <v>2186.377</v>
      </c>
      <c r="I49" s="3"/>
      <c r="J49" s="25"/>
      <c r="L49" s="125">
        <v>3738</v>
      </c>
      <c r="M49" s="131"/>
      <c r="N49" s="130">
        <f>SUM(L44:L49)</f>
        <v>9614.7</v>
      </c>
    </row>
    <row r="50" spans="1:14" s="6" customFormat="1" ht="27.75" customHeight="1">
      <c r="A50" s="31">
        <v>11</v>
      </c>
      <c r="B50" s="4" t="s">
        <v>53</v>
      </c>
      <c r="C50" s="156"/>
      <c r="D50" s="154"/>
      <c r="E50" s="1">
        <f>SUM(F50:J50)</f>
        <v>1100</v>
      </c>
      <c r="F50" s="3">
        <v>300</v>
      </c>
      <c r="G50" s="3">
        <v>200</v>
      </c>
      <c r="H50" s="1">
        <v>200</v>
      </c>
      <c r="I50" s="3">
        <v>200</v>
      </c>
      <c r="J50" s="25">
        <v>200</v>
      </c>
      <c r="L50" s="108"/>
      <c r="M50" s="124"/>
      <c r="N50" s="108"/>
    </row>
    <row r="51" spans="1:14" s="6" customFormat="1" ht="26.25" customHeight="1">
      <c r="A51" s="31">
        <v>12</v>
      </c>
      <c r="B51" s="91" t="s">
        <v>41</v>
      </c>
      <c r="C51" s="132" t="s">
        <v>136</v>
      </c>
      <c r="D51" s="135" t="s">
        <v>141</v>
      </c>
      <c r="E51" s="1">
        <f>SUM(F51:J51)</f>
        <v>7368.3</v>
      </c>
      <c r="F51" s="3">
        <v>900</v>
      </c>
      <c r="G51" s="3">
        <v>1568.3</v>
      </c>
      <c r="H51" s="1">
        <v>3000</v>
      </c>
      <c r="I51" s="3">
        <v>1000</v>
      </c>
      <c r="J51" s="25">
        <v>900</v>
      </c>
      <c r="L51" s="108"/>
      <c r="M51" s="124"/>
      <c r="N51" s="108"/>
    </row>
    <row r="52" spans="1:14" s="6" customFormat="1" ht="27" customHeight="1">
      <c r="A52" s="31">
        <v>13</v>
      </c>
      <c r="B52" s="5" t="s">
        <v>55</v>
      </c>
      <c r="C52" s="133"/>
      <c r="D52" s="136"/>
      <c r="E52" s="1">
        <f>SUM(F52:J52)</f>
        <v>34120.94</v>
      </c>
      <c r="F52" s="3">
        <v>1000</v>
      </c>
      <c r="G52" s="3">
        <v>17400</v>
      </c>
      <c r="H52" s="1">
        <v>8270.94</v>
      </c>
      <c r="I52" s="3">
        <v>3000</v>
      </c>
      <c r="J52" s="25">
        <v>4450</v>
      </c>
      <c r="L52" s="125">
        <v>12901</v>
      </c>
      <c r="M52" s="124" t="s">
        <v>151</v>
      </c>
      <c r="N52" s="113" t="s">
        <v>150</v>
      </c>
    </row>
    <row r="53" spans="1:14" s="6" customFormat="1" ht="39" customHeight="1" thickBot="1">
      <c r="A53" s="44">
        <v>14</v>
      </c>
      <c r="B53" s="61" t="s">
        <v>68</v>
      </c>
      <c r="C53" s="134"/>
      <c r="D53" s="137"/>
      <c r="E53" s="105">
        <f>SUM(G53:J53)</f>
        <v>2354.7</v>
      </c>
      <c r="F53" s="20"/>
      <c r="G53" s="62">
        <v>354.7</v>
      </c>
      <c r="H53" s="90">
        <v>2000</v>
      </c>
      <c r="I53" s="20"/>
      <c r="J53" s="63"/>
      <c r="L53" s="108"/>
      <c r="M53" s="108"/>
      <c r="N53" s="108"/>
    </row>
    <row r="54" spans="1:14" s="39" customFormat="1" ht="18" customHeight="1" thickBot="1">
      <c r="A54" s="65"/>
      <c r="B54" s="66" t="str">
        <f>'Таблиця 4'!C53</f>
        <v>ВСЬОГО:</v>
      </c>
      <c r="C54" s="67"/>
      <c r="D54" s="67"/>
      <c r="E54" s="68">
        <f>SUM(E11,E16:E18,E38:E43,E50:E53)</f>
        <v>83186.753</v>
      </c>
      <c r="F54" s="69">
        <f>SUM(F11:F52)</f>
        <v>7900</v>
      </c>
      <c r="G54" s="68">
        <f>SUM(G11:G53)</f>
        <v>28773</v>
      </c>
      <c r="H54" s="68">
        <f>SUM(H11,H16:H18,H38:H43,H50:H53)</f>
        <v>22863.753000000004</v>
      </c>
      <c r="I54" s="69">
        <f>SUM(I11:I52)</f>
        <v>11150</v>
      </c>
      <c r="J54" s="70">
        <f>SUM(J11:J52)</f>
        <v>12500</v>
      </c>
      <c r="L54" s="112"/>
      <c r="M54" s="112"/>
      <c r="N54" s="112"/>
    </row>
    <row r="55" spans="3:14" s="10" customFormat="1" ht="24.75" customHeight="1">
      <c r="C55" s="17"/>
      <c r="D55" s="17"/>
      <c r="F55" s="64"/>
      <c r="G55" s="47"/>
      <c r="H55" s="64"/>
      <c r="I55" s="64"/>
      <c r="L55" s="108"/>
      <c r="M55" s="108"/>
      <c r="N55" s="108"/>
    </row>
    <row r="56" ht="33.75" customHeight="1" hidden="1"/>
    <row r="57" spans="2:8" ht="18">
      <c r="B57" s="140" t="s">
        <v>72</v>
      </c>
      <c r="C57" s="140"/>
      <c r="D57" s="140"/>
      <c r="E57" s="140"/>
      <c r="F57" s="141"/>
      <c r="G57" s="141"/>
      <c r="H57" s="141"/>
    </row>
    <row r="62" ht="12.75">
      <c r="B62" s="19"/>
    </row>
    <row r="69" ht="12.75">
      <c r="G69" s="49"/>
    </row>
  </sheetData>
  <mergeCells count="18">
    <mergeCell ref="A6:A9"/>
    <mergeCell ref="B6:B9"/>
    <mergeCell ref="C11:C23"/>
    <mergeCell ref="D11:D23"/>
    <mergeCell ref="B57:H57"/>
    <mergeCell ref="B4:H4"/>
    <mergeCell ref="H5:J5"/>
    <mergeCell ref="F8:J8"/>
    <mergeCell ref="C6:C9"/>
    <mergeCell ref="D6:D9"/>
    <mergeCell ref="E6:J7"/>
    <mergeCell ref="E8:E9"/>
    <mergeCell ref="D24:D50"/>
    <mergeCell ref="C24:C50"/>
    <mergeCell ref="M47:M49"/>
    <mergeCell ref="C51:C53"/>
    <mergeCell ref="D51:D53"/>
    <mergeCell ref="F3:J3"/>
  </mergeCells>
  <printOptions/>
  <pageMargins left="0.75" right="0.48" top="0.81" bottom="0.75" header="0.81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4">
      <selection activeCell="M16" sqref="M16"/>
    </sheetView>
  </sheetViews>
  <sheetFormatPr defaultColWidth="9.00390625" defaultRowHeight="12.75"/>
  <cols>
    <col min="1" max="1" width="42.625" style="0" customWidth="1"/>
    <col min="2" max="2" width="21.00390625" style="0" customWidth="1"/>
    <col min="3" max="3" width="14.125" style="0" customWidth="1"/>
    <col min="7" max="7" width="10.625" style="0" customWidth="1"/>
    <col min="8" max="8" width="8.625" style="0" customWidth="1"/>
    <col min="9" max="9" width="9.125" style="0" hidden="1" customWidth="1"/>
  </cols>
  <sheetData>
    <row r="1" spans="5:10" ht="15">
      <c r="E1" s="59"/>
      <c r="F1" s="59"/>
      <c r="G1" s="59"/>
      <c r="H1" s="60" t="s">
        <v>39</v>
      </c>
      <c r="I1" s="59"/>
      <c r="J1" s="59"/>
    </row>
    <row r="2" spans="5:10" ht="15">
      <c r="E2" s="59"/>
      <c r="F2" s="59"/>
      <c r="G2" s="59"/>
      <c r="H2" s="60" t="s">
        <v>38</v>
      </c>
      <c r="I2" s="59"/>
      <c r="J2" s="59"/>
    </row>
    <row r="3" spans="5:10" ht="15">
      <c r="E3" s="138" t="s">
        <v>76</v>
      </c>
      <c r="F3" s="139"/>
      <c r="G3" s="139"/>
      <c r="H3" s="139"/>
      <c r="I3" s="139"/>
      <c r="J3" s="139"/>
    </row>
    <row r="4" spans="1:7" ht="30.75" customHeight="1">
      <c r="A4" s="128" t="s">
        <v>61</v>
      </c>
      <c r="B4" s="128"/>
      <c r="C4" s="128"/>
      <c r="D4" s="128"/>
      <c r="E4" s="129"/>
      <c r="F4" s="129"/>
      <c r="G4" s="129"/>
    </row>
    <row r="5" spans="7:10" ht="17.25" customHeight="1" thickBot="1">
      <c r="G5" s="114" t="s">
        <v>32</v>
      </c>
      <c r="H5" s="114"/>
      <c r="I5" s="115"/>
      <c r="J5" s="115"/>
    </row>
    <row r="6" spans="1:10" s="6" customFormat="1" ht="17.25" customHeight="1">
      <c r="A6" s="157" t="s">
        <v>5</v>
      </c>
      <c r="B6" s="148" t="s">
        <v>6</v>
      </c>
      <c r="C6" s="148" t="s">
        <v>7</v>
      </c>
      <c r="D6" s="148" t="s">
        <v>8</v>
      </c>
      <c r="E6" s="148"/>
      <c r="F6" s="148"/>
      <c r="G6" s="148"/>
      <c r="H6" s="148"/>
      <c r="I6" s="148"/>
      <c r="J6" s="150"/>
    </row>
    <row r="7" spans="1:10" s="6" customFormat="1" ht="12.75">
      <c r="A7" s="158"/>
      <c r="B7" s="149"/>
      <c r="C7" s="149"/>
      <c r="D7" s="149" t="s">
        <v>9</v>
      </c>
      <c r="E7" s="149" t="s">
        <v>10</v>
      </c>
      <c r="F7" s="149"/>
      <c r="G7" s="149"/>
      <c r="H7" s="149"/>
      <c r="I7" s="149"/>
      <c r="J7" s="151"/>
    </row>
    <row r="8" spans="1:10" s="6" customFormat="1" ht="12.75">
      <c r="A8" s="158"/>
      <c r="B8" s="149"/>
      <c r="C8" s="149"/>
      <c r="D8" s="149"/>
      <c r="E8" s="1">
        <v>2016</v>
      </c>
      <c r="F8" s="1">
        <v>2017</v>
      </c>
      <c r="G8" s="1">
        <v>2018</v>
      </c>
      <c r="H8" s="149">
        <v>2019</v>
      </c>
      <c r="I8" s="149"/>
      <c r="J8" s="21">
        <v>2020</v>
      </c>
    </row>
    <row r="9" spans="1:10" s="6" customFormat="1" ht="11.25" customHeight="1">
      <c r="A9" s="161" t="s">
        <v>13</v>
      </c>
      <c r="B9" s="159" t="s">
        <v>11</v>
      </c>
      <c r="C9" s="3" t="s">
        <v>45</v>
      </c>
      <c r="D9" s="3">
        <f>SUM(E9)</f>
        <v>24.4</v>
      </c>
      <c r="E9" s="117">
        <v>24.4</v>
      </c>
      <c r="F9" s="118"/>
      <c r="G9" s="3">
        <v>18.8</v>
      </c>
      <c r="H9" s="93"/>
      <c r="I9" s="93"/>
      <c r="J9" s="94"/>
    </row>
    <row r="10" spans="1:10" s="6" customFormat="1" ht="9.75" customHeight="1">
      <c r="A10" s="126"/>
      <c r="B10" s="160"/>
      <c r="C10" s="3" t="s">
        <v>57</v>
      </c>
      <c r="D10" s="3"/>
      <c r="E10" s="92"/>
      <c r="F10" s="101"/>
      <c r="G10" s="3">
        <v>2937.5</v>
      </c>
      <c r="H10" s="93"/>
      <c r="I10" s="93"/>
      <c r="J10" s="94"/>
    </row>
    <row r="11" spans="1:10" s="6" customFormat="1" ht="15" customHeight="1">
      <c r="A11" s="24" t="s">
        <v>3</v>
      </c>
      <c r="B11" s="11" t="s">
        <v>42</v>
      </c>
      <c r="C11" s="11" t="s">
        <v>14</v>
      </c>
      <c r="D11" s="3">
        <f>SUM(E11:J11)</f>
        <v>365</v>
      </c>
      <c r="E11" s="3">
        <v>50</v>
      </c>
      <c r="F11" s="3">
        <v>115</v>
      </c>
      <c r="G11" s="3">
        <v>100</v>
      </c>
      <c r="H11" s="116">
        <v>50</v>
      </c>
      <c r="I11" s="116"/>
      <c r="J11" s="25">
        <v>50</v>
      </c>
    </row>
    <row r="12" spans="1:10" s="6" customFormat="1" ht="15" customHeight="1">
      <c r="A12" s="24" t="s">
        <v>4</v>
      </c>
      <c r="B12" s="11" t="s">
        <v>42</v>
      </c>
      <c r="C12" s="11" t="s">
        <v>14</v>
      </c>
      <c r="D12" s="3">
        <f>SUM(E12)</f>
        <v>60</v>
      </c>
      <c r="E12" s="3">
        <v>60</v>
      </c>
      <c r="F12" s="3">
        <v>153</v>
      </c>
      <c r="G12" s="3">
        <v>100</v>
      </c>
      <c r="H12" s="116">
        <v>60</v>
      </c>
      <c r="I12" s="116"/>
      <c r="J12" s="25">
        <v>60</v>
      </c>
    </row>
    <row r="13" spans="1:10" s="6" customFormat="1" ht="21.75" customHeight="1">
      <c r="A13" s="161" t="s">
        <v>54</v>
      </c>
      <c r="B13" s="159" t="s">
        <v>11</v>
      </c>
      <c r="C13" s="3" t="s">
        <v>57</v>
      </c>
      <c r="D13" s="3">
        <f>SUM(E13:J13)</f>
        <v>31433</v>
      </c>
      <c r="E13" s="3">
        <v>6000</v>
      </c>
      <c r="F13" s="3">
        <v>6000</v>
      </c>
      <c r="G13" s="3">
        <v>7433</v>
      </c>
      <c r="H13" s="116">
        <v>6000</v>
      </c>
      <c r="I13" s="116"/>
      <c r="J13" s="25">
        <v>6000</v>
      </c>
    </row>
    <row r="14" spans="1:10" s="6" customFormat="1" ht="15" customHeight="1">
      <c r="A14" s="126"/>
      <c r="B14" s="160"/>
      <c r="C14" s="3" t="s">
        <v>142</v>
      </c>
      <c r="D14" s="3"/>
      <c r="E14" s="3"/>
      <c r="F14" s="3"/>
      <c r="G14" s="3">
        <v>1431</v>
      </c>
      <c r="H14" s="3"/>
      <c r="I14" s="3"/>
      <c r="J14" s="25"/>
    </row>
    <row r="15" spans="1:10" s="6" customFormat="1" ht="17.25" customHeight="1">
      <c r="A15" s="120"/>
      <c r="B15" s="127"/>
      <c r="C15" s="3" t="s">
        <v>14</v>
      </c>
      <c r="D15" s="3">
        <f>SUM(E15:J15)</f>
        <v>9</v>
      </c>
      <c r="E15" s="3">
        <v>1</v>
      </c>
      <c r="F15" s="3">
        <v>2</v>
      </c>
      <c r="G15" s="3">
        <v>2</v>
      </c>
      <c r="H15" s="3">
        <v>2</v>
      </c>
      <c r="I15" s="3"/>
      <c r="J15" s="25">
        <v>2</v>
      </c>
    </row>
    <row r="16" spans="1:10" s="6" customFormat="1" ht="28.5" customHeight="1">
      <c r="A16" s="24" t="s">
        <v>65</v>
      </c>
      <c r="B16" s="38" t="s">
        <v>11</v>
      </c>
      <c r="C16" s="3" t="s">
        <v>57</v>
      </c>
      <c r="D16" s="3">
        <f>SUM(E16:J16)</f>
        <v>11450</v>
      </c>
      <c r="E16" s="3"/>
      <c r="F16" s="3">
        <v>5000</v>
      </c>
      <c r="G16" s="3">
        <v>6450</v>
      </c>
      <c r="H16" s="3"/>
      <c r="I16" s="3"/>
      <c r="J16" s="25"/>
    </row>
    <row r="17" spans="1:10" s="6" customFormat="1" ht="25.5" customHeight="1">
      <c r="A17" s="24" t="s">
        <v>140</v>
      </c>
      <c r="B17" s="38" t="s">
        <v>11</v>
      </c>
      <c r="C17" s="3" t="s">
        <v>12</v>
      </c>
      <c r="D17" s="3">
        <v>445</v>
      </c>
      <c r="E17" s="3"/>
      <c r="F17" s="3">
        <v>2295</v>
      </c>
      <c r="G17" s="3"/>
      <c r="H17" s="3"/>
      <c r="I17" s="3"/>
      <c r="J17" s="25"/>
    </row>
    <row r="18" spans="1:10" s="6" customFormat="1" ht="15.75" customHeight="1">
      <c r="A18" s="121" t="s">
        <v>51</v>
      </c>
      <c r="B18" s="159" t="s">
        <v>11</v>
      </c>
      <c r="C18" s="11" t="s">
        <v>14</v>
      </c>
      <c r="D18" s="3">
        <f aca="true" t="shared" si="0" ref="D18:D25">SUM(E18:J18)</f>
        <v>15</v>
      </c>
      <c r="E18" s="3">
        <v>3</v>
      </c>
      <c r="F18" s="3">
        <v>3</v>
      </c>
      <c r="G18" s="3">
        <v>3</v>
      </c>
      <c r="H18" s="116">
        <v>3</v>
      </c>
      <c r="I18" s="116"/>
      <c r="J18" s="25">
        <v>3</v>
      </c>
    </row>
    <row r="19" spans="1:10" s="6" customFormat="1" ht="15.75" customHeight="1">
      <c r="A19" s="122"/>
      <c r="B19" s="127"/>
      <c r="C19" s="11" t="s">
        <v>56</v>
      </c>
      <c r="D19" s="3">
        <f t="shared" si="0"/>
        <v>7</v>
      </c>
      <c r="E19" s="3"/>
      <c r="F19" s="3">
        <v>7</v>
      </c>
      <c r="G19" s="3"/>
      <c r="H19" s="3"/>
      <c r="I19" s="3"/>
      <c r="J19" s="25"/>
    </row>
    <row r="20" spans="1:10" s="6" customFormat="1" ht="15.75" customHeight="1">
      <c r="A20" s="24" t="s">
        <v>49</v>
      </c>
      <c r="B20" s="11" t="s">
        <v>42</v>
      </c>
      <c r="C20" s="11" t="s">
        <v>14</v>
      </c>
      <c r="D20" s="3">
        <f t="shared" si="0"/>
        <v>3</v>
      </c>
      <c r="E20" s="3">
        <v>3</v>
      </c>
      <c r="F20" s="3"/>
      <c r="G20" s="3"/>
      <c r="H20" s="116"/>
      <c r="I20" s="116"/>
      <c r="J20" s="25"/>
    </row>
    <row r="21" spans="1:10" s="6" customFormat="1" ht="15.75" customHeight="1">
      <c r="A21" s="51" t="s">
        <v>66</v>
      </c>
      <c r="B21" s="45" t="s">
        <v>42</v>
      </c>
      <c r="C21" s="11" t="s">
        <v>67</v>
      </c>
      <c r="D21" s="3">
        <f t="shared" si="0"/>
        <v>23</v>
      </c>
      <c r="E21" s="3"/>
      <c r="F21" s="3">
        <v>8</v>
      </c>
      <c r="G21" s="3">
        <v>5</v>
      </c>
      <c r="H21" s="3">
        <v>5</v>
      </c>
      <c r="I21" s="3"/>
      <c r="J21" s="25">
        <v>5</v>
      </c>
    </row>
    <row r="22" spans="1:10" s="6" customFormat="1" ht="17.25" customHeight="1">
      <c r="A22" s="107" t="s">
        <v>50</v>
      </c>
      <c r="B22" s="38" t="s">
        <v>11</v>
      </c>
      <c r="C22" s="3" t="s">
        <v>57</v>
      </c>
      <c r="D22" s="3">
        <f t="shared" si="0"/>
        <v>64874.7</v>
      </c>
      <c r="E22" s="3">
        <v>6000</v>
      </c>
      <c r="F22" s="3">
        <v>37260</v>
      </c>
      <c r="G22" s="3">
        <v>9614.7</v>
      </c>
      <c r="H22" s="116">
        <v>6000</v>
      </c>
      <c r="I22" s="116"/>
      <c r="J22" s="25">
        <v>6000</v>
      </c>
    </row>
    <row r="23" spans="1:10" s="6" customFormat="1" ht="30" customHeight="1">
      <c r="A23" s="24" t="s">
        <v>53</v>
      </c>
      <c r="B23" s="11" t="s">
        <v>42</v>
      </c>
      <c r="C23" s="11" t="s">
        <v>14</v>
      </c>
      <c r="D23" s="3">
        <f t="shared" si="0"/>
        <v>8</v>
      </c>
      <c r="E23" s="3">
        <v>2</v>
      </c>
      <c r="F23" s="3">
        <v>1</v>
      </c>
      <c r="G23" s="3">
        <v>3</v>
      </c>
      <c r="H23" s="116">
        <v>1</v>
      </c>
      <c r="I23" s="116"/>
      <c r="J23" s="25">
        <v>1</v>
      </c>
    </row>
    <row r="24" spans="1:10" s="6" customFormat="1" ht="27.75" customHeight="1">
      <c r="A24" s="24" t="s">
        <v>143</v>
      </c>
      <c r="B24" s="11" t="s">
        <v>42</v>
      </c>
      <c r="C24" s="11" t="s">
        <v>14</v>
      </c>
      <c r="D24" s="3">
        <f t="shared" si="0"/>
        <v>12</v>
      </c>
      <c r="E24" s="3">
        <v>1</v>
      </c>
      <c r="F24" s="3">
        <v>5</v>
      </c>
      <c r="G24" s="3">
        <v>4</v>
      </c>
      <c r="H24" s="116">
        <v>1</v>
      </c>
      <c r="I24" s="116"/>
      <c r="J24" s="25">
        <v>1</v>
      </c>
    </row>
    <row r="25" spans="1:10" s="6" customFormat="1" ht="27" customHeight="1">
      <c r="A25" s="26" t="s">
        <v>55</v>
      </c>
      <c r="B25" s="3" t="s">
        <v>11</v>
      </c>
      <c r="C25" s="3" t="s">
        <v>12</v>
      </c>
      <c r="D25" s="3">
        <f t="shared" si="0"/>
        <v>292.901</v>
      </c>
      <c r="E25" s="3">
        <v>10</v>
      </c>
      <c r="F25" s="3">
        <v>220</v>
      </c>
      <c r="G25" s="3">
        <v>12.901</v>
      </c>
      <c r="H25" s="116">
        <v>20</v>
      </c>
      <c r="I25" s="116"/>
      <c r="J25" s="25">
        <v>30</v>
      </c>
    </row>
    <row r="26" spans="1:10" s="16" customFormat="1" ht="36.75" customHeight="1" hidden="1">
      <c r="A26" s="52"/>
      <c r="F26" s="46"/>
      <c r="G26" s="46"/>
      <c r="J26" s="53"/>
    </row>
    <row r="27" spans="1:10" s="16" customFormat="1" ht="36.75" customHeight="1" hidden="1">
      <c r="A27" s="52"/>
      <c r="F27" s="46"/>
      <c r="G27" s="46"/>
      <c r="J27" s="53"/>
    </row>
    <row r="28" spans="1:10" s="16" customFormat="1" ht="36.75" customHeight="1" hidden="1">
      <c r="A28" s="52"/>
      <c r="F28" s="46"/>
      <c r="G28" s="46"/>
      <c r="J28" s="53"/>
    </row>
    <row r="29" spans="1:10" ht="12.75" hidden="1">
      <c r="A29" s="54"/>
      <c r="B29" s="16"/>
      <c r="C29" s="16"/>
      <c r="D29" s="16"/>
      <c r="E29" s="16"/>
      <c r="F29" s="46"/>
      <c r="G29" s="46"/>
      <c r="H29" s="16"/>
      <c r="I29" s="16"/>
      <c r="J29" s="53"/>
    </row>
    <row r="30" spans="1:10" ht="30.75" customHeight="1" thickBot="1">
      <c r="A30" s="55" t="s">
        <v>69</v>
      </c>
      <c r="B30" s="56" t="s">
        <v>42</v>
      </c>
      <c r="C30" s="56" t="s">
        <v>14</v>
      </c>
      <c r="D30" s="71">
        <f>SUM(E30:J30)</f>
        <v>13</v>
      </c>
      <c r="E30" s="57"/>
      <c r="F30" s="20">
        <v>7</v>
      </c>
      <c r="G30" s="20">
        <v>6</v>
      </c>
      <c r="H30" s="57"/>
      <c r="I30" s="57"/>
      <c r="J30" s="58"/>
    </row>
    <row r="31" ht="3.75" customHeight="1"/>
    <row r="32" spans="1:8" ht="29.25" customHeight="1">
      <c r="A32" s="140" t="s">
        <v>73</v>
      </c>
      <c r="B32" s="119"/>
      <c r="C32" s="119"/>
      <c r="D32" s="119"/>
      <c r="E32" s="119"/>
      <c r="F32" s="119"/>
      <c r="G32" s="119"/>
      <c r="H32" s="119"/>
    </row>
    <row r="35" ht="12.75">
      <c r="A35" s="14"/>
    </row>
  </sheetData>
  <mergeCells count="27">
    <mergeCell ref="A32:H32"/>
    <mergeCell ref="H13:I13"/>
    <mergeCell ref="H24:I24"/>
    <mergeCell ref="H25:I25"/>
    <mergeCell ref="H22:I22"/>
    <mergeCell ref="H23:I23"/>
    <mergeCell ref="A13:A15"/>
    <mergeCell ref="A18:A19"/>
    <mergeCell ref="H20:I20"/>
    <mergeCell ref="E3:J3"/>
    <mergeCell ref="A4:G4"/>
    <mergeCell ref="D7:D8"/>
    <mergeCell ref="G5:J5"/>
    <mergeCell ref="B6:B8"/>
    <mergeCell ref="E7:J7"/>
    <mergeCell ref="C6:C8"/>
    <mergeCell ref="A6:A8"/>
    <mergeCell ref="H8:I8"/>
    <mergeCell ref="B9:B10"/>
    <mergeCell ref="A9:A10"/>
    <mergeCell ref="B18:B19"/>
    <mergeCell ref="D6:J6"/>
    <mergeCell ref="B13:B15"/>
    <mergeCell ref="H18:I18"/>
    <mergeCell ref="H11:I11"/>
    <mergeCell ref="H12:I12"/>
    <mergeCell ref="E9:F9"/>
  </mergeCells>
  <printOptions/>
  <pageMargins left="0.75" right="0.51" top="0.49" bottom="0.56" header="0.5" footer="0.5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B1">
      <selection activeCell="I12" sqref="I12"/>
    </sheetView>
  </sheetViews>
  <sheetFormatPr defaultColWidth="9.00390625" defaultRowHeight="12.75"/>
  <cols>
    <col min="1" max="1" width="33.50390625" style="0" customWidth="1"/>
    <col min="2" max="2" width="13.50390625" style="0" customWidth="1"/>
    <col min="3" max="3" width="11.875" style="0" customWidth="1"/>
    <col min="4" max="4" width="11.503906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8"/>
      <c r="E1" s="8"/>
      <c r="F1" s="8"/>
      <c r="G1" s="60" t="s">
        <v>37</v>
      </c>
      <c r="H1" s="8"/>
    </row>
    <row r="2" spans="4:8" ht="13.5">
      <c r="D2" s="8"/>
      <c r="E2" s="8"/>
      <c r="F2" s="8"/>
      <c r="G2" s="60" t="s">
        <v>38</v>
      </c>
      <c r="H2" s="8"/>
    </row>
    <row r="3" spans="4:8" ht="13.5">
      <c r="D3" s="8"/>
      <c r="E3" s="8"/>
      <c r="F3" s="8"/>
      <c r="G3" s="60" t="s">
        <v>77</v>
      </c>
      <c r="H3" s="8"/>
    </row>
    <row r="4" spans="1:7" ht="51.75" customHeight="1">
      <c r="A4" s="123" t="s">
        <v>60</v>
      </c>
      <c r="B4" s="123"/>
      <c r="C4" s="123"/>
      <c r="D4" s="123"/>
      <c r="E4" s="162"/>
      <c r="F4" s="162"/>
      <c r="G4" s="163"/>
    </row>
    <row r="5" spans="1:6" ht="24.75" customHeight="1">
      <c r="A5" s="18"/>
      <c r="B5" s="18"/>
      <c r="C5" s="18"/>
      <c r="D5" s="18"/>
      <c r="E5" s="7"/>
      <c r="F5" s="7"/>
    </row>
    <row r="6" spans="6:8" ht="18" thickBot="1">
      <c r="F6" s="164" t="s">
        <v>33</v>
      </c>
      <c r="G6" s="164"/>
      <c r="H6" s="2"/>
    </row>
    <row r="7" spans="1:7" ht="55.5" customHeight="1">
      <c r="A7" s="166" t="s">
        <v>15</v>
      </c>
      <c r="B7" s="165" t="s">
        <v>59</v>
      </c>
      <c r="C7" s="165"/>
      <c r="D7" s="165"/>
      <c r="E7" s="165"/>
      <c r="F7" s="165"/>
      <c r="G7" s="168" t="s">
        <v>26</v>
      </c>
    </row>
    <row r="8" spans="1:7" ht="30.75" customHeight="1">
      <c r="A8" s="167"/>
      <c r="B8" s="30">
        <v>2016</v>
      </c>
      <c r="C8" s="30">
        <v>2017</v>
      </c>
      <c r="D8" s="30">
        <v>2018</v>
      </c>
      <c r="E8" s="30">
        <v>2019</v>
      </c>
      <c r="F8" s="30">
        <v>2020</v>
      </c>
      <c r="G8" s="169"/>
    </row>
    <row r="9" spans="1:7" ht="12.75">
      <c r="A9" s="3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5">
        <v>7</v>
      </c>
    </row>
    <row r="10" spans="1:7" ht="39" customHeight="1">
      <c r="A10" s="43" t="s">
        <v>58</v>
      </c>
      <c r="B10" s="28">
        <f aca="true" t="shared" si="0" ref="B10:G10">SUM(B11:B13)</f>
        <v>7900</v>
      </c>
      <c r="C10" s="27">
        <f t="shared" si="0"/>
        <v>28773</v>
      </c>
      <c r="D10" s="27">
        <f t="shared" si="0"/>
        <v>22863.753</v>
      </c>
      <c r="E10" s="27">
        <f t="shared" si="0"/>
        <v>11150</v>
      </c>
      <c r="F10" s="27">
        <f t="shared" si="0"/>
        <v>12500</v>
      </c>
      <c r="G10" s="40">
        <f t="shared" si="0"/>
        <v>83186.753</v>
      </c>
    </row>
    <row r="11" spans="1:7" ht="15.75" customHeight="1">
      <c r="A11" s="32" t="s">
        <v>64</v>
      </c>
      <c r="B11" s="42">
        <v>7900</v>
      </c>
      <c r="C11" s="29">
        <v>28773</v>
      </c>
      <c r="D11" s="29">
        <v>22863.753</v>
      </c>
      <c r="E11" s="29">
        <v>11150</v>
      </c>
      <c r="F11" s="29">
        <v>12500</v>
      </c>
      <c r="G11" s="41">
        <f>SUM(B11,C11,D11,E11,F11)</f>
        <v>83186.753</v>
      </c>
    </row>
    <row r="12" spans="1:7" ht="18" customHeight="1">
      <c r="A12" s="33" t="s">
        <v>16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34">
        <v>0</v>
      </c>
    </row>
    <row r="13" spans="1:7" ht="16.5" customHeight="1" thickBot="1">
      <c r="A13" s="35" t="s">
        <v>17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7">
        <f>SUM(B13:F13)</f>
        <v>0</v>
      </c>
    </row>
    <row r="18" spans="1:8" ht="18" customHeight="1">
      <c r="A18" s="140" t="s">
        <v>73</v>
      </c>
      <c r="B18" s="119"/>
      <c r="C18" s="119"/>
      <c r="D18" s="119"/>
      <c r="E18" s="119"/>
      <c r="F18" s="119"/>
      <c r="G18" s="119"/>
      <c r="H18" s="119"/>
    </row>
  </sheetData>
  <mergeCells count="6">
    <mergeCell ref="A18:H18"/>
    <mergeCell ref="A4:G4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workbookViewId="0" topLeftCell="A12">
      <selection activeCell="J42" sqref="J42:J52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38.875" style="0" customWidth="1"/>
    <col min="4" max="4" width="8.00390625" style="0" customWidth="1"/>
    <col min="5" max="5" width="6.625" style="0" customWidth="1"/>
    <col min="6" max="6" width="7.00390625" style="0" customWidth="1"/>
    <col min="7" max="7" width="9.50390625" style="0" customWidth="1"/>
    <col min="8" max="8" width="8.625" style="0" customWidth="1"/>
    <col min="9" max="9" width="9.50390625" style="0" customWidth="1"/>
    <col min="10" max="10" width="9.625" style="0" customWidth="1"/>
    <col min="11" max="11" width="6.50390625" style="0" customWidth="1"/>
    <col min="12" max="12" width="6.375" style="0" customWidth="1"/>
    <col min="13" max="13" width="11.125" style="0" customWidth="1"/>
  </cols>
  <sheetData>
    <row r="1" spans="9:13" ht="13.5">
      <c r="I1" s="177" t="s">
        <v>48</v>
      </c>
      <c r="J1" s="177"/>
      <c r="K1" s="177"/>
      <c r="L1" s="177"/>
      <c r="M1" s="177"/>
    </row>
    <row r="2" spans="9:13" ht="13.5">
      <c r="I2" s="177" t="s">
        <v>38</v>
      </c>
      <c r="J2" s="177"/>
      <c r="K2" s="177"/>
      <c r="L2" s="177"/>
      <c r="M2" s="177"/>
    </row>
    <row r="3" spans="9:13" ht="13.5" customHeight="1">
      <c r="I3" s="178" t="s">
        <v>78</v>
      </c>
      <c r="J3" s="177"/>
      <c r="K3" s="177"/>
      <c r="L3" s="177"/>
      <c r="M3" s="177"/>
    </row>
    <row r="4" spans="2:11" ht="55.5" customHeight="1">
      <c r="B4" s="123" t="s">
        <v>63</v>
      </c>
      <c r="C4" s="123"/>
      <c r="D4" s="123"/>
      <c r="E4" s="123"/>
      <c r="F4" s="123"/>
      <c r="G4" s="123"/>
      <c r="H4" s="162"/>
      <c r="I4" s="162"/>
      <c r="J4" s="162"/>
      <c r="K4" s="162"/>
    </row>
    <row r="5" spans="11:13" ht="30.75" customHeight="1" thickBot="1">
      <c r="K5" s="114" t="s">
        <v>34</v>
      </c>
      <c r="L5" s="114"/>
      <c r="M5" s="114"/>
    </row>
    <row r="6" spans="1:13" ht="26.25" customHeight="1">
      <c r="A6" s="157" t="s">
        <v>18</v>
      </c>
      <c r="B6" s="148" t="s">
        <v>19</v>
      </c>
      <c r="C6" s="148" t="s">
        <v>29</v>
      </c>
      <c r="D6" s="179" t="s">
        <v>28</v>
      </c>
      <c r="E6" s="148" t="s">
        <v>27</v>
      </c>
      <c r="F6" s="148" t="s">
        <v>71</v>
      </c>
      <c r="G6" s="148" t="s">
        <v>44</v>
      </c>
      <c r="H6" s="148"/>
      <c r="I6" s="148"/>
      <c r="J6" s="148"/>
      <c r="K6" s="148"/>
      <c r="L6" s="148"/>
      <c r="M6" s="182" t="s">
        <v>30</v>
      </c>
    </row>
    <row r="7" spans="1:13" ht="10.5" customHeight="1">
      <c r="A7" s="158"/>
      <c r="B7" s="149"/>
      <c r="C7" s="149"/>
      <c r="D7" s="180"/>
      <c r="E7" s="149"/>
      <c r="F7" s="149"/>
      <c r="G7" s="149" t="s">
        <v>20</v>
      </c>
      <c r="H7" s="149"/>
      <c r="I7" s="149"/>
      <c r="J7" s="149"/>
      <c r="K7" s="149"/>
      <c r="L7" s="149"/>
      <c r="M7" s="183"/>
    </row>
    <row r="8" spans="1:13" ht="28.5" customHeight="1" thickBot="1">
      <c r="A8" s="171"/>
      <c r="B8" s="172"/>
      <c r="C8" s="172"/>
      <c r="D8" s="181"/>
      <c r="E8" s="172"/>
      <c r="F8" s="172"/>
      <c r="G8" s="90" t="s">
        <v>0</v>
      </c>
      <c r="H8" s="90">
        <v>2016</v>
      </c>
      <c r="I8" s="90">
        <v>2017</v>
      </c>
      <c r="J8" s="90">
        <v>2018</v>
      </c>
      <c r="K8" s="90">
        <v>2019</v>
      </c>
      <c r="L8" s="90">
        <v>2020</v>
      </c>
      <c r="M8" s="184"/>
    </row>
    <row r="9" spans="1:13" s="6" customFormat="1" ht="11.25" customHeight="1" thickBot="1">
      <c r="A9" s="87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9">
        <v>13</v>
      </c>
    </row>
    <row r="10" spans="1:13" ht="14.25" customHeight="1">
      <c r="A10" s="84">
        <v>1</v>
      </c>
      <c r="B10" s="173" t="s">
        <v>36</v>
      </c>
      <c r="C10" s="85" t="s">
        <v>13</v>
      </c>
      <c r="D10" s="195" t="s">
        <v>2</v>
      </c>
      <c r="E10" s="173" t="s">
        <v>126</v>
      </c>
      <c r="F10" s="195" t="s">
        <v>21</v>
      </c>
      <c r="G10" s="102">
        <f>SUM(H10:L10)</f>
        <v>1647.128</v>
      </c>
      <c r="H10" s="45">
        <v>200</v>
      </c>
      <c r="I10" s="86">
        <v>400</v>
      </c>
      <c r="J10" s="95">
        <f>SUM(J11:J14)</f>
        <v>647.1279999999999</v>
      </c>
      <c r="K10" s="45">
        <v>200</v>
      </c>
      <c r="L10" s="45">
        <v>200</v>
      </c>
      <c r="M10" s="187" t="s">
        <v>43</v>
      </c>
    </row>
    <row r="11" spans="1:13" ht="21" customHeight="1">
      <c r="A11" s="97" t="s">
        <v>83</v>
      </c>
      <c r="B11" s="170"/>
      <c r="C11" s="96" t="s">
        <v>79</v>
      </c>
      <c r="D11" s="133"/>
      <c r="E11" s="197"/>
      <c r="F11" s="133"/>
      <c r="G11" s="86"/>
      <c r="H11" s="45"/>
      <c r="I11" s="86"/>
      <c r="J11" s="12">
        <v>199.874</v>
      </c>
      <c r="K11" s="45"/>
      <c r="L11" s="45"/>
      <c r="M11" s="188"/>
    </row>
    <row r="12" spans="1:13" ht="21" customHeight="1">
      <c r="A12" s="97" t="s">
        <v>84</v>
      </c>
      <c r="B12" s="170"/>
      <c r="C12" s="96" t="s">
        <v>80</v>
      </c>
      <c r="D12" s="133"/>
      <c r="E12" s="197"/>
      <c r="F12" s="133"/>
      <c r="G12" s="86"/>
      <c r="H12" s="45"/>
      <c r="I12" s="86"/>
      <c r="J12" s="12">
        <v>120.617</v>
      </c>
      <c r="K12" s="45"/>
      <c r="L12" s="45"/>
      <c r="M12" s="188"/>
    </row>
    <row r="13" spans="1:13" ht="42.75" customHeight="1">
      <c r="A13" s="97" t="s">
        <v>85</v>
      </c>
      <c r="B13" s="170"/>
      <c r="C13" s="96" t="s">
        <v>81</v>
      </c>
      <c r="D13" s="133"/>
      <c r="E13" s="197"/>
      <c r="F13" s="133"/>
      <c r="G13" s="86"/>
      <c r="H13" s="45"/>
      <c r="I13" s="86"/>
      <c r="J13" s="12">
        <v>194.485</v>
      </c>
      <c r="K13" s="45"/>
      <c r="L13" s="45"/>
      <c r="M13" s="188"/>
    </row>
    <row r="14" spans="1:13" ht="42" customHeight="1">
      <c r="A14" s="97" t="s">
        <v>86</v>
      </c>
      <c r="B14" s="170"/>
      <c r="C14" s="96" t="s">
        <v>82</v>
      </c>
      <c r="D14" s="133"/>
      <c r="E14" s="197"/>
      <c r="F14" s="133"/>
      <c r="G14" s="86"/>
      <c r="H14" s="45"/>
      <c r="I14" s="86"/>
      <c r="J14" s="12">
        <v>132.152</v>
      </c>
      <c r="K14" s="45"/>
      <c r="L14" s="45"/>
      <c r="M14" s="188"/>
    </row>
    <row r="15" spans="1:13" ht="14.25" customHeight="1">
      <c r="A15" s="31">
        <v>2</v>
      </c>
      <c r="B15" s="170"/>
      <c r="C15" s="4" t="s">
        <v>3</v>
      </c>
      <c r="D15" s="133"/>
      <c r="E15" s="197"/>
      <c r="F15" s="133"/>
      <c r="G15" s="103">
        <f>SUM(H15:L15)</f>
        <v>583.679</v>
      </c>
      <c r="H15" s="3">
        <v>100</v>
      </c>
      <c r="I15" s="50">
        <v>100</v>
      </c>
      <c r="J15" s="1">
        <v>183.679</v>
      </c>
      <c r="K15" s="3">
        <v>100</v>
      </c>
      <c r="L15" s="3">
        <v>100</v>
      </c>
      <c r="M15" s="188"/>
    </row>
    <row r="16" spans="1:13" ht="25.5" customHeight="1">
      <c r="A16" s="31">
        <v>3</v>
      </c>
      <c r="B16" s="170"/>
      <c r="C16" s="4" t="s">
        <v>4</v>
      </c>
      <c r="D16" s="133"/>
      <c r="E16" s="197"/>
      <c r="F16" s="133"/>
      <c r="G16" s="103">
        <f>SUM(H16:L16)</f>
        <v>840.415</v>
      </c>
      <c r="H16" s="3">
        <v>150</v>
      </c>
      <c r="I16" s="50">
        <v>150</v>
      </c>
      <c r="J16" s="1">
        <v>240.415</v>
      </c>
      <c r="K16" s="3">
        <v>150</v>
      </c>
      <c r="L16" s="3">
        <v>150</v>
      </c>
      <c r="M16" s="188"/>
    </row>
    <row r="17" spans="1:13" ht="42" customHeight="1">
      <c r="A17" s="31">
        <v>4</v>
      </c>
      <c r="B17" s="170"/>
      <c r="C17" s="4" t="s">
        <v>87</v>
      </c>
      <c r="D17" s="133"/>
      <c r="E17" s="197"/>
      <c r="F17" s="133"/>
      <c r="G17" s="103">
        <f>SUM(H17:L17)</f>
        <v>9762.766</v>
      </c>
      <c r="H17" s="3">
        <v>1650</v>
      </c>
      <c r="I17" s="50">
        <v>1000</v>
      </c>
      <c r="J17" s="98">
        <v>3112.766</v>
      </c>
      <c r="K17" s="3">
        <v>2000</v>
      </c>
      <c r="L17" s="3">
        <v>2000</v>
      </c>
      <c r="M17" s="188"/>
    </row>
    <row r="18" spans="1:13" ht="21.75" customHeight="1">
      <c r="A18" s="97" t="s">
        <v>88</v>
      </c>
      <c r="B18" s="170"/>
      <c r="C18" s="96" t="s">
        <v>107</v>
      </c>
      <c r="D18" s="133"/>
      <c r="E18" s="197"/>
      <c r="F18" s="133"/>
      <c r="G18" s="50"/>
      <c r="H18" s="3"/>
      <c r="I18" s="50"/>
      <c r="J18" s="3">
        <v>199.786</v>
      </c>
      <c r="K18" s="3"/>
      <c r="L18" s="3"/>
      <c r="M18" s="188"/>
    </row>
    <row r="19" spans="1:13" ht="24" customHeight="1">
      <c r="A19" s="97" t="s">
        <v>89</v>
      </c>
      <c r="B19" s="170"/>
      <c r="C19" s="96" t="s">
        <v>108</v>
      </c>
      <c r="D19" s="133"/>
      <c r="E19" s="197"/>
      <c r="F19" s="133"/>
      <c r="G19" s="50"/>
      <c r="H19" s="3"/>
      <c r="I19" s="50"/>
      <c r="J19" s="3">
        <v>198.417</v>
      </c>
      <c r="K19" s="3"/>
      <c r="L19" s="3"/>
      <c r="M19" s="188"/>
    </row>
    <row r="20" spans="1:13" ht="24" customHeight="1">
      <c r="A20" s="97" t="s">
        <v>90</v>
      </c>
      <c r="B20" s="170"/>
      <c r="C20" s="96" t="s">
        <v>109</v>
      </c>
      <c r="D20" s="133"/>
      <c r="E20" s="197"/>
      <c r="F20" s="133"/>
      <c r="G20" s="50"/>
      <c r="H20" s="3"/>
      <c r="I20" s="50"/>
      <c r="J20" s="3">
        <v>165.16</v>
      </c>
      <c r="K20" s="3"/>
      <c r="L20" s="3"/>
      <c r="M20" s="188"/>
    </row>
    <row r="21" spans="1:13" ht="24" customHeight="1">
      <c r="A21" s="97" t="s">
        <v>91</v>
      </c>
      <c r="B21" s="174"/>
      <c r="C21" s="96" t="s">
        <v>110</v>
      </c>
      <c r="D21" s="196"/>
      <c r="E21" s="198"/>
      <c r="F21" s="196"/>
      <c r="G21" s="50"/>
      <c r="H21" s="3"/>
      <c r="I21" s="50"/>
      <c r="J21" s="3">
        <v>174.919</v>
      </c>
      <c r="K21" s="3"/>
      <c r="L21" s="3"/>
      <c r="M21" s="189"/>
    </row>
    <row r="22" spans="1:13" ht="24" customHeight="1">
      <c r="A22" s="97" t="s">
        <v>92</v>
      </c>
      <c r="B22" s="152" t="s">
        <v>36</v>
      </c>
      <c r="C22" s="96" t="s">
        <v>111</v>
      </c>
      <c r="D22" s="132" t="s">
        <v>2</v>
      </c>
      <c r="E22" s="152" t="s">
        <v>126</v>
      </c>
      <c r="F22" s="132" t="s">
        <v>21</v>
      </c>
      <c r="G22" s="50"/>
      <c r="H22" s="3"/>
      <c r="I22" s="50"/>
      <c r="J22" s="3">
        <v>184.591</v>
      </c>
      <c r="K22" s="3"/>
      <c r="L22" s="3"/>
      <c r="M22" s="190" t="s">
        <v>43</v>
      </c>
    </row>
    <row r="23" spans="1:13" ht="24" customHeight="1">
      <c r="A23" s="97" t="s">
        <v>93</v>
      </c>
      <c r="B23" s="170"/>
      <c r="C23" s="96" t="s">
        <v>112</v>
      </c>
      <c r="D23" s="155"/>
      <c r="E23" s="170"/>
      <c r="F23" s="133"/>
      <c r="G23" s="50"/>
      <c r="H23" s="3"/>
      <c r="I23" s="50"/>
      <c r="J23" s="3">
        <v>199.998</v>
      </c>
      <c r="K23" s="3"/>
      <c r="L23" s="3"/>
      <c r="M23" s="191"/>
    </row>
    <row r="24" spans="1:13" ht="23.25" customHeight="1">
      <c r="A24" s="97" t="s">
        <v>94</v>
      </c>
      <c r="B24" s="170"/>
      <c r="C24" s="96" t="s">
        <v>113</v>
      </c>
      <c r="D24" s="155"/>
      <c r="E24" s="170"/>
      <c r="F24" s="133"/>
      <c r="G24" s="50"/>
      <c r="H24" s="3"/>
      <c r="I24" s="50"/>
      <c r="J24" s="3">
        <v>199.979</v>
      </c>
      <c r="K24" s="3"/>
      <c r="L24" s="3"/>
      <c r="M24" s="191"/>
    </row>
    <row r="25" spans="1:13" ht="22.5" customHeight="1">
      <c r="A25" s="97" t="s">
        <v>95</v>
      </c>
      <c r="B25" s="170"/>
      <c r="C25" s="96" t="s">
        <v>114</v>
      </c>
      <c r="D25" s="155"/>
      <c r="E25" s="170"/>
      <c r="F25" s="133"/>
      <c r="G25" s="50"/>
      <c r="H25" s="3"/>
      <c r="I25" s="50"/>
      <c r="J25" s="3">
        <v>196.082</v>
      </c>
      <c r="K25" s="3"/>
      <c r="L25" s="3"/>
      <c r="M25" s="191"/>
    </row>
    <row r="26" spans="1:13" ht="24.75" customHeight="1">
      <c r="A26" s="97" t="s">
        <v>96</v>
      </c>
      <c r="B26" s="170"/>
      <c r="C26" s="96" t="s">
        <v>115</v>
      </c>
      <c r="D26" s="155"/>
      <c r="E26" s="170"/>
      <c r="F26" s="133"/>
      <c r="G26" s="50"/>
      <c r="H26" s="3"/>
      <c r="I26" s="50"/>
      <c r="J26" s="3">
        <v>190.749</v>
      </c>
      <c r="K26" s="3"/>
      <c r="L26" s="3"/>
      <c r="M26" s="191"/>
    </row>
    <row r="27" spans="1:13" ht="24" customHeight="1">
      <c r="A27" s="97" t="s">
        <v>97</v>
      </c>
      <c r="B27" s="170"/>
      <c r="C27" s="96" t="s">
        <v>116</v>
      </c>
      <c r="D27" s="155"/>
      <c r="E27" s="170"/>
      <c r="F27" s="133"/>
      <c r="G27" s="50"/>
      <c r="H27" s="3"/>
      <c r="I27" s="50"/>
      <c r="J27" s="3">
        <v>157.508</v>
      </c>
      <c r="K27" s="3"/>
      <c r="L27" s="3"/>
      <c r="M27" s="191"/>
    </row>
    <row r="28" spans="1:13" ht="24" customHeight="1">
      <c r="A28" s="97" t="s">
        <v>98</v>
      </c>
      <c r="B28" s="170"/>
      <c r="C28" s="96" t="s">
        <v>117</v>
      </c>
      <c r="D28" s="155"/>
      <c r="E28" s="170"/>
      <c r="F28" s="133"/>
      <c r="G28" s="50"/>
      <c r="H28" s="3"/>
      <c r="I28" s="50"/>
      <c r="J28" s="3">
        <v>175.127</v>
      </c>
      <c r="K28" s="3"/>
      <c r="L28" s="3"/>
      <c r="M28" s="191"/>
    </row>
    <row r="29" spans="1:13" ht="24.75" customHeight="1">
      <c r="A29" s="97" t="s">
        <v>99</v>
      </c>
      <c r="B29" s="170"/>
      <c r="C29" s="96" t="s">
        <v>118</v>
      </c>
      <c r="D29" s="155"/>
      <c r="E29" s="170"/>
      <c r="F29" s="133"/>
      <c r="G29" s="50"/>
      <c r="H29" s="3"/>
      <c r="I29" s="50"/>
      <c r="J29" s="3">
        <v>132.622</v>
      </c>
      <c r="K29" s="3"/>
      <c r="L29" s="3"/>
      <c r="M29" s="191"/>
    </row>
    <row r="30" spans="1:13" ht="24" customHeight="1">
      <c r="A30" s="97" t="s">
        <v>100</v>
      </c>
      <c r="B30" s="170"/>
      <c r="C30" s="96" t="s">
        <v>119</v>
      </c>
      <c r="D30" s="155"/>
      <c r="E30" s="170"/>
      <c r="F30" s="133"/>
      <c r="G30" s="50"/>
      <c r="H30" s="3"/>
      <c r="I30" s="50"/>
      <c r="J30" s="3">
        <v>198.333</v>
      </c>
      <c r="K30" s="3"/>
      <c r="L30" s="3"/>
      <c r="M30" s="191"/>
    </row>
    <row r="31" spans="1:13" ht="24" customHeight="1">
      <c r="A31" s="97" t="s">
        <v>101</v>
      </c>
      <c r="B31" s="170"/>
      <c r="C31" s="96" t="s">
        <v>120</v>
      </c>
      <c r="D31" s="155"/>
      <c r="E31" s="170"/>
      <c r="F31" s="133"/>
      <c r="G31" s="50"/>
      <c r="H31" s="3"/>
      <c r="I31" s="50"/>
      <c r="J31" s="50">
        <v>185.235</v>
      </c>
      <c r="K31" s="3"/>
      <c r="L31" s="3"/>
      <c r="M31" s="191"/>
    </row>
    <row r="32" spans="1:13" ht="23.25" customHeight="1">
      <c r="A32" s="97" t="s">
        <v>102</v>
      </c>
      <c r="B32" s="170"/>
      <c r="C32" s="96" t="s">
        <v>121</v>
      </c>
      <c r="D32" s="155"/>
      <c r="E32" s="170"/>
      <c r="F32" s="133"/>
      <c r="G32" s="50"/>
      <c r="H32" s="3"/>
      <c r="I32" s="50"/>
      <c r="J32" s="3">
        <v>41.494</v>
      </c>
      <c r="K32" s="3"/>
      <c r="L32" s="3"/>
      <c r="M32" s="191"/>
    </row>
    <row r="33" spans="1:13" ht="24" customHeight="1">
      <c r="A33" s="97" t="s">
        <v>103</v>
      </c>
      <c r="B33" s="170"/>
      <c r="C33" s="96" t="s">
        <v>122</v>
      </c>
      <c r="D33" s="155"/>
      <c r="E33" s="170"/>
      <c r="F33" s="133"/>
      <c r="G33" s="50"/>
      <c r="H33" s="3"/>
      <c r="I33" s="50"/>
      <c r="J33" s="3">
        <v>197.899</v>
      </c>
      <c r="K33" s="3"/>
      <c r="L33" s="3"/>
      <c r="M33" s="191"/>
    </row>
    <row r="34" spans="1:13" ht="22.5" customHeight="1">
      <c r="A34" s="97" t="s">
        <v>104</v>
      </c>
      <c r="B34" s="170"/>
      <c r="C34" s="96" t="s">
        <v>123</v>
      </c>
      <c r="D34" s="155"/>
      <c r="E34" s="170"/>
      <c r="F34" s="133"/>
      <c r="G34" s="50"/>
      <c r="H34" s="3"/>
      <c r="I34" s="50"/>
      <c r="J34" s="3">
        <v>72.158</v>
      </c>
      <c r="K34" s="3"/>
      <c r="L34" s="3"/>
      <c r="M34" s="191"/>
    </row>
    <row r="35" spans="1:13" ht="21.75" customHeight="1">
      <c r="A35" s="97" t="s">
        <v>105</v>
      </c>
      <c r="B35" s="170"/>
      <c r="C35" s="96" t="s">
        <v>124</v>
      </c>
      <c r="D35" s="155"/>
      <c r="E35" s="170"/>
      <c r="F35" s="133"/>
      <c r="G35" s="50"/>
      <c r="H35" s="3"/>
      <c r="I35" s="50"/>
      <c r="J35" s="3">
        <v>181.456</v>
      </c>
      <c r="K35" s="3"/>
      <c r="L35" s="3"/>
      <c r="M35" s="191"/>
    </row>
    <row r="36" spans="1:13" ht="22.5" customHeight="1">
      <c r="A36" s="97" t="s">
        <v>106</v>
      </c>
      <c r="B36" s="170"/>
      <c r="C36" s="96" t="s">
        <v>125</v>
      </c>
      <c r="D36" s="155"/>
      <c r="E36" s="170"/>
      <c r="F36" s="133"/>
      <c r="G36" s="50"/>
      <c r="H36" s="3"/>
      <c r="I36" s="50"/>
      <c r="J36" s="3">
        <v>61.253</v>
      </c>
      <c r="K36" s="3"/>
      <c r="L36" s="3"/>
      <c r="M36" s="191"/>
    </row>
    <row r="37" spans="1:13" ht="27" customHeight="1">
      <c r="A37" s="31">
        <v>5</v>
      </c>
      <c r="B37" s="170"/>
      <c r="C37" s="4" t="s">
        <v>65</v>
      </c>
      <c r="D37" s="155"/>
      <c r="E37" s="170"/>
      <c r="F37" s="133"/>
      <c r="G37" s="103">
        <v>198</v>
      </c>
      <c r="H37" s="3"/>
      <c r="I37" s="50">
        <v>198</v>
      </c>
      <c r="J37" s="3"/>
      <c r="K37" s="3"/>
      <c r="L37" s="3"/>
      <c r="M37" s="191"/>
    </row>
    <row r="38" spans="1:13" ht="27" customHeight="1">
      <c r="A38" s="31">
        <v>6</v>
      </c>
      <c r="B38" s="174"/>
      <c r="C38" s="4" t="s">
        <v>127</v>
      </c>
      <c r="D38" s="155"/>
      <c r="E38" s="170"/>
      <c r="F38" s="133"/>
      <c r="G38" s="103">
        <f>SUM(H38:I38)</f>
        <v>802</v>
      </c>
      <c r="H38" s="3"/>
      <c r="I38" s="50">
        <v>802</v>
      </c>
      <c r="J38" s="3"/>
      <c r="K38" s="3"/>
      <c r="L38" s="3"/>
      <c r="M38" s="191"/>
    </row>
    <row r="39" spans="1:13" ht="15" customHeight="1">
      <c r="A39" s="31">
        <v>7</v>
      </c>
      <c r="B39" s="152" t="s">
        <v>36</v>
      </c>
      <c r="C39" s="4" t="s">
        <v>51</v>
      </c>
      <c r="D39" s="155"/>
      <c r="E39" s="153"/>
      <c r="F39" s="133"/>
      <c r="G39" s="103">
        <f>SUM(H39:L39)</f>
        <v>1500</v>
      </c>
      <c r="H39" s="3">
        <v>300</v>
      </c>
      <c r="I39" s="50">
        <v>300</v>
      </c>
      <c r="J39" s="1">
        <v>300</v>
      </c>
      <c r="K39" s="3">
        <v>300</v>
      </c>
      <c r="L39" s="3">
        <v>300</v>
      </c>
      <c r="M39" s="191"/>
    </row>
    <row r="40" spans="1:13" ht="15" customHeight="1">
      <c r="A40" s="31">
        <v>8</v>
      </c>
      <c r="B40" s="170"/>
      <c r="C40" s="4" t="s">
        <v>49</v>
      </c>
      <c r="D40" s="155"/>
      <c r="E40" s="153"/>
      <c r="F40" s="133"/>
      <c r="G40" s="103">
        <f>SUM(H40:L40)</f>
        <v>100</v>
      </c>
      <c r="H40" s="3">
        <v>100</v>
      </c>
      <c r="I40" s="50"/>
      <c r="J40" s="1"/>
      <c r="K40" s="3"/>
      <c r="L40" s="3"/>
      <c r="M40" s="191"/>
    </row>
    <row r="41" spans="1:13" ht="15" customHeight="1">
      <c r="A41" s="31">
        <v>9</v>
      </c>
      <c r="B41" s="170"/>
      <c r="C41" s="4" t="s">
        <v>66</v>
      </c>
      <c r="D41" s="155"/>
      <c r="E41" s="153"/>
      <c r="F41" s="133"/>
      <c r="G41" s="103">
        <f>SUM(H41:L41)</f>
        <v>1200</v>
      </c>
      <c r="H41" s="3"/>
      <c r="I41" s="50">
        <v>300</v>
      </c>
      <c r="J41" s="1">
        <v>500</v>
      </c>
      <c r="K41" s="3">
        <v>200</v>
      </c>
      <c r="L41" s="3">
        <v>200</v>
      </c>
      <c r="M41" s="191"/>
    </row>
    <row r="42" spans="1:13" ht="24.75" customHeight="1">
      <c r="A42" s="31">
        <v>10</v>
      </c>
      <c r="B42" s="170"/>
      <c r="C42" s="4" t="s">
        <v>128</v>
      </c>
      <c r="D42" s="155"/>
      <c r="E42" s="153"/>
      <c r="F42" s="133"/>
      <c r="G42" s="103">
        <f>SUM(H42:L42)</f>
        <v>21608.825</v>
      </c>
      <c r="H42" s="3">
        <v>3200</v>
      </c>
      <c r="I42" s="50">
        <v>6000</v>
      </c>
      <c r="J42" s="1">
        <f>SUM(J43:J48)</f>
        <v>4408.825000000001</v>
      </c>
      <c r="K42" s="3">
        <v>4000</v>
      </c>
      <c r="L42" s="3">
        <v>4000</v>
      </c>
      <c r="M42" s="191"/>
    </row>
    <row r="43" spans="1:13" ht="23.25" customHeight="1">
      <c r="A43" s="97" t="s">
        <v>129</v>
      </c>
      <c r="B43" s="170"/>
      <c r="C43" s="96" t="s">
        <v>133</v>
      </c>
      <c r="D43" s="155"/>
      <c r="E43" s="153"/>
      <c r="F43" s="133"/>
      <c r="G43" s="50"/>
      <c r="H43" s="3"/>
      <c r="I43" s="50"/>
      <c r="J43" s="12">
        <v>363.949</v>
      </c>
      <c r="K43" s="3"/>
      <c r="L43" s="3"/>
      <c r="M43" s="191"/>
    </row>
    <row r="44" spans="1:13" ht="12.75" customHeight="1">
      <c r="A44" s="97" t="s">
        <v>130</v>
      </c>
      <c r="B44" s="170"/>
      <c r="C44" s="96" t="s">
        <v>134</v>
      </c>
      <c r="D44" s="155"/>
      <c r="E44" s="154"/>
      <c r="F44" s="196"/>
      <c r="G44" s="50"/>
      <c r="H44" s="3"/>
      <c r="I44" s="50"/>
      <c r="J44" s="12">
        <v>242.748</v>
      </c>
      <c r="K44" s="3"/>
      <c r="L44" s="3"/>
      <c r="M44" s="192"/>
    </row>
    <row r="45" spans="1:13" ht="21.75" customHeight="1">
      <c r="A45" s="97" t="s">
        <v>131</v>
      </c>
      <c r="B45" s="106" t="s">
        <v>36</v>
      </c>
      <c r="C45" s="96" t="s">
        <v>135</v>
      </c>
      <c r="D45" s="175" t="s">
        <v>136</v>
      </c>
      <c r="E45" s="199" t="s">
        <v>126</v>
      </c>
      <c r="F45" s="132" t="s">
        <v>21</v>
      </c>
      <c r="G45" s="50"/>
      <c r="H45" s="3"/>
      <c r="I45" s="50"/>
      <c r="J45" s="12">
        <v>59.605</v>
      </c>
      <c r="K45" s="3"/>
      <c r="L45" s="3"/>
      <c r="M45" s="193" t="s">
        <v>43</v>
      </c>
    </row>
    <row r="46" spans="1:13" ht="24" customHeight="1">
      <c r="A46" s="97" t="s">
        <v>132</v>
      </c>
      <c r="B46" s="152" t="s">
        <v>149</v>
      </c>
      <c r="C46" s="96" t="s">
        <v>145</v>
      </c>
      <c r="D46" s="175"/>
      <c r="E46" s="200"/>
      <c r="F46" s="133"/>
      <c r="G46" s="50"/>
      <c r="H46" s="3"/>
      <c r="I46" s="50"/>
      <c r="J46" s="12">
        <v>962.46</v>
      </c>
      <c r="K46" s="3"/>
      <c r="L46" s="3"/>
      <c r="M46" s="191"/>
    </row>
    <row r="47" spans="1:13" ht="24" customHeight="1">
      <c r="A47" s="97" t="s">
        <v>144</v>
      </c>
      <c r="B47" s="185"/>
      <c r="C47" s="96" t="s">
        <v>146</v>
      </c>
      <c r="D47" s="175"/>
      <c r="E47" s="200"/>
      <c r="F47" s="133"/>
      <c r="G47" s="50"/>
      <c r="H47" s="3"/>
      <c r="I47" s="50"/>
      <c r="J47" s="12">
        <v>593.686</v>
      </c>
      <c r="K47" s="3"/>
      <c r="L47" s="3"/>
      <c r="M47" s="191"/>
    </row>
    <row r="48" spans="1:13" ht="14.25" customHeight="1">
      <c r="A48" s="97" t="s">
        <v>148</v>
      </c>
      <c r="B48" s="186"/>
      <c r="C48" s="96" t="s">
        <v>147</v>
      </c>
      <c r="D48" s="175"/>
      <c r="E48" s="200"/>
      <c r="F48" s="133"/>
      <c r="G48" s="50"/>
      <c r="H48" s="3"/>
      <c r="I48" s="50"/>
      <c r="J48" s="12">
        <v>2186.377</v>
      </c>
      <c r="K48" s="3"/>
      <c r="L48" s="3"/>
      <c r="M48" s="191"/>
    </row>
    <row r="49" spans="1:13" ht="36.75" customHeight="1">
      <c r="A49" s="31">
        <v>11</v>
      </c>
      <c r="B49" s="99" t="s">
        <v>52</v>
      </c>
      <c r="C49" s="4" t="s">
        <v>53</v>
      </c>
      <c r="D49" s="175"/>
      <c r="E49" s="200"/>
      <c r="F49" s="133"/>
      <c r="G49" s="103">
        <f>SUM(H49:L49)</f>
        <v>1100</v>
      </c>
      <c r="H49" s="3">
        <v>300</v>
      </c>
      <c r="I49" s="50">
        <v>200</v>
      </c>
      <c r="J49" s="1">
        <v>200</v>
      </c>
      <c r="K49" s="3">
        <v>200</v>
      </c>
      <c r="L49" s="3">
        <v>200</v>
      </c>
      <c r="M49" s="191"/>
    </row>
    <row r="50" spans="1:13" ht="32.25" customHeight="1">
      <c r="A50" s="31">
        <v>12</v>
      </c>
      <c r="B50" s="99" t="s">
        <v>35</v>
      </c>
      <c r="C50" s="4" t="s">
        <v>47</v>
      </c>
      <c r="D50" s="175"/>
      <c r="E50" s="200"/>
      <c r="F50" s="133"/>
      <c r="G50" s="103">
        <f>SUM(H50:L50)</f>
        <v>7368.3</v>
      </c>
      <c r="H50" s="3">
        <v>900</v>
      </c>
      <c r="I50" s="50">
        <v>1568.3</v>
      </c>
      <c r="J50" s="1">
        <v>3000</v>
      </c>
      <c r="K50" s="3">
        <v>1000</v>
      </c>
      <c r="L50" s="3">
        <v>900</v>
      </c>
      <c r="M50" s="191"/>
    </row>
    <row r="51" spans="1:13" ht="30" customHeight="1">
      <c r="A51" s="31">
        <v>13</v>
      </c>
      <c r="B51" s="99" t="s">
        <v>46</v>
      </c>
      <c r="C51" s="5" t="s">
        <v>55</v>
      </c>
      <c r="D51" s="175"/>
      <c r="E51" s="200"/>
      <c r="F51" s="133"/>
      <c r="G51" s="103">
        <f>SUM(H51:L51)</f>
        <v>34120.94</v>
      </c>
      <c r="H51" s="3">
        <v>1000</v>
      </c>
      <c r="I51" s="50">
        <v>17400</v>
      </c>
      <c r="J51" s="1">
        <v>8270.94</v>
      </c>
      <c r="K51" s="3">
        <v>3000</v>
      </c>
      <c r="L51" s="3">
        <v>4450</v>
      </c>
      <c r="M51" s="191"/>
    </row>
    <row r="52" spans="1:13" ht="48" customHeight="1" thickBot="1">
      <c r="A52" s="72">
        <v>14</v>
      </c>
      <c r="B52" s="100" t="s">
        <v>35</v>
      </c>
      <c r="C52" s="73" t="s">
        <v>68</v>
      </c>
      <c r="D52" s="176"/>
      <c r="E52" s="201"/>
      <c r="F52" s="134"/>
      <c r="G52" s="104">
        <f>SUM(H52:L52)</f>
        <v>2354.7</v>
      </c>
      <c r="H52" s="38"/>
      <c r="I52" s="74">
        <v>354.7</v>
      </c>
      <c r="J52" s="202">
        <v>2000</v>
      </c>
      <c r="K52" s="38"/>
      <c r="L52" s="38"/>
      <c r="M52" s="194"/>
    </row>
    <row r="53" spans="1:13" ht="17.25" customHeight="1" thickBot="1">
      <c r="A53" s="75"/>
      <c r="B53" s="76"/>
      <c r="C53" s="77" t="s">
        <v>22</v>
      </c>
      <c r="D53" s="78"/>
      <c r="E53" s="79"/>
      <c r="F53" s="79"/>
      <c r="G53" s="80">
        <f>SUM(G10,G15:G17,G37:G42,G49:G52)</f>
        <v>83186.753</v>
      </c>
      <c r="H53" s="81">
        <f>SUM(H10:H51)</f>
        <v>7900</v>
      </c>
      <c r="I53" s="80">
        <f>SUM(I10:I52)</f>
        <v>28773</v>
      </c>
      <c r="J53" s="80">
        <f>SUM(J10,J15:J17,J37:J42,J49:J52)</f>
        <v>22863.753000000004</v>
      </c>
      <c r="K53" s="82">
        <f>SUM(K10:K51)</f>
        <v>11150</v>
      </c>
      <c r="L53" s="82">
        <f>SUM(L10:L51)</f>
        <v>12500</v>
      </c>
      <c r="M53" s="83"/>
    </row>
    <row r="54" ht="9" customHeight="1"/>
    <row r="55" spans="3:13" ht="48.75" customHeight="1">
      <c r="C55" s="140" t="s">
        <v>74</v>
      </c>
      <c r="D55" s="119"/>
      <c r="E55" s="119"/>
      <c r="F55" s="119"/>
      <c r="G55" s="119"/>
      <c r="H55" s="119"/>
      <c r="I55" s="119"/>
      <c r="J55" s="119"/>
      <c r="M55" s="15"/>
    </row>
    <row r="56" ht="12.75">
      <c r="G56" s="49"/>
    </row>
    <row r="57" spans="7:9" ht="12.75">
      <c r="G57" s="49"/>
      <c r="I57" s="48"/>
    </row>
  </sheetData>
  <mergeCells count="31">
    <mergeCell ref="E45:E52"/>
    <mergeCell ref="M6:M8"/>
    <mergeCell ref="B46:B48"/>
    <mergeCell ref="M10:M21"/>
    <mergeCell ref="M22:M44"/>
    <mergeCell ref="M45:M52"/>
    <mergeCell ref="D10:D21"/>
    <mergeCell ref="F10:F21"/>
    <mergeCell ref="D22:D44"/>
    <mergeCell ref="F22:F44"/>
    <mergeCell ref="E10:E21"/>
    <mergeCell ref="F45:F52"/>
    <mergeCell ref="I1:M1"/>
    <mergeCell ref="I2:M2"/>
    <mergeCell ref="I3:M3"/>
    <mergeCell ref="F6:F8"/>
    <mergeCell ref="B4:K4"/>
    <mergeCell ref="C6:C8"/>
    <mergeCell ref="D6:D8"/>
    <mergeCell ref="E6:E8"/>
    <mergeCell ref="K5:M5"/>
    <mergeCell ref="E22:E44"/>
    <mergeCell ref="C55:J55"/>
    <mergeCell ref="A6:A8"/>
    <mergeCell ref="B6:B8"/>
    <mergeCell ref="G6:L6"/>
    <mergeCell ref="G7:L7"/>
    <mergeCell ref="B10:B21"/>
    <mergeCell ref="B22:B38"/>
    <mergeCell ref="B39:B44"/>
    <mergeCell ref="D45:D52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2018-05-17T06:50:38Z</cp:lastPrinted>
  <dcterms:created xsi:type="dcterms:W3CDTF">2016-01-19T13:08:14Z</dcterms:created>
  <dcterms:modified xsi:type="dcterms:W3CDTF">2018-05-17T06:51:13Z</dcterms:modified>
  <cp:category/>
  <cp:version/>
  <cp:contentType/>
  <cp:contentStatus/>
</cp:coreProperties>
</file>