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2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 refMode="R1C1"/>
</workbook>
</file>

<file path=xl/sharedStrings.xml><?xml version="1.0" encoding="utf-8"?>
<sst xmlns="http://schemas.openxmlformats.org/spreadsheetml/2006/main" count="123" uniqueCount="75">
  <si>
    <t>Всього</t>
  </si>
  <si>
    <t>в тому числі за роками</t>
  </si>
  <si>
    <t>2016 -2020</t>
  </si>
  <si>
    <t>Встановлення дорожніх знаків</t>
  </si>
  <si>
    <t>Встановлення  сповільнювачів руху автотранспорту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</si>
  <si>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</si>
  <si>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</si>
  <si>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</si>
  <si>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</si>
  <si>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</si>
  <si>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</si>
  <si>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Об’єм  робіт</t>
  </si>
  <si>
    <t>тис.м²</t>
  </si>
  <si>
    <t>Розмітка доріг</t>
  </si>
  <si>
    <t>шт</t>
  </si>
  <si>
    <t>Обсяг коштів, які пропонується залучити на виконання програми</t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</si>
  <si>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</si>
  <si>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</si>
  <si>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</si>
  <si>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</si>
  <si>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t>по роках</t>
  </si>
  <si>
    <t>Місцевий бюджет</t>
  </si>
  <si>
    <t>ВСЬОГО: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</si>
  <si>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</si>
  <si>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</si>
  <si>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</si>
  <si>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</si>
  <si>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</si>
  <si>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Джерела фінансуван-ня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</si>
  <si>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</si>
  <si>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</si>
  <si>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</si>
  <si>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</si>
  <si>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</si>
  <si>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</si>
  <si>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</si>
  <si>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</si>
  <si>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 xml:space="preserve">Придбання </t>
  </si>
  <si>
    <t>Поточний ремонт</t>
  </si>
  <si>
    <t>Додаток 4</t>
  </si>
  <si>
    <t>до рішення міської ради</t>
  </si>
  <si>
    <t>Додаток 3</t>
  </si>
  <si>
    <t>Додаток 2</t>
  </si>
  <si>
    <t>Придбання спецтехніки  (з включенням в статутний капітал)</t>
  </si>
  <si>
    <t>Кількість</t>
  </si>
  <si>
    <t>Безпека дорожнього руху</t>
  </si>
  <si>
    <r>
      <t>Орієнтовані обсяги фінансування (вартість),</t>
    </r>
    <r>
      <rPr>
        <b/>
        <i/>
        <sz val="10"/>
        <rFont val="Times New Roman"/>
        <family val="1"/>
      </rPr>
      <t>тис.грн.</t>
    </r>
  </si>
  <si>
    <t>км</t>
  </si>
  <si>
    <t>№ ззп</t>
  </si>
  <si>
    <t>Капітальний ремонт</t>
  </si>
  <si>
    <t>Придбання спецтехніки                                                (з включенням в статутний капітал)</t>
  </si>
  <si>
    <t>Додаток 5</t>
  </si>
  <si>
    <t>КМКП, КП "Благоустрій" КМР</t>
  </si>
  <si>
    <t xml:space="preserve">Виготовлення навісів автобусних зупинок </t>
  </si>
  <si>
    <t>Улаштування пішохідних доріжок  з бруківки</t>
  </si>
  <si>
    <t>Улаштування  зупинок автотранспорту</t>
  </si>
  <si>
    <t>Виготовлення ПКД</t>
  </si>
  <si>
    <t xml:space="preserve">Виготовлення проектно-кошторисної документації на капітальний ремонт доріг </t>
  </si>
  <si>
    <t>Поточний ремонт а/б  міських доріг, проїздів, тротуарів, пішохідних доріжок, влаштування дощоприймальних колодязів</t>
  </si>
  <si>
    <t xml:space="preserve">Капітальний ремонт асфальтобетонного покриття  вулиць  і  доріг </t>
  </si>
  <si>
    <t>Секретар міської ради                                                                І.Шумра</t>
  </si>
  <si>
    <t>Секретар  міської ради                                                                І.Шумра</t>
  </si>
  <si>
    <t>Впровадження сучасних технологій (придбання спецобладнання)</t>
  </si>
  <si>
    <r>
      <t>100 м</t>
    </r>
    <r>
      <rPr>
        <sz val="10"/>
        <rFont val="Arial Cyr"/>
        <family val="0"/>
      </rPr>
      <t>²</t>
    </r>
  </si>
  <si>
    <t>м²</t>
  </si>
  <si>
    <r>
      <t>Обсяг ресурсів Всього,</t>
    </r>
    <r>
      <rPr>
        <sz val="12"/>
        <rFont val="Times New Roman"/>
        <family val="1"/>
      </rPr>
      <t xml:space="preserve">                      в тому числі: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</si>
  <si>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</si>
  <si>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t>Ресурсне забезпечення  Програми розвитку автомобільних доріг, дорожнього руху та його безпеки  у місті Вараш на 2016-2020 роки</t>
  </si>
  <si>
    <t>Очікувані результати виконання  Програми розвитку автомобільних доріг,                                                                      дорожнього руху та його безпеки у місті Вараш на 2016-2020 роки</t>
  </si>
  <si>
    <t>Завдання, заходи та строки  виконання Програми розвитку автомобільних доріг, дорожнього руху та його безпеки у місті  Вараш на 2016-2020 роки</t>
  </si>
  <si>
    <t>5. Напрямки діяльності та заходи Програми розвитку автомобільних доріг,                                  дорожнього руху та його безпеки у місті  Вараш на 2016-2020 роки</t>
  </si>
  <si>
    <r>
      <t xml:space="preserve">____________________ </t>
    </r>
    <r>
      <rPr>
        <sz val="10"/>
        <rFont val="Times New Roman"/>
        <family val="1"/>
      </rPr>
      <t>2017 року №</t>
    </r>
    <r>
      <rPr>
        <u val="single"/>
        <sz val="10"/>
        <rFont val="Times New Roman"/>
        <family val="1"/>
      </rPr>
      <t xml:space="preserve"> ______</t>
    </r>
  </si>
  <si>
    <t>_________________2017 року №_______</t>
  </si>
  <si>
    <t>_________________2017 року №_________</t>
  </si>
  <si>
    <t xml:space="preserve">              -  бюджет м. Вараш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</si>
</sst>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2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9" fillId="0" borderId="0" xfId="0" applyFont="1" applyAlignment="1">
      <alignment/>
    </xf>
    <xf numFmtId="0" fontId="0" fillId="0" borderId="1" xfId="0" applyBorder="1" applyAlignment="1">
      <alignment/>
    </xf>
    <xf numFmtId="176" fontId="10" fillId="0" borderId="1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176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" fillId="0" borderId="8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14" fillId="0" borderId="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8">
      <selection activeCell="I27" sqref="I27:J27"/>
    </sheetView>
  </sheetViews>
  <sheetFormatPr defaultColWidth="9.00390625" defaultRowHeight="12.75"/>
  <cols>
    <col min="1" max="1" width="4.375" style="0" customWidth="1"/>
    <col min="2" max="2" width="45.625" style="0" customWidth="1"/>
    <col min="3" max="3" width="10.875" style="0" customWidth="1"/>
    <col min="4" max="4" width="11.00390625" style="0" customWidth="1"/>
    <col min="5" max="5" width="10.625" style="0" customWidth="1"/>
    <col min="6" max="6" width="10.875" style="0" customWidth="1"/>
    <col min="7" max="7" width="10.125" style="0" customWidth="1"/>
  </cols>
  <sheetData>
    <row r="1" ht="12.75">
      <c r="I1" s="14" t="s">
        <v>42</v>
      </c>
    </row>
    <row r="2" ht="12.75">
      <c r="I2" s="14" t="s">
        <v>40</v>
      </c>
    </row>
    <row r="3" spans="6:10" ht="16.5" customHeight="1">
      <c r="F3" s="88" t="s">
        <v>71</v>
      </c>
      <c r="G3" s="89"/>
      <c r="H3" s="89"/>
      <c r="I3" s="89"/>
      <c r="J3" s="89"/>
    </row>
    <row r="4" spans="2:8" s="9" customFormat="1" ht="55.5" customHeight="1">
      <c r="B4" s="95" t="s">
        <v>69</v>
      </c>
      <c r="C4" s="95"/>
      <c r="D4" s="95"/>
      <c r="E4" s="95"/>
      <c r="F4" s="95"/>
      <c r="G4" s="96"/>
      <c r="H4" s="96"/>
    </row>
    <row r="5" spans="8:10" ht="24" customHeight="1" thickBot="1">
      <c r="H5" s="97" t="s">
        <v>33</v>
      </c>
      <c r="I5" s="97"/>
      <c r="J5" s="98"/>
    </row>
    <row r="6" spans="1:10" s="6" customFormat="1" ht="19.5" customHeight="1">
      <c r="A6" s="99" t="s">
        <v>48</v>
      </c>
      <c r="B6" s="100" t="s">
        <v>23</v>
      </c>
      <c r="C6" s="104" t="s">
        <v>24</v>
      </c>
      <c r="D6" s="104" t="s">
        <v>25</v>
      </c>
      <c r="E6" s="106" t="s">
        <v>26</v>
      </c>
      <c r="F6" s="107"/>
      <c r="G6" s="107"/>
      <c r="H6" s="107"/>
      <c r="I6" s="107"/>
      <c r="J6" s="108"/>
    </row>
    <row r="7" spans="1:10" s="6" customFormat="1" ht="15.75" customHeight="1" hidden="1">
      <c r="A7" s="99"/>
      <c r="B7" s="101"/>
      <c r="C7" s="105"/>
      <c r="D7" s="105"/>
      <c r="E7" s="109"/>
      <c r="F7" s="110"/>
      <c r="G7" s="110"/>
      <c r="H7" s="110"/>
      <c r="I7" s="110"/>
      <c r="J7" s="111"/>
    </row>
    <row r="8" spans="1:10" s="6" customFormat="1" ht="12.75">
      <c r="A8" s="99"/>
      <c r="B8" s="101"/>
      <c r="C8" s="105"/>
      <c r="D8" s="105"/>
      <c r="E8" s="112" t="s">
        <v>0</v>
      </c>
      <c r="F8" s="102" t="s">
        <v>1</v>
      </c>
      <c r="G8" s="102"/>
      <c r="H8" s="102"/>
      <c r="I8" s="102"/>
      <c r="J8" s="103"/>
    </row>
    <row r="9" spans="1:10" s="6" customFormat="1" ht="27.75" customHeight="1">
      <c r="A9" s="99"/>
      <c r="B9" s="101"/>
      <c r="C9" s="105"/>
      <c r="D9" s="105"/>
      <c r="E9" s="113"/>
      <c r="F9" s="1">
        <v>2016</v>
      </c>
      <c r="G9" s="1">
        <v>2017</v>
      </c>
      <c r="H9" s="1">
        <v>2018</v>
      </c>
      <c r="I9" s="1">
        <v>2019</v>
      </c>
      <c r="J9" s="27">
        <v>2020</v>
      </c>
    </row>
    <row r="10" spans="1:10" s="13" customFormat="1" ht="12">
      <c r="A10" s="26">
        <v>1</v>
      </c>
      <c r="B10" s="28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29">
        <v>10</v>
      </c>
    </row>
    <row r="11" spans="1:10" s="6" customFormat="1" ht="14.25" customHeight="1">
      <c r="A11" s="19">
        <v>1</v>
      </c>
      <c r="B11" s="30" t="s">
        <v>13</v>
      </c>
      <c r="C11" s="90" t="s">
        <v>2</v>
      </c>
      <c r="D11" s="92" t="s">
        <v>52</v>
      </c>
      <c r="E11" s="3">
        <f aca="true" t="shared" si="0" ref="E11:E20">SUM(F11:J11)</f>
        <v>1200</v>
      </c>
      <c r="F11" s="3">
        <v>200</v>
      </c>
      <c r="G11" s="46">
        <v>400</v>
      </c>
      <c r="H11" s="3">
        <v>200</v>
      </c>
      <c r="I11" s="3">
        <v>200</v>
      </c>
      <c r="J11" s="31">
        <v>200</v>
      </c>
    </row>
    <row r="12" spans="1:10" s="6" customFormat="1" ht="16.5" customHeight="1">
      <c r="A12" s="19">
        <v>2</v>
      </c>
      <c r="B12" s="30" t="s">
        <v>3</v>
      </c>
      <c r="C12" s="91"/>
      <c r="D12" s="91"/>
      <c r="E12" s="3">
        <f t="shared" si="0"/>
        <v>500</v>
      </c>
      <c r="F12" s="3">
        <v>100</v>
      </c>
      <c r="G12" s="47">
        <v>100</v>
      </c>
      <c r="H12" s="3">
        <v>100</v>
      </c>
      <c r="I12" s="3">
        <v>100</v>
      </c>
      <c r="J12" s="31">
        <v>100</v>
      </c>
    </row>
    <row r="13" spans="1:10" s="6" customFormat="1" ht="16.5" customHeight="1">
      <c r="A13" s="19">
        <v>3</v>
      </c>
      <c r="B13" s="30" t="s">
        <v>4</v>
      </c>
      <c r="C13" s="91"/>
      <c r="D13" s="91"/>
      <c r="E13" s="3">
        <f t="shared" si="0"/>
        <v>750</v>
      </c>
      <c r="F13" s="3">
        <v>150</v>
      </c>
      <c r="G13" s="47">
        <v>150</v>
      </c>
      <c r="H13" s="3">
        <v>150</v>
      </c>
      <c r="I13" s="3">
        <v>150</v>
      </c>
      <c r="J13" s="31">
        <v>150</v>
      </c>
    </row>
    <row r="14" spans="1:10" s="6" customFormat="1" ht="37.5" customHeight="1">
      <c r="A14" s="19">
        <v>4</v>
      </c>
      <c r="B14" s="30" t="s">
        <v>58</v>
      </c>
      <c r="C14" s="91"/>
      <c r="D14" s="91"/>
      <c r="E14" s="3">
        <f t="shared" si="0"/>
        <v>9650</v>
      </c>
      <c r="F14" s="3">
        <v>1650</v>
      </c>
      <c r="G14" s="3">
        <v>2000</v>
      </c>
      <c r="H14" s="3">
        <v>2000</v>
      </c>
      <c r="I14" s="3">
        <v>2000</v>
      </c>
      <c r="J14" s="31">
        <v>2000</v>
      </c>
    </row>
    <row r="15" spans="1:10" s="6" customFormat="1" ht="15.75" customHeight="1">
      <c r="A15" s="19">
        <v>5</v>
      </c>
      <c r="B15" s="30" t="s">
        <v>55</v>
      </c>
      <c r="C15" s="91"/>
      <c r="D15" s="91"/>
      <c r="E15" s="3">
        <f t="shared" si="0"/>
        <v>1500</v>
      </c>
      <c r="F15" s="3">
        <v>300</v>
      </c>
      <c r="G15" s="47">
        <v>300</v>
      </c>
      <c r="H15" s="3">
        <v>300</v>
      </c>
      <c r="I15" s="3">
        <v>300</v>
      </c>
      <c r="J15" s="31">
        <v>300</v>
      </c>
    </row>
    <row r="16" spans="1:10" s="6" customFormat="1" ht="13.5" customHeight="1">
      <c r="A16" s="19">
        <v>6</v>
      </c>
      <c r="B16" s="30" t="s">
        <v>53</v>
      </c>
      <c r="C16" s="91"/>
      <c r="D16" s="91"/>
      <c r="E16" s="3">
        <f t="shared" si="0"/>
        <v>500</v>
      </c>
      <c r="F16" s="3">
        <v>100</v>
      </c>
      <c r="G16" s="47">
        <v>100</v>
      </c>
      <c r="H16" s="3">
        <v>100</v>
      </c>
      <c r="I16" s="3">
        <v>100</v>
      </c>
      <c r="J16" s="31">
        <v>100</v>
      </c>
    </row>
    <row r="17" spans="1:10" s="6" customFormat="1" ht="15" customHeight="1">
      <c r="A17" s="19">
        <v>7</v>
      </c>
      <c r="B17" s="30" t="s">
        <v>54</v>
      </c>
      <c r="C17" s="91"/>
      <c r="D17" s="91"/>
      <c r="E17" s="3">
        <f t="shared" si="0"/>
        <v>19873.503</v>
      </c>
      <c r="F17" s="3">
        <v>3200</v>
      </c>
      <c r="G17" s="46">
        <v>4673.503</v>
      </c>
      <c r="H17" s="3">
        <v>4000</v>
      </c>
      <c r="I17" s="3">
        <v>4000</v>
      </c>
      <c r="J17" s="31">
        <v>4000</v>
      </c>
    </row>
    <row r="18" spans="1:10" s="6" customFormat="1" ht="27.75" customHeight="1">
      <c r="A18" s="19">
        <v>8</v>
      </c>
      <c r="B18" s="30" t="s">
        <v>57</v>
      </c>
      <c r="C18" s="91"/>
      <c r="D18" s="91"/>
      <c r="E18" s="3">
        <f t="shared" si="0"/>
        <v>1100</v>
      </c>
      <c r="F18" s="3">
        <v>300</v>
      </c>
      <c r="G18" s="47">
        <v>200</v>
      </c>
      <c r="H18" s="3">
        <v>200</v>
      </c>
      <c r="I18" s="3">
        <v>200</v>
      </c>
      <c r="J18" s="31">
        <v>200</v>
      </c>
    </row>
    <row r="19" spans="1:10" s="6" customFormat="1" ht="26.25" customHeight="1">
      <c r="A19" s="19">
        <v>9</v>
      </c>
      <c r="B19" s="30" t="s">
        <v>43</v>
      </c>
      <c r="C19" s="91"/>
      <c r="D19" s="91"/>
      <c r="E19" s="3">
        <f t="shared" si="0"/>
        <v>5200</v>
      </c>
      <c r="F19" s="3">
        <v>900</v>
      </c>
      <c r="G19" s="47">
        <v>1500</v>
      </c>
      <c r="H19" s="3">
        <v>900</v>
      </c>
      <c r="I19" s="3">
        <v>1000</v>
      </c>
      <c r="J19" s="31">
        <v>900</v>
      </c>
    </row>
    <row r="20" spans="1:10" s="6" customFormat="1" ht="27.75" customHeight="1">
      <c r="A20" s="19">
        <v>10</v>
      </c>
      <c r="B20" s="32" t="s">
        <v>59</v>
      </c>
      <c r="C20" s="91"/>
      <c r="D20" s="91"/>
      <c r="E20" s="3">
        <f t="shared" si="0"/>
        <v>18850</v>
      </c>
      <c r="F20" s="3">
        <v>1000</v>
      </c>
      <c r="G20" s="3">
        <v>7400</v>
      </c>
      <c r="H20" s="3">
        <v>3000</v>
      </c>
      <c r="I20" s="3">
        <v>3000</v>
      </c>
      <c r="J20" s="31">
        <v>4450</v>
      </c>
    </row>
    <row r="21" spans="1:10" s="6" customFormat="1" ht="24" customHeight="1">
      <c r="A21" s="19">
        <v>11</v>
      </c>
      <c r="B21" s="50" t="s">
        <v>62</v>
      </c>
      <c r="C21" s="49"/>
      <c r="D21" s="49"/>
      <c r="E21" s="52">
        <f>SUM(G21:J21)</f>
        <v>354.7</v>
      </c>
      <c r="F21" s="48"/>
      <c r="G21" s="58">
        <v>354.7</v>
      </c>
      <c r="H21" s="48"/>
      <c r="I21" s="48"/>
      <c r="J21" s="51"/>
    </row>
    <row r="22" spans="1:10" s="55" customFormat="1" ht="13.5" customHeight="1" thickBot="1">
      <c r="A22" s="19"/>
      <c r="B22" s="53" t="str">
        <f>'Таблиця 4'!C21</f>
        <v>ВСЬОГО:</v>
      </c>
      <c r="C22" s="54"/>
      <c r="D22" s="54"/>
      <c r="E22" s="33">
        <f>SUM(E11:E21)</f>
        <v>59478.202999999994</v>
      </c>
      <c r="F22" s="33">
        <f>SUM(F11:F20)</f>
        <v>7900</v>
      </c>
      <c r="G22" s="33">
        <f>SUM(G11:G21)</f>
        <v>17178.203</v>
      </c>
      <c r="H22" s="33">
        <f>SUM(H11:H20)</f>
        <v>10950</v>
      </c>
      <c r="I22" s="33">
        <f>SUM(I11:I20)</f>
        <v>11050</v>
      </c>
      <c r="J22" s="34">
        <f>SUM(J11:J20)</f>
        <v>12400</v>
      </c>
    </row>
    <row r="23" spans="3:4" s="10" customFormat="1" ht="24.75" customHeight="1">
      <c r="C23" s="20"/>
      <c r="D23" s="20"/>
    </row>
    <row r="24" ht="33.75" customHeight="1" hidden="1"/>
    <row r="25" spans="2:8" ht="18.75">
      <c r="B25" s="93" t="s">
        <v>60</v>
      </c>
      <c r="C25" s="93"/>
      <c r="D25" s="93"/>
      <c r="E25" s="93"/>
      <c r="F25" s="94"/>
      <c r="G25" s="94"/>
      <c r="H25" s="94"/>
    </row>
    <row r="30" ht="12.75">
      <c r="B30" s="23"/>
    </row>
  </sheetData>
  <mergeCells count="13">
    <mergeCell ref="A6:A9"/>
    <mergeCell ref="B6:B9"/>
    <mergeCell ref="F8:J8"/>
    <mergeCell ref="C6:C9"/>
    <mergeCell ref="D6:D9"/>
    <mergeCell ref="E6:J7"/>
    <mergeCell ref="E8:E9"/>
    <mergeCell ref="F3:J3"/>
    <mergeCell ref="C11:C20"/>
    <mergeCell ref="D11:D20"/>
    <mergeCell ref="B25:H25"/>
    <mergeCell ref="B4:H4"/>
    <mergeCell ref="H5:J5"/>
  </mergeCells>
  <printOptions/>
  <pageMargins left="0.75" right="0.48" top="0.91" bottom="0.75" header="0.87" footer="0.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4" sqref="A4:G4"/>
    </sheetView>
  </sheetViews>
  <sheetFormatPr defaultColWidth="9.00390625" defaultRowHeight="12.75"/>
  <cols>
    <col min="1" max="1" width="40.625" style="0" customWidth="1"/>
    <col min="2" max="2" width="27.00390625" style="0" customWidth="1"/>
    <col min="3" max="3" width="14.1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ht="12.75">
      <c r="H1" s="14" t="s">
        <v>41</v>
      </c>
    </row>
    <row r="2" ht="12.75">
      <c r="H2" s="14" t="s">
        <v>40</v>
      </c>
    </row>
    <row r="3" spans="5:10" ht="12.75">
      <c r="E3" s="115" t="s">
        <v>72</v>
      </c>
      <c r="F3" s="89"/>
      <c r="G3" s="89"/>
      <c r="H3" s="89"/>
      <c r="I3" s="89"/>
      <c r="J3" s="89"/>
    </row>
    <row r="4" spans="1:7" ht="56.25" customHeight="1">
      <c r="A4" s="116" t="s">
        <v>68</v>
      </c>
      <c r="B4" s="116"/>
      <c r="C4" s="116"/>
      <c r="D4" s="116"/>
      <c r="E4" s="117"/>
      <c r="F4" s="117"/>
      <c r="G4" s="117"/>
    </row>
    <row r="5" spans="7:10" ht="22.5" customHeight="1">
      <c r="G5" s="118" t="s">
        <v>34</v>
      </c>
      <c r="H5" s="118"/>
      <c r="I5" s="119"/>
      <c r="J5" s="119"/>
    </row>
    <row r="6" spans="1:10" s="6" customFormat="1" ht="30" customHeight="1">
      <c r="A6" s="105" t="s">
        <v>5</v>
      </c>
      <c r="B6" s="105" t="s">
        <v>6</v>
      </c>
      <c r="C6" s="105" t="s">
        <v>7</v>
      </c>
      <c r="D6" s="105" t="s">
        <v>8</v>
      </c>
      <c r="E6" s="105"/>
      <c r="F6" s="105"/>
      <c r="G6" s="105"/>
      <c r="H6" s="105"/>
      <c r="I6" s="105"/>
      <c r="J6" s="105"/>
    </row>
    <row r="7" spans="1:10" s="6" customFormat="1" ht="12.75">
      <c r="A7" s="105"/>
      <c r="B7" s="105"/>
      <c r="C7" s="105"/>
      <c r="D7" s="105" t="s">
        <v>9</v>
      </c>
      <c r="E7" s="105" t="s">
        <v>10</v>
      </c>
      <c r="F7" s="105"/>
      <c r="G7" s="105"/>
      <c r="H7" s="105"/>
      <c r="I7" s="105"/>
      <c r="J7" s="105"/>
    </row>
    <row r="8" spans="1:10" s="6" customFormat="1" ht="12.75">
      <c r="A8" s="105"/>
      <c r="B8" s="105"/>
      <c r="C8" s="105"/>
      <c r="D8" s="105"/>
      <c r="E8" s="1">
        <v>2016</v>
      </c>
      <c r="F8" s="1">
        <v>2017</v>
      </c>
      <c r="G8" s="1">
        <v>2018</v>
      </c>
      <c r="H8" s="105">
        <v>2019</v>
      </c>
      <c r="I8" s="105"/>
      <c r="J8" s="1">
        <v>2020</v>
      </c>
    </row>
    <row r="9" spans="1:10" s="6" customFormat="1" ht="15.75" customHeight="1">
      <c r="A9" s="4" t="s">
        <v>13</v>
      </c>
      <c r="B9" s="3" t="s">
        <v>11</v>
      </c>
      <c r="C9" s="3" t="s">
        <v>47</v>
      </c>
      <c r="D9" s="3">
        <f>SUM(E9)</f>
        <v>24.4</v>
      </c>
      <c r="E9" s="86">
        <v>24.4</v>
      </c>
      <c r="F9" s="87"/>
      <c r="G9" s="87"/>
      <c r="H9" s="87"/>
      <c r="I9" s="87"/>
      <c r="J9" s="80"/>
    </row>
    <row r="10" spans="1:10" s="6" customFormat="1" ht="15" customHeight="1">
      <c r="A10" s="4" t="s">
        <v>3</v>
      </c>
      <c r="B10" s="11" t="s">
        <v>44</v>
      </c>
      <c r="C10" s="11" t="s">
        <v>14</v>
      </c>
      <c r="D10" s="3">
        <f>SUM(E10:J10)</f>
        <v>315</v>
      </c>
      <c r="E10" s="3">
        <v>50</v>
      </c>
      <c r="F10" s="46">
        <v>115</v>
      </c>
      <c r="G10" s="3">
        <v>50</v>
      </c>
      <c r="H10" s="85">
        <v>50</v>
      </c>
      <c r="I10" s="85"/>
      <c r="J10" s="3">
        <v>50</v>
      </c>
    </row>
    <row r="11" spans="1:10" s="6" customFormat="1" ht="15" customHeight="1">
      <c r="A11" s="4" t="s">
        <v>4</v>
      </c>
      <c r="B11" s="11" t="s">
        <v>44</v>
      </c>
      <c r="C11" s="11" t="s">
        <v>14</v>
      </c>
      <c r="D11" s="3">
        <f>SUM(E11)</f>
        <v>60</v>
      </c>
      <c r="E11" s="3">
        <v>60</v>
      </c>
      <c r="F11" s="46">
        <v>153</v>
      </c>
      <c r="G11" s="3">
        <v>60</v>
      </c>
      <c r="H11" s="85">
        <v>60</v>
      </c>
      <c r="I11" s="85"/>
      <c r="J11" s="3">
        <v>60</v>
      </c>
    </row>
    <row r="12" spans="1:10" s="6" customFormat="1" ht="21.75" customHeight="1">
      <c r="A12" s="83" t="s">
        <v>58</v>
      </c>
      <c r="B12" s="90" t="s">
        <v>11</v>
      </c>
      <c r="C12" s="3" t="s">
        <v>12</v>
      </c>
      <c r="D12" s="3">
        <f aca="true" t="shared" si="0" ref="D12:D20">SUM(E12:J12)</f>
        <v>30000</v>
      </c>
      <c r="E12" s="3">
        <v>6000</v>
      </c>
      <c r="F12" s="3">
        <v>6000</v>
      </c>
      <c r="G12" s="3">
        <v>6000</v>
      </c>
      <c r="H12" s="85">
        <v>6000</v>
      </c>
      <c r="I12" s="85"/>
      <c r="J12" s="3">
        <v>6000</v>
      </c>
    </row>
    <row r="13" spans="1:10" s="6" customFormat="1" ht="16.5" customHeight="1">
      <c r="A13" s="84"/>
      <c r="B13" s="114"/>
      <c r="C13" s="3" t="s">
        <v>14</v>
      </c>
      <c r="D13" s="3">
        <f t="shared" si="0"/>
        <v>9</v>
      </c>
      <c r="E13" s="3">
        <v>1</v>
      </c>
      <c r="F13" s="3">
        <v>2</v>
      </c>
      <c r="G13" s="3">
        <v>2</v>
      </c>
      <c r="H13" s="3">
        <v>2</v>
      </c>
      <c r="I13" s="3"/>
      <c r="J13" s="3">
        <v>2</v>
      </c>
    </row>
    <row r="14" spans="1:10" s="6" customFormat="1" ht="15.75" customHeight="1">
      <c r="A14" s="83" t="s">
        <v>55</v>
      </c>
      <c r="B14" s="90" t="s">
        <v>11</v>
      </c>
      <c r="C14" s="11" t="s">
        <v>14</v>
      </c>
      <c r="D14" s="3">
        <f t="shared" si="0"/>
        <v>15</v>
      </c>
      <c r="E14" s="3">
        <v>3</v>
      </c>
      <c r="F14" s="3">
        <v>3</v>
      </c>
      <c r="G14" s="3">
        <v>3</v>
      </c>
      <c r="H14" s="85">
        <v>3</v>
      </c>
      <c r="I14" s="85"/>
      <c r="J14" s="3">
        <v>3</v>
      </c>
    </row>
    <row r="15" spans="1:10" s="6" customFormat="1" ht="15.75" customHeight="1">
      <c r="A15" s="84"/>
      <c r="B15" s="114"/>
      <c r="C15" s="11" t="s">
        <v>63</v>
      </c>
      <c r="D15" s="3">
        <f>SUM(E15:J15)</f>
        <v>7</v>
      </c>
      <c r="E15" s="3"/>
      <c r="F15" s="46">
        <v>7</v>
      </c>
      <c r="G15" s="3"/>
      <c r="H15" s="3"/>
      <c r="I15" s="3"/>
      <c r="J15" s="3"/>
    </row>
    <row r="16" spans="1:10" s="6" customFormat="1" ht="16.5" customHeight="1">
      <c r="A16" s="4" t="s">
        <v>53</v>
      </c>
      <c r="B16" s="11" t="s">
        <v>44</v>
      </c>
      <c r="C16" s="11" t="s">
        <v>14</v>
      </c>
      <c r="D16" s="3">
        <f t="shared" si="0"/>
        <v>15</v>
      </c>
      <c r="E16" s="3">
        <v>3</v>
      </c>
      <c r="F16" s="46">
        <v>3</v>
      </c>
      <c r="G16" s="3">
        <v>3</v>
      </c>
      <c r="H16" s="85">
        <v>3</v>
      </c>
      <c r="I16" s="85"/>
      <c r="J16" s="3">
        <v>3</v>
      </c>
    </row>
    <row r="17" spans="1:10" s="6" customFormat="1" ht="17.25" customHeight="1">
      <c r="A17" s="4" t="s">
        <v>54</v>
      </c>
      <c r="B17" s="3" t="s">
        <v>11</v>
      </c>
      <c r="C17" s="3" t="s">
        <v>64</v>
      </c>
      <c r="D17" s="3">
        <f t="shared" si="0"/>
        <v>34392</v>
      </c>
      <c r="E17" s="3">
        <v>6000</v>
      </c>
      <c r="F17" s="46">
        <v>10392</v>
      </c>
      <c r="G17" s="3">
        <v>6000</v>
      </c>
      <c r="H17" s="85">
        <v>6000</v>
      </c>
      <c r="I17" s="85"/>
      <c r="J17" s="3">
        <v>6000</v>
      </c>
    </row>
    <row r="18" spans="1:10" s="6" customFormat="1" ht="26.25" customHeight="1">
      <c r="A18" s="4" t="s">
        <v>57</v>
      </c>
      <c r="B18" s="11" t="s">
        <v>44</v>
      </c>
      <c r="C18" s="11" t="s">
        <v>14</v>
      </c>
      <c r="D18" s="3">
        <f t="shared" si="0"/>
        <v>6</v>
      </c>
      <c r="E18" s="3">
        <v>2</v>
      </c>
      <c r="F18" s="3">
        <v>1</v>
      </c>
      <c r="G18" s="3">
        <v>1</v>
      </c>
      <c r="H18" s="85">
        <v>1</v>
      </c>
      <c r="I18" s="85"/>
      <c r="J18" s="3">
        <v>1</v>
      </c>
    </row>
    <row r="19" spans="1:10" s="6" customFormat="1" ht="27.75" customHeight="1">
      <c r="A19" s="4" t="s">
        <v>50</v>
      </c>
      <c r="B19" s="11" t="s">
        <v>44</v>
      </c>
      <c r="C19" s="11" t="s">
        <v>14</v>
      </c>
      <c r="D19" s="3">
        <f t="shared" si="0"/>
        <v>8</v>
      </c>
      <c r="E19" s="3">
        <v>1</v>
      </c>
      <c r="F19" s="46">
        <v>4</v>
      </c>
      <c r="G19" s="3">
        <v>1</v>
      </c>
      <c r="H19" s="85">
        <v>1</v>
      </c>
      <c r="I19" s="85"/>
      <c r="J19" s="3">
        <v>1</v>
      </c>
    </row>
    <row r="20" spans="1:10" s="6" customFormat="1" ht="27" customHeight="1">
      <c r="A20" s="5" t="s">
        <v>59</v>
      </c>
      <c r="B20" s="3" t="s">
        <v>11</v>
      </c>
      <c r="C20" s="3" t="s">
        <v>12</v>
      </c>
      <c r="D20" s="3">
        <f t="shared" si="0"/>
        <v>95</v>
      </c>
      <c r="E20" s="3">
        <v>10</v>
      </c>
      <c r="F20" s="3">
        <v>25</v>
      </c>
      <c r="G20" s="3">
        <v>10</v>
      </c>
      <c r="H20" s="85">
        <v>20</v>
      </c>
      <c r="I20" s="85"/>
      <c r="J20" s="3">
        <v>30</v>
      </c>
    </row>
    <row r="21" s="18" customFormat="1" ht="36.75" customHeight="1" hidden="1">
      <c r="A21" s="15"/>
    </row>
    <row r="22" s="18" customFormat="1" ht="36.75" customHeight="1" hidden="1">
      <c r="A22" s="15"/>
    </row>
    <row r="23" s="18" customFormat="1" ht="36.75" customHeight="1" hidden="1">
      <c r="A23" s="15"/>
    </row>
    <row r="24" ht="12.75" hidden="1"/>
    <row r="25" spans="1:10" ht="25.5">
      <c r="A25" s="5" t="s">
        <v>62</v>
      </c>
      <c r="B25" s="11" t="s">
        <v>44</v>
      </c>
      <c r="C25" s="11" t="s">
        <v>14</v>
      </c>
      <c r="D25" s="56"/>
      <c r="E25" s="56"/>
      <c r="F25" s="46">
        <v>7</v>
      </c>
      <c r="G25" s="56"/>
      <c r="H25" s="56"/>
      <c r="I25" s="56"/>
      <c r="J25" s="56"/>
    </row>
    <row r="27" spans="1:8" ht="32.25" customHeight="1">
      <c r="A27" s="93" t="s">
        <v>60</v>
      </c>
      <c r="B27" s="81"/>
      <c r="C27" s="81"/>
      <c r="D27" s="81"/>
      <c r="E27" s="81"/>
      <c r="F27" s="81"/>
      <c r="G27" s="81"/>
      <c r="H27" s="81"/>
    </row>
    <row r="30" ht="12.75">
      <c r="A30" s="16"/>
    </row>
  </sheetData>
  <mergeCells count="25">
    <mergeCell ref="A14:A15"/>
    <mergeCell ref="D6:J6"/>
    <mergeCell ref="B12:B13"/>
    <mergeCell ref="A27:H27"/>
    <mergeCell ref="H12:I12"/>
    <mergeCell ref="H19:I19"/>
    <mergeCell ref="H20:I20"/>
    <mergeCell ref="H17:I17"/>
    <mergeCell ref="H18:I18"/>
    <mergeCell ref="H16:I16"/>
    <mergeCell ref="H14:I14"/>
    <mergeCell ref="H10:I10"/>
    <mergeCell ref="E9:J9"/>
    <mergeCell ref="H11:I11"/>
    <mergeCell ref="H8:I8"/>
    <mergeCell ref="B14:B15"/>
    <mergeCell ref="E3:J3"/>
    <mergeCell ref="A4:G4"/>
    <mergeCell ref="D7:D8"/>
    <mergeCell ref="G5:J5"/>
    <mergeCell ref="B6:B8"/>
    <mergeCell ref="E7:J7"/>
    <mergeCell ref="C6:C8"/>
    <mergeCell ref="A12:A13"/>
    <mergeCell ref="A6:A8"/>
  </mergeCells>
  <printOptions/>
  <pageMargins left="0.75" right="0.51" top="1" bottom="0.56" header="0.5" footer="0.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1" sqref="A11"/>
    </sheetView>
  </sheetViews>
  <sheetFormatPr defaultColWidth="9.00390625" defaultRowHeight="12.75"/>
  <cols>
    <col min="1" max="1" width="33.375" style="0" customWidth="1"/>
    <col min="2" max="2" width="13.375" style="0" customWidth="1"/>
    <col min="3" max="3" width="11.875" style="0" customWidth="1"/>
    <col min="4" max="4" width="11.125" style="0" customWidth="1"/>
    <col min="5" max="5" width="11.875" style="0" customWidth="1"/>
    <col min="6" max="6" width="12.875" style="0" customWidth="1"/>
    <col min="7" max="7" width="38.00390625" style="0" customWidth="1"/>
  </cols>
  <sheetData>
    <row r="1" spans="4:8" ht="22.5" customHeight="1">
      <c r="D1" s="8"/>
      <c r="E1" s="8"/>
      <c r="F1" s="8"/>
      <c r="G1" s="14" t="s">
        <v>39</v>
      </c>
      <c r="H1" s="8"/>
    </row>
    <row r="2" spans="4:8" ht="12.75">
      <c r="D2" s="8"/>
      <c r="E2" s="8"/>
      <c r="F2" s="8"/>
      <c r="G2" s="14" t="s">
        <v>40</v>
      </c>
      <c r="H2" s="8"/>
    </row>
    <row r="3" spans="4:8" ht="12.75">
      <c r="D3" s="8"/>
      <c r="E3" s="8"/>
      <c r="F3" s="8"/>
      <c r="G3" s="14" t="s">
        <v>73</v>
      </c>
      <c r="H3" s="8"/>
    </row>
    <row r="4" spans="1:7" ht="51.75" customHeight="1">
      <c r="A4" s="82" t="s">
        <v>67</v>
      </c>
      <c r="B4" s="82"/>
      <c r="C4" s="82"/>
      <c r="D4" s="82"/>
      <c r="E4" s="120"/>
      <c r="F4" s="120"/>
      <c r="G4" s="121"/>
    </row>
    <row r="5" spans="1:6" ht="24.75" customHeight="1">
      <c r="A5" s="22"/>
      <c r="B5" s="22"/>
      <c r="C5" s="22"/>
      <c r="D5" s="22"/>
      <c r="E5" s="7"/>
      <c r="F5" s="7"/>
    </row>
    <row r="6" spans="6:8" ht="19.5" thickBot="1">
      <c r="F6" s="122" t="s">
        <v>35</v>
      </c>
      <c r="G6" s="122"/>
      <c r="H6" s="2"/>
    </row>
    <row r="7" spans="1:7" ht="55.5" customHeight="1">
      <c r="A7" s="124" t="s">
        <v>15</v>
      </c>
      <c r="B7" s="123" t="s">
        <v>66</v>
      </c>
      <c r="C7" s="123"/>
      <c r="D7" s="123"/>
      <c r="E7" s="123"/>
      <c r="F7" s="123"/>
      <c r="G7" s="126" t="s">
        <v>27</v>
      </c>
    </row>
    <row r="8" spans="1:7" ht="30.75" customHeight="1">
      <c r="A8" s="125"/>
      <c r="B8" s="38">
        <v>2016</v>
      </c>
      <c r="C8" s="38">
        <v>2017</v>
      </c>
      <c r="D8" s="38">
        <v>2018</v>
      </c>
      <c r="E8" s="38">
        <v>2019</v>
      </c>
      <c r="F8" s="38">
        <v>2020</v>
      </c>
      <c r="G8" s="127"/>
    </row>
    <row r="9" spans="1:7" ht="12.75">
      <c r="A9" s="39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1">
        <v>7</v>
      </c>
    </row>
    <row r="10" spans="1:7" ht="39" customHeight="1">
      <c r="A10" s="62" t="s">
        <v>65</v>
      </c>
      <c r="B10" s="36">
        <f aca="true" t="shared" si="0" ref="B10:G10">SUM(B11:B13)</f>
        <v>7900</v>
      </c>
      <c r="C10" s="35">
        <f t="shared" si="0"/>
        <v>17178.203</v>
      </c>
      <c r="D10" s="35">
        <f t="shared" si="0"/>
        <v>10950</v>
      </c>
      <c r="E10" s="35">
        <f t="shared" si="0"/>
        <v>11050</v>
      </c>
      <c r="F10" s="35">
        <f t="shared" si="0"/>
        <v>12400</v>
      </c>
      <c r="G10" s="59">
        <f t="shared" si="0"/>
        <v>59478.203</v>
      </c>
    </row>
    <row r="11" spans="1:7" ht="15.75" customHeight="1">
      <c r="A11" s="40" t="s">
        <v>74</v>
      </c>
      <c r="B11" s="61">
        <v>7900</v>
      </c>
      <c r="C11" s="37">
        <v>17178.203</v>
      </c>
      <c r="D11" s="37">
        <v>10950</v>
      </c>
      <c r="E11" s="37">
        <v>11050</v>
      </c>
      <c r="F11" s="37">
        <v>12400</v>
      </c>
      <c r="G11" s="60">
        <f>SUM(B11,C11,D11,E11,F11)</f>
        <v>59478.203</v>
      </c>
    </row>
    <row r="12" spans="1:7" ht="18" customHeight="1">
      <c r="A12" s="41" t="s">
        <v>16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42">
        <v>0</v>
      </c>
    </row>
    <row r="13" spans="1:7" ht="16.5" customHeight="1" thickBot="1">
      <c r="A13" s="43" t="s">
        <v>17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5">
        <f>SUM(B13:F13)</f>
        <v>0</v>
      </c>
    </row>
    <row r="18" spans="1:7" ht="18.75">
      <c r="A18" s="93" t="s">
        <v>60</v>
      </c>
      <c r="B18" s="93"/>
      <c r="C18" s="93"/>
      <c r="D18" s="93"/>
      <c r="E18" s="94"/>
      <c r="F18" s="94"/>
      <c r="G18" s="94"/>
    </row>
  </sheetData>
  <mergeCells count="6">
    <mergeCell ref="A4:G4"/>
    <mergeCell ref="A18:G18"/>
    <mergeCell ref="F6:G6"/>
    <mergeCell ref="B7:F7"/>
    <mergeCell ref="A7:A8"/>
    <mergeCell ref="G7:G8"/>
  </mergeCells>
  <printOptions/>
  <pageMargins left="0.75" right="0.43" top="0.83" bottom="1" header="0.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O13" sqref="O13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38.875" style="0" customWidth="1"/>
    <col min="4" max="4" width="9.375" style="0" customWidth="1"/>
    <col min="5" max="5" width="6.75390625" style="0" customWidth="1"/>
    <col min="6" max="6" width="8.375" style="0" customWidth="1"/>
    <col min="7" max="7" width="9.375" style="0" customWidth="1"/>
    <col min="8" max="8" width="8.75390625" style="0" customWidth="1"/>
    <col min="9" max="9" width="9.375" style="0" customWidth="1"/>
    <col min="10" max="10" width="6.375" style="0" customWidth="1"/>
    <col min="11" max="11" width="6.625" style="0" customWidth="1"/>
    <col min="12" max="12" width="6.25390625" style="0" customWidth="1"/>
    <col min="13" max="13" width="11.125" style="0" customWidth="1"/>
  </cols>
  <sheetData>
    <row r="1" spans="9:13" ht="12.75">
      <c r="I1" s="97" t="s">
        <v>51</v>
      </c>
      <c r="J1" s="97"/>
      <c r="K1" s="97"/>
      <c r="L1" s="97"/>
      <c r="M1" s="97"/>
    </row>
    <row r="2" spans="9:13" ht="12.75">
      <c r="I2" s="97" t="s">
        <v>40</v>
      </c>
      <c r="J2" s="97"/>
      <c r="K2" s="97"/>
      <c r="L2" s="97"/>
      <c r="M2" s="97"/>
    </row>
    <row r="3" spans="9:13" ht="13.5" customHeight="1">
      <c r="I3" s="97" t="s">
        <v>73</v>
      </c>
      <c r="J3" s="97"/>
      <c r="K3" s="97"/>
      <c r="L3" s="97"/>
      <c r="M3" s="97"/>
    </row>
    <row r="4" spans="2:11" ht="55.5" customHeight="1">
      <c r="B4" s="82" t="s">
        <v>70</v>
      </c>
      <c r="C4" s="82"/>
      <c r="D4" s="82"/>
      <c r="E4" s="82"/>
      <c r="F4" s="82"/>
      <c r="G4" s="82"/>
      <c r="H4" s="120"/>
      <c r="I4" s="120"/>
      <c r="J4" s="120"/>
      <c r="K4" s="120"/>
    </row>
    <row r="5" spans="11:13" ht="30.75" customHeight="1" thickBot="1">
      <c r="K5" s="131" t="s">
        <v>36</v>
      </c>
      <c r="L5" s="131"/>
      <c r="M5" s="131"/>
    </row>
    <row r="6" spans="1:13" ht="26.25" customHeight="1">
      <c r="A6" s="100" t="s">
        <v>18</v>
      </c>
      <c r="B6" s="104" t="s">
        <v>19</v>
      </c>
      <c r="C6" s="104" t="s">
        <v>31</v>
      </c>
      <c r="D6" s="128" t="s">
        <v>30</v>
      </c>
      <c r="E6" s="104" t="s">
        <v>29</v>
      </c>
      <c r="F6" s="104" t="s">
        <v>28</v>
      </c>
      <c r="G6" s="104" t="s">
        <v>46</v>
      </c>
      <c r="H6" s="104"/>
      <c r="I6" s="104"/>
      <c r="J6" s="104"/>
      <c r="K6" s="104"/>
      <c r="L6" s="104"/>
      <c r="M6" s="132" t="s">
        <v>32</v>
      </c>
    </row>
    <row r="7" spans="1:13" ht="10.5" customHeight="1">
      <c r="A7" s="101"/>
      <c r="B7" s="105"/>
      <c r="C7" s="105"/>
      <c r="D7" s="129"/>
      <c r="E7" s="105"/>
      <c r="F7" s="105"/>
      <c r="G7" s="105" t="s">
        <v>20</v>
      </c>
      <c r="H7" s="105"/>
      <c r="I7" s="105"/>
      <c r="J7" s="105"/>
      <c r="K7" s="105"/>
      <c r="L7" s="105"/>
      <c r="M7" s="133"/>
    </row>
    <row r="8" spans="1:13" ht="24.75" customHeight="1">
      <c r="A8" s="101"/>
      <c r="B8" s="105"/>
      <c r="C8" s="105"/>
      <c r="D8" s="129"/>
      <c r="E8" s="105"/>
      <c r="F8" s="105"/>
      <c r="G8" s="1" t="s">
        <v>0</v>
      </c>
      <c r="H8" s="1">
        <v>2016</v>
      </c>
      <c r="I8" s="1">
        <v>2017</v>
      </c>
      <c r="J8" s="1">
        <v>2018</v>
      </c>
      <c r="K8" s="1">
        <v>2019</v>
      </c>
      <c r="L8" s="1">
        <v>2020</v>
      </c>
      <c r="M8" s="133"/>
    </row>
    <row r="9" spans="1:13" s="6" customFormat="1" ht="11.25" customHeight="1">
      <c r="A9" s="28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29">
        <v>13</v>
      </c>
    </row>
    <row r="10" spans="1:13" ht="14.25" customHeight="1">
      <c r="A10" s="39">
        <v>1</v>
      </c>
      <c r="B10" s="130" t="s">
        <v>38</v>
      </c>
      <c r="C10" s="4" t="s">
        <v>13</v>
      </c>
      <c r="D10" s="85" t="s">
        <v>2</v>
      </c>
      <c r="E10" s="85" t="s">
        <v>52</v>
      </c>
      <c r="F10" s="85" t="s">
        <v>21</v>
      </c>
      <c r="G10" s="3">
        <f aca="true" t="shared" si="0" ref="G10:G19">SUM(H10:L10)</f>
        <v>1200</v>
      </c>
      <c r="H10" s="3">
        <v>200</v>
      </c>
      <c r="I10" s="46">
        <v>400</v>
      </c>
      <c r="J10" s="3">
        <v>200</v>
      </c>
      <c r="K10" s="3">
        <v>200</v>
      </c>
      <c r="L10" s="3">
        <v>200</v>
      </c>
      <c r="M10" s="134" t="s">
        <v>45</v>
      </c>
    </row>
    <row r="11" spans="1:13" ht="14.25" customHeight="1">
      <c r="A11" s="39">
        <v>2</v>
      </c>
      <c r="B11" s="130"/>
      <c r="C11" s="4" t="s">
        <v>3</v>
      </c>
      <c r="D11" s="137"/>
      <c r="E11" s="137"/>
      <c r="F11" s="137"/>
      <c r="G11" s="3">
        <f t="shared" si="0"/>
        <v>500</v>
      </c>
      <c r="H11" s="3">
        <v>100</v>
      </c>
      <c r="I11" s="47">
        <v>100</v>
      </c>
      <c r="J11" s="3">
        <v>100</v>
      </c>
      <c r="K11" s="3">
        <v>100</v>
      </c>
      <c r="L11" s="3">
        <v>100</v>
      </c>
      <c r="M11" s="135"/>
    </row>
    <row r="12" spans="1:13" ht="25.5" customHeight="1">
      <c r="A12" s="39">
        <v>3</v>
      </c>
      <c r="B12" s="130"/>
      <c r="C12" s="4" t="s">
        <v>4</v>
      </c>
      <c r="D12" s="137"/>
      <c r="E12" s="137"/>
      <c r="F12" s="137"/>
      <c r="G12" s="3">
        <f t="shared" si="0"/>
        <v>750</v>
      </c>
      <c r="H12" s="3">
        <v>150</v>
      </c>
      <c r="I12" s="47">
        <v>150</v>
      </c>
      <c r="J12" s="3">
        <v>150</v>
      </c>
      <c r="K12" s="3">
        <v>150</v>
      </c>
      <c r="L12" s="3">
        <v>150</v>
      </c>
      <c r="M12" s="135"/>
    </row>
    <row r="13" spans="1:13" ht="37.5" customHeight="1">
      <c r="A13" s="39">
        <v>4</v>
      </c>
      <c r="B13" s="130"/>
      <c r="C13" s="4" t="s">
        <v>58</v>
      </c>
      <c r="D13" s="137"/>
      <c r="E13" s="137"/>
      <c r="F13" s="137"/>
      <c r="G13" s="3">
        <f t="shared" si="0"/>
        <v>9650</v>
      </c>
      <c r="H13" s="3">
        <v>1650</v>
      </c>
      <c r="I13" s="3">
        <v>2000</v>
      </c>
      <c r="J13" s="3">
        <v>2000</v>
      </c>
      <c r="K13" s="3">
        <v>2000</v>
      </c>
      <c r="L13" s="3">
        <v>2000</v>
      </c>
      <c r="M13" s="135"/>
    </row>
    <row r="14" spans="1:13" ht="16.5" customHeight="1">
      <c r="A14" s="39">
        <v>5</v>
      </c>
      <c r="B14" s="130"/>
      <c r="C14" s="4" t="s">
        <v>55</v>
      </c>
      <c r="D14" s="137"/>
      <c r="E14" s="137"/>
      <c r="F14" s="137"/>
      <c r="G14" s="3">
        <f t="shared" si="0"/>
        <v>1500</v>
      </c>
      <c r="H14" s="3">
        <v>300</v>
      </c>
      <c r="I14" s="47">
        <v>300</v>
      </c>
      <c r="J14" s="3">
        <v>300</v>
      </c>
      <c r="K14" s="3">
        <v>300</v>
      </c>
      <c r="L14" s="3">
        <v>300</v>
      </c>
      <c r="M14" s="135"/>
    </row>
    <row r="15" spans="1:13" ht="15" customHeight="1">
      <c r="A15" s="39">
        <v>6</v>
      </c>
      <c r="B15" s="130"/>
      <c r="C15" s="4" t="s">
        <v>53</v>
      </c>
      <c r="D15" s="137"/>
      <c r="E15" s="137"/>
      <c r="F15" s="137"/>
      <c r="G15" s="3">
        <f t="shared" si="0"/>
        <v>500</v>
      </c>
      <c r="H15" s="3">
        <v>100</v>
      </c>
      <c r="I15" s="47">
        <v>100</v>
      </c>
      <c r="J15" s="3">
        <v>100</v>
      </c>
      <c r="K15" s="3">
        <v>100</v>
      </c>
      <c r="L15" s="3">
        <v>100</v>
      </c>
      <c r="M15" s="135"/>
    </row>
    <row r="16" spans="1:13" ht="17.25" customHeight="1">
      <c r="A16" s="39">
        <v>7</v>
      </c>
      <c r="B16" s="130"/>
      <c r="C16" s="4" t="s">
        <v>54</v>
      </c>
      <c r="D16" s="137"/>
      <c r="E16" s="137"/>
      <c r="F16" s="137"/>
      <c r="G16" s="3">
        <f t="shared" si="0"/>
        <v>19873.503</v>
      </c>
      <c r="H16" s="3">
        <v>3200</v>
      </c>
      <c r="I16" s="57">
        <v>4673.503</v>
      </c>
      <c r="J16" s="3">
        <v>4000</v>
      </c>
      <c r="K16" s="3">
        <v>4000</v>
      </c>
      <c r="L16" s="3">
        <v>4000</v>
      </c>
      <c r="M16" s="135"/>
    </row>
    <row r="17" spans="1:13" ht="30" customHeight="1">
      <c r="A17" s="39">
        <v>8</v>
      </c>
      <c r="B17" s="21" t="s">
        <v>56</v>
      </c>
      <c r="C17" s="4" t="s">
        <v>57</v>
      </c>
      <c r="D17" s="138"/>
      <c r="E17" s="138"/>
      <c r="F17" s="137"/>
      <c r="G17" s="3">
        <f t="shared" si="0"/>
        <v>1100</v>
      </c>
      <c r="H17" s="3">
        <v>300</v>
      </c>
      <c r="I17" s="47">
        <v>200</v>
      </c>
      <c r="J17" s="3">
        <v>200</v>
      </c>
      <c r="K17" s="3">
        <v>200</v>
      </c>
      <c r="L17" s="3">
        <v>200</v>
      </c>
      <c r="M17" s="136"/>
    </row>
    <row r="18" spans="1:13" ht="27.75" customHeight="1">
      <c r="A18" s="39">
        <v>9</v>
      </c>
      <c r="B18" s="21" t="s">
        <v>37</v>
      </c>
      <c r="C18" s="4" t="s">
        <v>50</v>
      </c>
      <c r="D18" s="138"/>
      <c r="E18" s="138"/>
      <c r="F18" s="137"/>
      <c r="G18" s="3">
        <f t="shared" si="0"/>
        <v>5200</v>
      </c>
      <c r="H18" s="3">
        <v>900</v>
      </c>
      <c r="I18" s="47">
        <v>1500</v>
      </c>
      <c r="J18" s="3">
        <v>900</v>
      </c>
      <c r="K18" s="3">
        <v>1000</v>
      </c>
      <c r="L18" s="3">
        <v>900</v>
      </c>
      <c r="M18" s="136"/>
    </row>
    <row r="19" spans="1:13" ht="24" customHeight="1">
      <c r="A19" s="39">
        <v>10</v>
      </c>
      <c r="B19" s="21" t="s">
        <v>49</v>
      </c>
      <c r="C19" s="5" t="s">
        <v>59</v>
      </c>
      <c r="D19" s="138"/>
      <c r="E19" s="138"/>
      <c r="F19" s="137"/>
      <c r="G19" s="3">
        <f t="shared" si="0"/>
        <v>18850</v>
      </c>
      <c r="H19" s="3">
        <v>1000</v>
      </c>
      <c r="I19" s="3">
        <v>7400</v>
      </c>
      <c r="J19" s="3">
        <v>3000</v>
      </c>
      <c r="K19" s="3">
        <v>3000</v>
      </c>
      <c r="L19" s="3">
        <v>4450</v>
      </c>
      <c r="M19" s="136"/>
    </row>
    <row r="20" spans="1:13" ht="24" customHeight="1" thickBot="1">
      <c r="A20" s="73">
        <v>11</v>
      </c>
      <c r="B20" s="74" t="s">
        <v>37</v>
      </c>
      <c r="C20" s="25" t="s">
        <v>62</v>
      </c>
      <c r="D20" s="75"/>
      <c r="E20" s="75"/>
      <c r="F20" s="76"/>
      <c r="G20" s="77">
        <f>SUM(I20:L20)</f>
        <v>354.7</v>
      </c>
      <c r="H20" s="24"/>
      <c r="I20" s="78">
        <v>354.7</v>
      </c>
      <c r="J20" s="24"/>
      <c r="K20" s="24"/>
      <c r="L20" s="24"/>
      <c r="M20" s="79"/>
    </row>
    <row r="21" spans="1:13" ht="17.25" customHeight="1" thickBot="1">
      <c r="A21" s="63"/>
      <c r="B21" s="64"/>
      <c r="C21" s="65" t="s">
        <v>22</v>
      </c>
      <c r="D21" s="66"/>
      <c r="E21" s="67"/>
      <c r="F21" s="67"/>
      <c r="G21" s="68">
        <f>SUM(G10:G20)</f>
        <v>59478.202999999994</v>
      </c>
      <c r="H21" s="69">
        <f>SUM(H10:H19)</f>
        <v>7900</v>
      </c>
      <c r="I21" s="68">
        <f>SUM(I10:I20)</f>
        <v>17178.203</v>
      </c>
      <c r="J21" s="70">
        <f>SUM(J10:J19)</f>
        <v>10950</v>
      </c>
      <c r="K21" s="70">
        <f>SUM(K10:K19)</f>
        <v>11050</v>
      </c>
      <c r="L21" s="71">
        <f>SUM(L10:L19)</f>
        <v>12400</v>
      </c>
      <c r="M21" s="72"/>
    </row>
    <row r="22" ht="9" customHeight="1"/>
    <row r="23" spans="3:13" ht="48.75" customHeight="1">
      <c r="C23" s="93" t="s">
        <v>61</v>
      </c>
      <c r="D23" s="93"/>
      <c r="E23" s="93"/>
      <c r="F23" s="93"/>
      <c r="G23" s="94"/>
      <c r="H23" s="94"/>
      <c r="I23" s="94"/>
      <c r="M23" s="17"/>
    </row>
    <row r="24" ht="12.75">
      <c r="M24" s="17"/>
    </row>
    <row r="25" ht="12.75">
      <c r="G25" s="17"/>
    </row>
    <row r="29" ht="12.75">
      <c r="C29" s="7"/>
    </row>
  </sheetData>
  <mergeCells count="20">
    <mergeCell ref="B10:B16"/>
    <mergeCell ref="C23:I23"/>
    <mergeCell ref="K5:M5"/>
    <mergeCell ref="M6:M8"/>
    <mergeCell ref="G6:L6"/>
    <mergeCell ref="G7:L7"/>
    <mergeCell ref="M10:M19"/>
    <mergeCell ref="D10:D19"/>
    <mergeCell ref="E10:E19"/>
    <mergeCell ref="F10:F19"/>
    <mergeCell ref="A6:A8"/>
    <mergeCell ref="B6:B8"/>
    <mergeCell ref="I1:M1"/>
    <mergeCell ref="I2:M2"/>
    <mergeCell ref="I3:M3"/>
    <mergeCell ref="F6:F8"/>
    <mergeCell ref="B4:K4"/>
    <mergeCell ref="C6:C8"/>
    <mergeCell ref="D6:D8"/>
    <mergeCell ref="E6:E8"/>
  </mergeCells>
  <printOptions/>
  <pageMargins left="0.59" right="0.29" top="0.73" bottom="0.52" header="0.7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2017-02-09T09:31:14Z</cp:lastPrinted>
  <dcterms:created xsi:type="dcterms:W3CDTF">2016-01-19T13:08:14Z</dcterms:created>
  <dcterms:modified xsi:type="dcterms:W3CDTF">2017-02-22T09:13:21Z</dcterms:modified>
  <cp:category/>
  <cp:version/>
  <cp:contentType/>
  <cp:contentStatus/>
</cp:coreProperties>
</file>