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275" windowHeight="9270" activeTab="0"/>
  </bookViews>
  <sheets>
    <sheet name="Таблиця 1" sheetId="1" r:id="rId1"/>
    <sheet name="Таблиця 2" sheetId="2" r:id="rId2"/>
    <sheet name="Таблиця 3" sheetId="3" r:id="rId3"/>
    <sheet name="Таблиця 4" sheetId="4" r:id="rId4"/>
  </sheets>
  <definedNames/>
  <calcPr fullCalcOnLoad="1" refMode="R1C1"/>
</workbook>
</file>

<file path=xl/sharedStrings.xml><?xml version="1.0" encoding="utf-8"?>
<sst xmlns="http://schemas.openxmlformats.org/spreadsheetml/2006/main" count="315" uniqueCount="173">
  <si>
    <t>Всього</t>
  </si>
  <si>
    <t>в тому числі за роками</t>
  </si>
  <si>
    <t>Найменування завдання, заходу</t>
  </si>
  <si>
    <t>Найменування показників виконання завдання</t>
  </si>
  <si>
    <t>Одиниця виміру</t>
  </si>
  <si>
    <t>Значення показників</t>
  </si>
  <si>
    <t xml:space="preserve">Всього  </t>
  </si>
  <si>
    <t>у т.ч. за роками</t>
  </si>
  <si>
    <t>шт</t>
  </si>
  <si>
    <t>Обсяг коштів, які пропонується залучити на виконання програми</t>
  </si>
  <si>
    <r>
      <t xml:space="preserve">Етапи виконання Програми , </t>
    </r>
    <r>
      <rPr>
        <b/>
        <i/>
        <sz val="12"/>
        <rFont val="Times New Roman"/>
        <family val="1"/>
      </rPr>
      <t xml:space="preserve">роки </t>
    </r>
  </si>
  <si>
    <r>
      <t>Обсяг ресурсів, всього,</t>
    </r>
    <r>
      <rPr>
        <sz val="12"/>
        <rFont val="Times New Roman"/>
        <family val="1"/>
      </rPr>
      <t xml:space="preserve"> в тому числі:</t>
    </r>
  </si>
  <si>
    <r>
      <t xml:space="preserve">              </t>
    </r>
    <r>
      <rPr>
        <b/>
        <sz val="12"/>
        <rFont val="Times New Roman"/>
        <family val="1"/>
      </rPr>
      <t>-  бюджет м.Кузнецовськ</t>
    </r>
  </si>
  <si>
    <t xml:space="preserve">              -   державний бюджет</t>
  </si>
  <si>
    <t xml:space="preserve">             -    інші кошти</t>
  </si>
  <si>
    <t>№ з/п</t>
  </si>
  <si>
    <t>Назва напряму діяльності  (пріоритетні завдання)</t>
  </si>
  <si>
    <t>по роках</t>
  </si>
  <si>
    <t>Найменування заходу</t>
  </si>
  <si>
    <t>Строки впровадження, роки</t>
  </si>
  <si>
    <t xml:space="preserve"> Виконавці</t>
  </si>
  <si>
    <t>Орієнтована вартість заходу, тис.грн</t>
  </si>
  <si>
    <t>Усього витрат на виконання програми, тис.грн</t>
  </si>
  <si>
    <t>Вико-навці</t>
  </si>
  <si>
    <t>Строк виконання заходу, роки</t>
  </si>
  <si>
    <t>Перелік заходів програми</t>
  </si>
  <si>
    <t>Очікуваний результат</t>
  </si>
  <si>
    <t>Таблиця 1</t>
  </si>
  <si>
    <t>Таблиця 2</t>
  </si>
  <si>
    <t>Таблиця 3</t>
  </si>
  <si>
    <t>Таблиця 4</t>
  </si>
  <si>
    <t>Заміна системи диспетчеризації ліфтів</t>
  </si>
  <si>
    <t>Капітальний ремонт ліфтів</t>
  </si>
  <si>
    <t>Експертне обстеження  ліфтів</t>
  </si>
  <si>
    <t>Виготовлення проектно-кошторисної документації ліфтів</t>
  </si>
  <si>
    <t>Експертиза проектно-кошторисної документації   ліфтів</t>
  </si>
  <si>
    <t>Позачерговий технічний огляд ліфтів</t>
  </si>
  <si>
    <t>Капітальний ремонт  покрівель житлових будинків</t>
  </si>
  <si>
    <t>Капітальний ремонт  міжпанельних швів житлових будинків</t>
  </si>
  <si>
    <t>Придбання скринь поштових</t>
  </si>
  <si>
    <t>ВСЬОГО</t>
  </si>
  <si>
    <t>Відновлення та ефективна експлуатація ліфтового господарства</t>
  </si>
  <si>
    <t>Збереження та покращення житлового фонду міста</t>
  </si>
  <si>
    <t>Капітальний ремонт</t>
  </si>
  <si>
    <t>Модернізація</t>
  </si>
  <si>
    <t>Придбання</t>
  </si>
  <si>
    <t>Кількість ліфтів</t>
  </si>
  <si>
    <t>шт.</t>
  </si>
  <si>
    <t>Кількіст ліфтів</t>
  </si>
  <si>
    <t>Кількість  ж/б</t>
  </si>
  <si>
    <t>Кількість ж/б</t>
  </si>
  <si>
    <t>Довжина мереж</t>
  </si>
  <si>
    <t>тис.м.п.</t>
  </si>
  <si>
    <t>Кількість  скринь</t>
  </si>
  <si>
    <t>Джерела фінансування</t>
  </si>
  <si>
    <t>до рішення міської ради</t>
  </si>
  <si>
    <t>Додаток 4</t>
  </si>
  <si>
    <t>Додаток 3</t>
  </si>
  <si>
    <t>Додаток 2</t>
  </si>
  <si>
    <t>Очікувані результати виконання  Програми реформування і розвитку житлово-комунального господарства м.Кузнецовськ на 2016- 2020 роки</t>
  </si>
  <si>
    <t xml:space="preserve">Завдання, заходи та строки  виконання Програми реформування і розвитку житлово-комунального господарства м.Кузнецовськ на 2016- 2020 роки </t>
  </si>
  <si>
    <t>Ресурсне забезпечення Програми реформування і розвитку житлово-комунального господарства м.Кузнецовськ на 2016- 2020 роки</t>
  </si>
  <si>
    <t xml:space="preserve">5. Напрямки діяльності та заходи Програми реформування і розвитку житлово-комунального господарства м.Кузнецовськ на 2016- 2020 роки </t>
  </si>
  <si>
    <t>Поточний ремонт</t>
  </si>
  <si>
    <t>Кількість з'їздів</t>
  </si>
  <si>
    <t>2016 -2020</t>
  </si>
  <si>
    <t>2016-2020</t>
  </si>
  <si>
    <t>Міський бюджет</t>
  </si>
  <si>
    <t xml:space="preserve">Кількість  </t>
  </si>
  <si>
    <t>Придбання матеріалів для внутрішньо-будинкових інженерних мереж житлового фонду</t>
  </si>
  <si>
    <t>м.п.</t>
  </si>
  <si>
    <t>Додаток 5</t>
  </si>
  <si>
    <t>Капітальний ремонт фасадів ж/б</t>
  </si>
  <si>
    <t>Капітальний ремонт системи димовидалення ж/б</t>
  </si>
  <si>
    <t xml:space="preserve">Технічне обстеження стану ж/б </t>
  </si>
  <si>
    <t>Поточний ремонт каналізаційних мереж</t>
  </si>
  <si>
    <t xml:space="preserve">Збереження та покращення житлового фонду міста, запобігання аварійним  ситуаціям </t>
  </si>
  <si>
    <t>Капремонт</t>
  </si>
  <si>
    <t xml:space="preserve">Придбання </t>
  </si>
  <si>
    <t>Обстеження</t>
  </si>
  <si>
    <t xml:space="preserve">Капітальний ремонт фасадів ж/б </t>
  </si>
  <si>
    <t>Модернізація теплових мереж міста</t>
  </si>
  <si>
    <t xml:space="preserve">Влаштування поручнів та з’їздів для інвалідних візків </t>
  </si>
  <si>
    <t>Придбання матеріалів для  теплових мереж міста</t>
  </si>
  <si>
    <t>Придбання матеріалів для   теплових мереж міста</t>
  </si>
  <si>
    <t>КМКП,       КП "Житлокомунсервіс" КМР</t>
  </si>
  <si>
    <t>КМКП, КП "Житлокомунсервіс" КМР</t>
  </si>
  <si>
    <t xml:space="preserve"> КМКП, КП "Житлокомунсервіс" КМР</t>
  </si>
  <si>
    <t>м-н Вараш № 21 п. 1</t>
  </si>
  <si>
    <t>м-н Вараш № 26 А п. 1, 2</t>
  </si>
  <si>
    <t>м-н Вараш № 28 А п. 1, 2</t>
  </si>
  <si>
    <t>м-н Вараш № 26 В</t>
  </si>
  <si>
    <t>вул. Енергетиків № 17  п.1, 2, 3,  4</t>
  </si>
  <si>
    <t>м-н  Перемоги № 15 п.3</t>
  </si>
  <si>
    <t>м-н Перемоги № 16 п.4</t>
  </si>
  <si>
    <t>м-н Перемоги № 40  п.1, 2</t>
  </si>
  <si>
    <t>м-н Перемоги № 41 п.1, 2</t>
  </si>
  <si>
    <t>м-н Перемоги № 43 п.2, 3, 4</t>
  </si>
  <si>
    <t>м-н Перемоги № 5 п.1,3</t>
  </si>
  <si>
    <t>Капітальний ремонт (модернізація)  ліфтів, в т.ч.:</t>
  </si>
  <si>
    <r>
      <t xml:space="preserve">_______________ </t>
    </r>
    <r>
      <rPr>
        <b/>
        <sz val="10"/>
        <rFont val="Arial Cyr"/>
        <family val="0"/>
      </rPr>
      <t>2016 року №</t>
    </r>
    <r>
      <rPr>
        <b/>
        <u val="single"/>
        <sz val="10"/>
        <rFont val="Arial Cyr"/>
        <family val="0"/>
      </rPr>
      <t>_____</t>
    </r>
  </si>
  <si>
    <t>Секретар міської ради                                                                     І.Шумра</t>
  </si>
  <si>
    <t>Секретар  міської ради                                                                     І.Шумра</t>
  </si>
  <si>
    <t xml:space="preserve">Кількість комплектів </t>
  </si>
  <si>
    <t xml:space="preserve">Підтримка розвитку новостворених комунальних підприємств </t>
  </si>
  <si>
    <t xml:space="preserve">Підтримка розвитку комунального підприємства «Благоустрій» КМР (придбання обладнання  з внесенням в статутний капітал) </t>
  </si>
  <si>
    <t xml:space="preserve">Підтримка розвитку комунального підприємства «Житлокомунсервіс» КМР (придбання обладнання з внесенням в статутний капітал) </t>
  </si>
  <si>
    <t xml:space="preserve">Підтримка розвитку комунального підприємства «Благоустрій» КМР (придбання обладнання з внесенням в статутний капітал) </t>
  </si>
  <si>
    <t xml:space="preserve">КП «Благоустрій» КМР </t>
  </si>
  <si>
    <t>КП "Житлокомунсервіс" КМР</t>
  </si>
  <si>
    <t xml:space="preserve"> КП «Благоустрій» КМР </t>
  </si>
  <si>
    <r>
      <t xml:space="preserve">Капітальний ремонт </t>
    </r>
    <r>
      <rPr>
        <sz val="10"/>
        <rFont val="Times New Roman"/>
        <family val="1"/>
      </rPr>
      <t xml:space="preserve">системи </t>
    </r>
    <r>
      <rPr>
        <sz val="12"/>
        <rFont val="Times New Roman"/>
        <family val="1"/>
      </rPr>
      <t>димовидалення ж/б</t>
    </r>
  </si>
  <si>
    <t xml:space="preserve">Модернізація теплових мереж міста </t>
  </si>
  <si>
    <t>КП «Житлокомунсервіс» КМР</t>
  </si>
  <si>
    <r>
      <t>________________</t>
    </r>
    <r>
      <rPr>
        <b/>
        <sz val="10"/>
        <rFont val="Arial Cyr"/>
        <family val="0"/>
      </rPr>
      <t>2016 року  №</t>
    </r>
    <r>
      <rPr>
        <b/>
        <u val="single"/>
        <sz val="10"/>
        <rFont val="Arial Cyr"/>
        <family val="0"/>
      </rPr>
      <t xml:space="preserve"> ___________</t>
    </r>
  </si>
  <si>
    <t>-</t>
  </si>
  <si>
    <t>Технічне переоснащення житлово-комунального господарства, оновлення виробничої бази, забезпечення матеріальними ресурсами новостворених комунальних підприємств</t>
  </si>
  <si>
    <t xml:space="preserve">Кількість </t>
  </si>
  <si>
    <t>Забезпечення матеріальними ресурсами</t>
  </si>
  <si>
    <t xml:space="preserve">Придбання матеріалів для  теплових мереж міста </t>
  </si>
  <si>
    <t>Технічне переоснащення новостворених комунальних підприємств</t>
  </si>
  <si>
    <t>м-н Будівельників № 36 п.1</t>
  </si>
  <si>
    <t>м-н Вараш № 26 Б</t>
  </si>
  <si>
    <t>м-н Вараш № 45 А п.3</t>
  </si>
  <si>
    <t>м-н Вараш № 45 Б п.2</t>
  </si>
  <si>
    <t xml:space="preserve">м-н Перемоги № 33 А п.1,3,4 </t>
  </si>
  <si>
    <t>м-н Перемоги № 37 А п.1,2</t>
  </si>
  <si>
    <t>м-н Перемоги № 42 п.1</t>
  </si>
  <si>
    <t>м-н Ювілейний, №7</t>
  </si>
  <si>
    <t>Кількість</t>
  </si>
  <si>
    <t>К-ть товарів</t>
  </si>
  <si>
    <t>пар</t>
  </si>
  <si>
    <r>
      <t>м</t>
    </r>
    <r>
      <rPr>
        <sz val="12"/>
        <rFont val="Arial Cyr"/>
        <family val="0"/>
      </rPr>
      <t>²</t>
    </r>
  </si>
  <si>
    <r>
      <t>м</t>
    </r>
    <r>
      <rPr>
        <sz val="12"/>
        <rFont val="Arial Cyr"/>
        <family val="0"/>
      </rPr>
      <t>³</t>
    </r>
  </si>
  <si>
    <t>кг</t>
  </si>
  <si>
    <t>рул</t>
  </si>
  <si>
    <t>куск.</t>
  </si>
  <si>
    <r>
      <t xml:space="preserve">Підтримка розвитку комунального підприємства «Житлокомунсервіс» КМР </t>
    </r>
    <r>
      <rPr>
        <sz val="10"/>
        <rFont val="Times New Roman"/>
        <family val="1"/>
      </rPr>
      <t xml:space="preserve">(придбання обладнання з внесенням в статутний капітал) </t>
    </r>
  </si>
  <si>
    <r>
      <t xml:space="preserve">Підтримка розвитку комунального підприємства «Благоустрій» КМР </t>
    </r>
    <r>
      <rPr>
        <sz val="10"/>
        <rFont val="Times New Roman"/>
        <family val="1"/>
      </rPr>
      <t xml:space="preserve">(придбання обладнання з внесенням в статутний капітал) </t>
    </r>
  </si>
  <si>
    <r>
      <t>Капітальний ремонт (модернізація)  ліфтів,</t>
    </r>
    <r>
      <rPr>
        <sz val="12"/>
        <color indexed="10"/>
        <rFont val="Times New Roman"/>
        <family val="1"/>
      </rPr>
      <t xml:space="preserve"> в т.ч.</t>
    </r>
  </si>
  <si>
    <t>м-н Будівельників № 6</t>
  </si>
  <si>
    <t>м-н Будівельників № 5/2</t>
  </si>
  <si>
    <r>
      <t xml:space="preserve">Капітальний ремонт  покрівель житлових будинків, </t>
    </r>
    <r>
      <rPr>
        <sz val="12"/>
        <color indexed="10"/>
        <rFont val="Times New Roman"/>
        <family val="1"/>
      </rPr>
      <t>в т.ч.</t>
    </r>
  </si>
  <si>
    <t>м-н Будівельників № 17</t>
  </si>
  <si>
    <t>м-н Будівельників № 19/5</t>
  </si>
  <si>
    <t xml:space="preserve">м-н Перемоги № 43 </t>
  </si>
  <si>
    <t>м-н Вараш № 6</t>
  </si>
  <si>
    <t>м-н Вараш № 7</t>
  </si>
  <si>
    <t>м-н Вараш № 26А</t>
  </si>
  <si>
    <t>м-н Вараш № 34А</t>
  </si>
  <si>
    <t>м-н Вараш № 40</t>
  </si>
  <si>
    <t>м-н Будівельників № 13</t>
  </si>
  <si>
    <t>м-н Будівельників № 19/1</t>
  </si>
  <si>
    <t>м-н Будівельників № 19/2</t>
  </si>
  <si>
    <t>м-н Будівельників № 22/2</t>
  </si>
  <si>
    <t>м-н Будівельників № 24/3</t>
  </si>
  <si>
    <t>м-н Будівельників № 33А</t>
  </si>
  <si>
    <t>м-н Будівельників № 33Б</t>
  </si>
  <si>
    <t>м-н Вараш № 5</t>
  </si>
  <si>
    <t>м-н Вараш № 26 (частково)</t>
  </si>
  <si>
    <t>м-н Вараш № 42 (частково)</t>
  </si>
  <si>
    <r>
      <t>Капітальний ремонт  міжпанельних швів ж/б,</t>
    </r>
    <r>
      <rPr>
        <sz val="12"/>
        <color indexed="10"/>
        <rFont val="Times New Roman"/>
        <family val="1"/>
      </rPr>
      <t xml:space="preserve"> в т.ч. </t>
    </r>
  </si>
  <si>
    <t>тисм.п.</t>
  </si>
  <si>
    <t xml:space="preserve">Впровадження сучасних технологій (придбання та реєстрація ел.лічильників) </t>
  </si>
  <si>
    <r>
      <t>Впровадження сучасних технологій</t>
    </r>
    <r>
      <rPr>
        <i/>
        <sz val="12"/>
        <color indexed="10"/>
        <rFont val="Times New Roman"/>
        <family val="1"/>
      </rPr>
      <t xml:space="preserve"> </t>
    </r>
    <r>
      <rPr>
        <sz val="12"/>
        <color indexed="10"/>
        <rFont val="Times New Roman"/>
        <family val="1"/>
      </rPr>
      <t>(придбання та реєстрація ел.лічильників)</t>
    </r>
    <r>
      <rPr>
        <i/>
        <sz val="12"/>
        <color indexed="10"/>
        <rFont val="Times New Roman"/>
        <family val="1"/>
      </rPr>
      <t xml:space="preserve"> </t>
    </r>
  </si>
  <si>
    <r>
      <t>Капітальний ремонт (модернізація)  ліфтів,</t>
    </r>
    <r>
      <rPr>
        <sz val="12"/>
        <color indexed="12"/>
        <rFont val="Times New Roman"/>
        <family val="1"/>
      </rPr>
      <t xml:space="preserve"> </t>
    </r>
    <r>
      <rPr>
        <sz val="12"/>
        <color indexed="10"/>
        <rFont val="Times New Roman"/>
        <family val="1"/>
      </rPr>
      <t>в т.ч.:</t>
    </r>
  </si>
  <si>
    <t>КМКП,       КП "Житлокомунсервіс" КМР, Управління містобуду-вання, архітектури та капіталь-ного будівниц-тва</t>
  </si>
  <si>
    <t>КМКП, КП "Житлокомунсервіс" КМР, Управління містобуду-вання, архітекту-ри та капіталь-ного будівниц-тва</t>
  </si>
  <si>
    <t xml:space="preserve">Оновлення основних засобів (придбання запчастин, мастил до транспортних засобів, обладнання ) з внесенням в статутний капітал </t>
  </si>
  <si>
    <t>Оновлення основних засобів (придбання запчастин, мастил до транспортних засобів, обладнання ) з внесенням в статутний капітал</t>
  </si>
  <si>
    <r>
      <t>Орієнтовані обсяги фінансування (вартість),</t>
    </r>
    <r>
      <rPr>
        <b/>
        <i/>
        <sz val="12"/>
        <rFont val="Times New Roman"/>
        <family val="1"/>
      </rPr>
      <t>тис.грн.</t>
    </r>
  </si>
  <si>
    <r>
      <t>_____________</t>
    </r>
    <r>
      <rPr>
        <b/>
        <sz val="10"/>
        <rFont val="Arial Cyr"/>
        <family val="0"/>
      </rPr>
      <t>2016 року №</t>
    </r>
    <r>
      <rPr>
        <sz val="10"/>
        <rFont val="Arial Cyr"/>
        <family val="0"/>
      </rPr>
      <t>_______</t>
    </r>
  </si>
  <si>
    <r>
      <t xml:space="preserve"> 21 грудня  </t>
    </r>
    <r>
      <rPr>
        <b/>
        <sz val="10"/>
        <rFont val="Arial Cyr"/>
        <family val="0"/>
      </rPr>
      <t>2016 року №</t>
    </r>
    <r>
      <rPr>
        <b/>
        <u val="single"/>
        <sz val="10"/>
        <rFont val="Arial Cyr"/>
        <family val="0"/>
      </rPr>
      <t xml:space="preserve"> 459_</t>
    </r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</si>
</sst>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00"/>
  </numFmts>
  <fonts count="3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b/>
      <u val="single"/>
      <sz val="10"/>
      <name val="Arial Cyr"/>
      <family val="0"/>
    </font>
    <font>
      <sz val="13"/>
      <name val="Arial Cyr"/>
      <family val="0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14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2"/>
      <color indexed="10"/>
      <name val="Times New Roman"/>
      <family val="1"/>
    </font>
    <font>
      <sz val="8"/>
      <name val="Times New Roman"/>
      <family val="1"/>
    </font>
    <font>
      <b/>
      <i/>
      <sz val="14"/>
      <name val="Times New Roman"/>
      <family val="1"/>
    </font>
    <font>
      <b/>
      <sz val="10"/>
      <color indexed="10"/>
      <name val="Times New Roman"/>
      <family val="1"/>
    </font>
    <font>
      <sz val="12"/>
      <color indexed="12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sz val="10.5"/>
      <color indexed="10"/>
      <name val="Times New Roman"/>
      <family val="1"/>
    </font>
    <font>
      <sz val="12"/>
      <name val="Arial Cyr"/>
      <family val="0"/>
    </font>
    <font>
      <sz val="11"/>
      <color indexed="10"/>
      <name val="Times New Roman"/>
      <family val="1"/>
    </font>
    <font>
      <b/>
      <sz val="10"/>
      <color indexed="12"/>
      <name val="Times New Roman"/>
      <family val="1"/>
    </font>
    <font>
      <sz val="10.5"/>
      <color indexed="10"/>
      <name val="Times New Roman"/>
      <family val="1"/>
    </font>
    <font>
      <i/>
      <sz val="12"/>
      <color indexed="10"/>
      <name val="Times New Roman"/>
      <family val="1"/>
    </font>
    <font>
      <sz val="10"/>
      <color indexed="17"/>
      <name val="Times New Roman"/>
      <family val="1"/>
    </font>
    <font>
      <sz val="10.5"/>
      <color indexed="17"/>
      <name val="Times New Roman"/>
      <family val="1"/>
    </font>
    <font>
      <sz val="12"/>
      <color indexed="17"/>
      <name val="Times New Roman"/>
      <family val="1"/>
    </font>
    <font>
      <sz val="10"/>
      <color indexed="12"/>
      <name val="Arial Cyr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9" fillId="0" borderId="8" xfId="0" applyFont="1" applyBorder="1" applyAlignment="1">
      <alignment/>
    </xf>
    <xf numFmtId="0" fontId="0" fillId="0" borderId="9" xfId="0" applyBorder="1" applyAlignment="1">
      <alignment/>
    </xf>
    <xf numFmtId="0" fontId="3" fillId="0" borderId="6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2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justify" vertical="center"/>
    </xf>
    <xf numFmtId="0" fontId="2" fillId="0" borderId="11" xfId="0" applyFont="1" applyBorder="1" applyAlignment="1">
      <alignment vertical="center" wrapText="1"/>
    </xf>
    <xf numFmtId="0" fontId="8" fillId="0" borderId="8" xfId="0" applyFont="1" applyBorder="1" applyAlignment="1">
      <alignment horizontal="center"/>
    </xf>
    <xf numFmtId="0" fontId="1" fillId="0" borderId="4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0" fontId="1" fillId="0" borderId="3" xfId="0" applyFont="1" applyBorder="1" applyAlignment="1">
      <alignment vertical="center" wrapText="1"/>
    </xf>
    <xf numFmtId="0" fontId="0" fillId="0" borderId="8" xfId="0" applyFont="1" applyBorder="1" applyAlignment="1">
      <alignment/>
    </xf>
    <xf numFmtId="3" fontId="11" fillId="0" borderId="2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justify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/>
    </xf>
    <xf numFmtId="0" fontId="17" fillId="0" borderId="8" xfId="0" applyFont="1" applyBorder="1" applyAlignment="1">
      <alignment horizontal="center"/>
    </xf>
    <xf numFmtId="0" fontId="19" fillId="0" borderId="3" xfId="0" applyFont="1" applyBorder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1" fillId="0" borderId="4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left" wrapText="1"/>
    </xf>
    <xf numFmtId="0" fontId="21" fillId="0" borderId="0" xfId="0" applyFont="1" applyAlignment="1">
      <alignment/>
    </xf>
    <xf numFmtId="176" fontId="11" fillId="0" borderId="2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left" wrapText="1"/>
    </xf>
    <xf numFmtId="0" fontId="22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7" fontId="17" fillId="0" borderId="8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2" fontId="22" fillId="0" borderId="3" xfId="0" applyNumberFormat="1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2" fontId="26" fillId="0" borderId="3" xfId="0" applyNumberFormat="1" applyFont="1" applyBorder="1" applyAlignment="1">
      <alignment horizontal="center" vertical="center" wrapText="1"/>
    </xf>
    <xf numFmtId="1" fontId="25" fillId="0" borderId="3" xfId="0" applyNumberFormat="1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/>
    </xf>
    <xf numFmtId="177" fontId="24" fillId="0" borderId="8" xfId="0" applyNumberFormat="1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28" fillId="0" borderId="3" xfId="0" applyFont="1" applyBorder="1" applyAlignment="1">
      <alignment vertical="top" wrapText="1"/>
    </xf>
    <xf numFmtId="0" fontId="28" fillId="0" borderId="3" xfId="0" applyFont="1" applyBorder="1" applyAlignment="1">
      <alignment horizontal="center" vertical="top" wrapText="1"/>
    </xf>
    <xf numFmtId="0" fontId="29" fillId="0" borderId="3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top" wrapText="1"/>
    </xf>
    <xf numFmtId="0" fontId="23" fillId="0" borderId="3" xfId="0" applyFont="1" applyBorder="1" applyAlignment="1">
      <alignment horizontal="center" vertical="center"/>
    </xf>
    <xf numFmtId="177" fontId="0" fillId="0" borderId="0" xfId="0" applyNumberFormat="1" applyBorder="1" applyAlignment="1">
      <alignment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wrapText="1"/>
    </xf>
    <xf numFmtId="0" fontId="0" fillId="0" borderId="8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9" fillId="0" borderId="3" xfId="0" applyFont="1" applyBorder="1" applyAlignment="1">
      <alignment wrapText="1"/>
    </xf>
    <xf numFmtId="0" fontId="1" fillId="0" borderId="16" xfId="0" applyFont="1" applyBorder="1" applyAlignment="1">
      <alignment vertical="center" wrapText="1"/>
    </xf>
    <xf numFmtId="0" fontId="30" fillId="0" borderId="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0" fillId="0" borderId="13" xfId="0" applyBorder="1" applyAlignment="1">
      <alignment wrapText="1"/>
    </xf>
    <xf numFmtId="0" fontId="1" fillId="0" borderId="16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77" fontId="14" fillId="0" borderId="3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" fillId="0" borderId="4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0" fontId="5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10" fillId="0" borderId="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/>
    </xf>
    <xf numFmtId="0" fontId="0" fillId="0" borderId="20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7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27" xfId="0" applyBorder="1" applyAlignment="1">
      <alignment horizontal="left" vertical="center"/>
    </xf>
    <xf numFmtId="0" fontId="3" fillId="0" borderId="19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workbookViewId="0" topLeftCell="A1">
      <selection activeCell="C12" sqref="C12:C36"/>
    </sheetView>
  </sheetViews>
  <sheetFormatPr defaultColWidth="9.00390625" defaultRowHeight="12.75"/>
  <cols>
    <col min="1" max="1" width="4.625" style="0" customWidth="1"/>
    <col min="2" max="2" width="58.875" style="0" customWidth="1"/>
    <col min="4" max="4" width="9.875" style="0" customWidth="1"/>
    <col min="5" max="5" width="10.625" style="0" customWidth="1"/>
    <col min="6" max="6" width="11.125" style="0" customWidth="1"/>
    <col min="7" max="7" width="9.625" style="0" bestFit="1" customWidth="1"/>
  </cols>
  <sheetData>
    <row r="1" spans="6:11" ht="12.75">
      <c r="F1" s="126" t="s">
        <v>58</v>
      </c>
      <c r="G1" s="126"/>
      <c r="H1" s="126"/>
      <c r="I1" s="126"/>
      <c r="J1" s="126"/>
      <c r="K1" s="126"/>
    </row>
    <row r="2" spans="6:11" ht="12.75">
      <c r="F2" s="126" t="s">
        <v>55</v>
      </c>
      <c r="G2" s="126"/>
      <c r="H2" s="126"/>
      <c r="I2" s="126"/>
      <c r="J2" s="126"/>
      <c r="K2" s="126"/>
    </row>
    <row r="3" spans="6:11" ht="12.75">
      <c r="F3" s="127" t="s">
        <v>172</v>
      </c>
      <c r="G3" s="126"/>
      <c r="H3" s="126"/>
      <c r="I3" s="126"/>
      <c r="J3" s="126"/>
      <c r="K3" s="126"/>
    </row>
    <row r="4" spans="2:9" ht="42.75" customHeight="1">
      <c r="B4" s="128" t="s">
        <v>60</v>
      </c>
      <c r="C4" s="128"/>
      <c r="D4" s="128"/>
      <c r="E4" s="128"/>
      <c r="F4" s="128"/>
      <c r="G4" s="129"/>
      <c r="H4" s="129"/>
      <c r="I4" s="129"/>
    </row>
    <row r="5" spans="8:10" ht="12.75" customHeight="1" thickBot="1">
      <c r="H5" s="121" t="s">
        <v>27</v>
      </c>
      <c r="I5" s="121"/>
      <c r="J5" s="122"/>
    </row>
    <row r="6" ht="3" customHeight="1" hidden="1" thickBot="1"/>
    <row r="7" spans="1:10" ht="22.5" customHeight="1">
      <c r="A7" s="117" t="s">
        <v>15</v>
      </c>
      <c r="B7" s="119" t="s">
        <v>18</v>
      </c>
      <c r="C7" s="119" t="s">
        <v>19</v>
      </c>
      <c r="D7" s="119" t="s">
        <v>20</v>
      </c>
      <c r="E7" s="119" t="s">
        <v>21</v>
      </c>
      <c r="F7" s="119"/>
      <c r="G7" s="119"/>
      <c r="H7" s="119"/>
      <c r="I7" s="119"/>
      <c r="J7" s="112"/>
    </row>
    <row r="8" spans="1:10" ht="15.75" customHeight="1" hidden="1">
      <c r="A8" s="118"/>
      <c r="B8" s="120"/>
      <c r="C8" s="120"/>
      <c r="D8" s="120"/>
      <c r="E8" s="120"/>
      <c r="F8" s="120"/>
      <c r="G8" s="120"/>
      <c r="H8" s="120"/>
      <c r="I8" s="120"/>
      <c r="J8" s="113"/>
    </row>
    <row r="9" spans="1:10" ht="15.75">
      <c r="A9" s="118"/>
      <c r="B9" s="120"/>
      <c r="C9" s="120"/>
      <c r="D9" s="120"/>
      <c r="E9" s="120" t="s">
        <v>0</v>
      </c>
      <c r="F9" s="132" t="s">
        <v>1</v>
      </c>
      <c r="G9" s="132"/>
      <c r="H9" s="132"/>
      <c r="I9" s="132"/>
      <c r="J9" s="111"/>
    </row>
    <row r="10" spans="1:10" ht="23.25" customHeight="1">
      <c r="A10" s="118"/>
      <c r="B10" s="120"/>
      <c r="C10" s="120"/>
      <c r="D10" s="120"/>
      <c r="E10" s="120"/>
      <c r="F10" s="7">
        <v>2016</v>
      </c>
      <c r="G10" s="7">
        <v>2017</v>
      </c>
      <c r="H10" s="7">
        <v>2018</v>
      </c>
      <c r="I10" s="7">
        <v>2019</v>
      </c>
      <c r="J10" s="20">
        <v>2020</v>
      </c>
    </row>
    <row r="11" spans="1:10" s="12" customFormat="1" ht="12.75">
      <c r="A11" s="14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5">
        <v>10</v>
      </c>
    </row>
    <row r="12" spans="1:10" ht="15.75" customHeight="1">
      <c r="A12" s="50">
        <v>1</v>
      </c>
      <c r="B12" s="6" t="s">
        <v>31</v>
      </c>
      <c r="C12" s="123" t="s">
        <v>66</v>
      </c>
      <c r="D12" s="123" t="s">
        <v>85</v>
      </c>
      <c r="E12" s="72">
        <f>SUM(F12:J12)</f>
        <v>1946</v>
      </c>
      <c r="F12" s="73">
        <v>1946</v>
      </c>
      <c r="G12" s="73" t="s">
        <v>115</v>
      </c>
      <c r="H12" s="73" t="s">
        <v>115</v>
      </c>
      <c r="I12" s="73" t="s">
        <v>115</v>
      </c>
      <c r="J12" s="74" t="s">
        <v>115</v>
      </c>
    </row>
    <row r="13" spans="1:10" ht="16.5" customHeight="1">
      <c r="A13" s="50">
        <v>2</v>
      </c>
      <c r="B13" s="6" t="s">
        <v>165</v>
      </c>
      <c r="C13" s="125"/>
      <c r="D13" s="124"/>
      <c r="E13" s="72">
        <f>SUM(F13:J13)</f>
        <v>25550</v>
      </c>
      <c r="F13" s="73">
        <v>7350</v>
      </c>
      <c r="G13" s="75">
        <f>SUM(G25:G32)</f>
        <v>3850</v>
      </c>
      <c r="H13" s="73">
        <v>3850</v>
      </c>
      <c r="I13" s="73">
        <v>4200</v>
      </c>
      <c r="J13" s="74">
        <v>6300</v>
      </c>
    </row>
    <row r="14" spans="1:10" ht="12.75" customHeight="1">
      <c r="A14" s="50"/>
      <c r="B14" s="48" t="s">
        <v>88</v>
      </c>
      <c r="C14" s="125"/>
      <c r="D14" s="124"/>
      <c r="E14" s="72"/>
      <c r="F14" s="73">
        <v>350</v>
      </c>
      <c r="G14" s="73"/>
      <c r="H14" s="73"/>
      <c r="I14" s="73"/>
      <c r="J14" s="74"/>
    </row>
    <row r="15" spans="1:10" ht="13.5" customHeight="1">
      <c r="A15" s="50"/>
      <c r="B15" s="48" t="s">
        <v>89</v>
      </c>
      <c r="C15" s="125"/>
      <c r="D15" s="124"/>
      <c r="E15" s="72"/>
      <c r="F15" s="73">
        <v>700</v>
      </c>
      <c r="G15" s="73"/>
      <c r="H15" s="73"/>
      <c r="I15" s="73"/>
      <c r="J15" s="74"/>
    </row>
    <row r="16" spans="1:10" ht="12.75" customHeight="1">
      <c r="A16" s="50"/>
      <c r="B16" s="48" t="s">
        <v>90</v>
      </c>
      <c r="C16" s="125"/>
      <c r="D16" s="124"/>
      <c r="E16" s="72"/>
      <c r="F16" s="73">
        <v>700</v>
      </c>
      <c r="G16" s="73"/>
      <c r="H16" s="73"/>
      <c r="I16" s="73"/>
      <c r="J16" s="74"/>
    </row>
    <row r="17" spans="1:10" ht="12.75" customHeight="1">
      <c r="A17" s="50"/>
      <c r="B17" s="48" t="s">
        <v>91</v>
      </c>
      <c r="C17" s="125"/>
      <c r="D17" s="124"/>
      <c r="E17" s="72"/>
      <c r="F17" s="73">
        <v>350</v>
      </c>
      <c r="G17" s="73"/>
      <c r="H17" s="73"/>
      <c r="I17" s="73"/>
      <c r="J17" s="74"/>
    </row>
    <row r="18" spans="1:10" ht="12.75" customHeight="1">
      <c r="A18" s="50"/>
      <c r="B18" s="48" t="s">
        <v>92</v>
      </c>
      <c r="C18" s="125"/>
      <c r="D18" s="124"/>
      <c r="E18" s="72"/>
      <c r="F18" s="73">
        <v>1400</v>
      </c>
      <c r="G18" s="73"/>
      <c r="H18" s="73"/>
      <c r="I18" s="73"/>
      <c r="J18" s="74"/>
    </row>
    <row r="19" spans="1:10" ht="12.75" customHeight="1">
      <c r="A19" s="50"/>
      <c r="B19" s="48" t="s">
        <v>93</v>
      </c>
      <c r="C19" s="125"/>
      <c r="D19" s="124"/>
      <c r="E19" s="72"/>
      <c r="F19" s="73">
        <v>350</v>
      </c>
      <c r="G19" s="73"/>
      <c r="H19" s="73"/>
      <c r="I19" s="73"/>
      <c r="J19" s="74"/>
    </row>
    <row r="20" spans="1:10" ht="14.25" customHeight="1">
      <c r="A20" s="50"/>
      <c r="B20" s="48" t="s">
        <v>94</v>
      </c>
      <c r="C20" s="125"/>
      <c r="D20" s="124"/>
      <c r="E20" s="72"/>
      <c r="F20" s="73">
        <v>350</v>
      </c>
      <c r="G20" s="73"/>
      <c r="H20" s="73"/>
      <c r="I20" s="73"/>
      <c r="J20" s="74"/>
    </row>
    <row r="21" spans="1:10" ht="12.75" customHeight="1">
      <c r="A21" s="50"/>
      <c r="B21" s="48" t="s">
        <v>95</v>
      </c>
      <c r="C21" s="125"/>
      <c r="D21" s="124"/>
      <c r="E21" s="72"/>
      <c r="F21" s="73">
        <v>700</v>
      </c>
      <c r="G21" s="73"/>
      <c r="H21" s="73"/>
      <c r="I21" s="73"/>
      <c r="J21" s="74"/>
    </row>
    <row r="22" spans="1:12" ht="13.5" customHeight="1">
      <c r="A22" s="50"/>
      <c r="B22" s="48" t="s">
        <v>96</v>
      </c>
      <c r="C22" s="125"/>
      <c r="D22" s="124"/>
      <c r="E22" s="72"/>
      <c r="F22" s="73">
        <v>700</v>
      </c>
      <c r="G22" s="73"/>
      <c r="H22" s="73"/>
      <c r="I22" s="73"/>
      <c r="J22" s="74"/>
      <c r="L22" s="60"/>
    </row>
    <row r="23" spans="1:10" ht="13.5" customHeight="1">
      <c r="A23" s="50"/>
      <c r="B23" s="48" t="s">
        <v>97</v>
      </c>
      <c r="C23" s="125"/>
      <c r="D23" s="124"/>
      <c r="E23" s="72"/>
      <c r="F23" s="73">
        <v>1050</v>
      </c>
      <c r="G23" s="73"/>
      <c r="H23" s="73"/>
      <c r="I23" s="73"/>
      <c r="J23" s="74"/>
    </row>
    <row r="24" spans="1:10" ht="13.5" customHeight="1">
      <c r="A24" s="50"/>
      <c r="B24" s="48" t="s">
        <v>98</v>
      </c>
      <c r="C24" s="125"/>
      <c r="D24" s="124"/>
      <c r="E24" s="72"/>
      <c r="F24" s="73">
        <v>700</v>
      </c>
      <c r="G24" s="73"/>
      <c r="H24" s="73"/>
      <c r="I24" s="73"/>
      <c r="J24" s="74"/>
    </row>
    <row r="25" spans="1:10" ht="13.5" customHeight="1">
      <c r="A25" s="50"/>
      <c r="B25" s="88" t="s">
        <v>121</v>
      </c>
      <c r="C25" s="125"/>
      <c r="D25" s="124"/>
      <c r="E25" s="72"/>
      <c r="F25" s="73"/>
      <c r="G25" s="91">
        <v>350</v>
      </c>
      <c r="H25" s="73"/>
      <c r="I25" s="73"/>
      <c r="J25" s="74"/>
    </row>
    <row r="26" spans="1:10" ht="13.5" customHeight="1">
      <c r="A26" s="50"/>
      <c r="B26" s="88" t="s">
        <v>122</v>
      </c>
      <c r="C26" s="125"/>
      <c r="D26" s="124"/>
      <c r="E26" s="72"/>
      <c r="F26" s="73"/>
      <c r="G26" s="91">
        <v>350</v>
      </c>
      <c r="H26" s="73"/>
      <c r="I26" s="73"/>
      <c r="J26" s="74"/>
    </row>
    <row r="27" spans="1:10" ht="13.5" customHeight="1">
      <c r="A27" s="50"/>
      <c r="B27" s="88" t="s">
        <v>123</v>
      </c>
      <c r="C27" s="125"/>
      <c r="D27" s="124"/>
      <c r="E27" s="72"/>
      <c r="F27" s="73"/>
      <c r="G27" s="91">
        <v>350</v>
      </c>
      <c r="H27" s="73"/>
      <c r="I27" s="73"/>
      <c r="J27" s="74"/>
    </row>
    <row r="28" spans="1:10" ht="13.5" customHeight="1">
      <c r="A28" s="50"/>
      <c r="B28" s="88" t="s">
        <v>124</v>
      </c>
      <c r="C28" s="125"/>
      <c r="D28" s="124"/>
      <c r="E28" s="72"/>
      <c r="F28" s="73"/>
      <c r="G28" s="91">
        <v>350</v>
      </c>
      <c r="H28" s="73"/>
      <c r="I28" s="73"/>
      <c r="J28" s="74"/>
    </row>
    <row r="29" spans="1:10" ht="13.5" customHeight="1">
      <c r="A29" s="50"/>
      <c r="B29" s="88" t="s">
        <v>125</v>
      </c>
      <c r="C29" s="125"/>
      <c r="D29" s="124"/>
      <c r="E29" s="72"/>
      <c r="F29" s="73"/>
      <c r="G29" s="91">
        <v>1050</v>
      </c>
      <c r="H29" s="73"/>
      <c r="I29" s="73"/>
      <c r="J29" s="74"/>
    </row>
    <row r="30" spans="1:10" ht="13.5" customHeight="1">
      <c r="A30" s="50"/>
      <c r="B30" s="88" t="s">
        <v>126</v>
      </c>
      <c r="C30" s="125"/>
      <c r="D30" s="124"/>
      <c r="E30" s="72"/>
      <c r="F30" s="73"/>
      <c r="G30" s="91">
        <v>700</v>
      </c>
      <c r="H30" s="73"/>
      <c r="I30" s="73"/>
      <c r="J30" s="74"/>
    </row>
    <row r="31" spans="1:10" ht="13.5" customHeight="1">
      <c r="A31" s="50"/>
      <c r="B31" s="88" t="s">
        <v>127</v>
      </c>
      <c r="C31" s="125"/>
      <c r="D31" s="124"/>
      <c r="E31" s="72"/>
      <c r="F31" s="73"/>
      <c r="G31" s="91">
        <v>350</v>
      </c>
      <c r="H31" s="73"/>
      <c r="I31" s="73"/>
      <c r="J31" s="74"/>
    </row>
    <row r="32" spans="1:10" ht="13.5" customHeight="1">
      <c r="A32" s="50"/>
      <c r="B32" s="88" t="s">
        <v>128</v>
      </c>
      <c r="C32" s="125"/>
      <c r="D32" s="124"/>
      <c r="E32" s="72"/>
      <c r="F32" s="73"/>
      <c r="G32" s="91">
        <v>350</v>
      </c>
      <c r="H32" s="73"/>
      <c r="I32" s="73"/>
      <c r="J32" s="74"/>
    </row>
    <row r="33" spans="1:10" ht="14.25" customHeight="1">
      <c r="A33" s="50">
        <v>3</v>
      </c>
      <c r="B33" s="6" t="s">
        <v>32</v>
      </c>
      <c r="C33" s="125"/>
      <c r="D33" s="124"/>
      <c r="E33" s="72">
        <f aca="true" t="shared" si="0" ref="E33:E38">SUM(F33:J33)</f>
        <v>8519.369999999999</v>
      </c>
      <c r="F33" s="73">
        <v>2036.37</v>
      </c>
      <c r="G33" s="76">
        <v>1400</v>
      </c>
      <c r="H33" s="73">
        <v>2618</v>
      </c>
      <c r="I33" s="73">
        <v>2465</v>
      </c>
      <c r="J33" s="74">
        <v>0</v>
      </c>
    </row>
    <row r="34" spans="1:10" ht="14.25" customHeight="1">
      <c r="A34" s="50">
        <v>4</v>
      </c>
      <c r="B34" s="6" t="s">
        <v>33</v>
      </c>
      <c r="C34" s="125"/>
      <c r="D34" s="124"/>
      <c r="E34" s="72">
        <f t="shared" si="0"/>
        <v>995.02</v>
      </c>
      <c r="F34" s="73">
        <v>209.52</v>
      </c>
      <c r="G34" s="77">
        <v>170.5</v>
      </c>
      <c r="H34" s="73">
        <v>264</v>
      </c>
      <c r="I34" s="73">
        <v>253</v>
      </c>
      <c r="J34" s="74">
        <v>98</v>
      </c>
    </row>
    <row r="35" spans="1:10" ht="15.75" customHeight="1">
      <c r="A35" s="50">
        <v>5</v>
      </c>
      <c r="B35" s="6" t="s">
        <v>34</v>
      </c>
      <c r="C35" s="125"/>
      <c r="D35" s="124"/>
      <c r="E35" s="72">
        <f t="shared" si="0"/>
        <v>162.25</v>
      </c>
      <c r="F35" s="73">
        <v>58</v>
      </c>
      <c r="G35" s="75">
        <v>31.25</v>
      </c>
      <c r="H35" s="73">
        <v>31</v>
      </c>
      <c r="I35" s="73">
        <v>30</v>
      </c>
      <c r="J35" s="74">
        <v>12</v>
      </c>
    </row>
    <row r="36" spans="1:10" ht="15.75" customHeight="1">
      <c r="A36" s="50">
        <v>6</v>
      </c>
      <c r="B36" s="6" t="s">
        <v>35</v>
      </c>
      <c r="C36" s="125"/>
      <c r="D36" s="124"/>
      <c r="E36" s="72">
        <f t="shared" si="0"/>
        <v>259.92</v>
      </c>
      <c r="F36" s="73">
        <v>64</v>
      </c>
      <c r="G36" s="75">
        <v>40.92</v>
      </c>
      <c r="H36" s="73">
        <v>66</v>
      </c>
      <c r="I36" s="73">
        <v>64</v>
      </c>
      <c r="J36" s="74">
        <v>25</v>
      </c>
    </row>
    <row r="37" spans="1:10" ht="16.5" customHeight="1">
      <c r="A37" s="50">
        <v>7</v>
      </c>
      <c r="B37" s="6" t="s">
        <v>36</v>
      </c>
      <c r="C37" s="109" t="s">
        <v>66</v>
      </c>
      <c r="D37" s="114" t="s">
        <v>166</v>
      </c>
      <c r="E37" s="72">
        <f t="shared" si="0"/>
        <v>50</v>
      </c>
      <c r="F37" s="73">
        <v>10</v>
      </c>
      <c r="G37" s="73">
        <v>10</v>
      </c>
      <c r="H37" s="73">
        <v>10</v>
      </c>
      <c r="I37" s="73">
        <v>10</v>
      </c>
      <c r="J37" s="74">
        <v>10</v>
      </c>
    </row>
    <row r="38" spans="1:10" ht="15.75" customHeight="1">
      <c r="A38" s="50">
        <v>8</v>
      </c>
      <c r="B38" s="6" t="s">
        <v>142</v>
      </c>
      <c r="C38" s="125"/>
      <c r="D38" s="124"/>
      <c r="E38" s="72">
        <f t="shared" si="0"/>
        <v>9434.058</v>
      </c>
      <c r="F38" s="78">
        <v>4600</v>
      </c>
      <c r="G38" s="75">
        <f>SUM(G39:G48)</f>
        <v>2134.058</v>
      </c>
      <c r="H38" s="73">
        <v>900</v>
      </c>
      <c r="I38" s="73">
        <v>900</v>
      </c>
      <c r="J38" s="74">
        <v>900</v>
      </c>
    </row>
    <row r="39" spans="1:10" ht="15.75" customHeight="1">
      <c r="A39" s="50"/>
      <c r="B39" s="88" t="s">
        <v>141</v>
      </c>
      <c r="C39" s="125"/>
      <c r="D39" s="124"/>
      <c r="E39" s="72"/>
      <c r="F39" s="78"/>
      <c r="G39" s="46">
        <v>160.818</v>
      </c>
      <c r="H39" s="73"/>
      <c r="I39" s="73"/>
      <c r="J39" s="74"/>
    </row>
    <row r="40" spans="1:10" ht="15.75" customHeight="1">
      <c r="A40" s="50"/>
      <c r="B40" s="88" t="s">
        <v>140</v>
      </c>
      <c r="C40" s="125"/>
      <c r="D40" s="124"/>
      <c r="E40" s="72"/>
      <c r="F40" s="78"/>
      <c r="G40" s="46">
        <v>236.938</v>
      </c>
      <c r="H40" s="73"/>
      <c r="I40" s="73"/>
      <c r="J40" s="74"/>
    </row>
    <row r="41" spans="1:10" ht="15.75" customHeight="1">
      <c r="A41" s="50"/>
      <c r="B41" s="88" t="s">
        <v>143</v>
      </c>
      <c r="C41" s="125"/>
      <c r="D41" s="124"/>
      <c r="E41" s="72"/>
      <c r="F41" s="78"/>
      <c r="G41" s="46">
        <v>305.796</v>
      </c>
      <c r="H41" s="73"/>
      <c r="I41" s="73"/>
      <c r="J41" s="74"/>
    </row>
    <row r="42" spans="1:10" ht="15.75" customHeight="1">
      <c r="A42" s="50"/>
      <c r="B42" s="88" t="s">
        <v>144</v>
      </c>
      <c r="C42" s="125"/>
      <c r="D42" s="124"/>
      <c r="E42" s="72"/>
      <c r="F42" s="78"/>
      <c r="G42" s="46">
        <v>214.596</v>
      </c>
      <c r="H42" s="73"/>
      <c r="I42" s="73"/>
      <c r="J42" s="74"/>
    </row>
    <row r="43" spans="1:10" ht="15.75" customHeight="1">
      <c r="A43" s="50"/>
      <c r="B43" s="88" t="s">
        <v>145</v>
      </c>
      <c r="C43" s="125"/>
      <c r="D43" s="124"/>
      <c r="E43" s="72"/>
      <c r="F43" s="78"/>
      <c r="G43" s="46">
        <v>278.84</v>
      </c>
      <c r="H43" s="73"/>
      <c r="I43" s="73"/>
      <c r="J43" s="74"/>
    </row>
    <row r="44" spans="1:10" ht="15.75" customHeight="1">
      <c r="A44" s="50"/>
      <c r="B44" s="88" t="s">
        <v>146</v>
      </c>
      <c r="C44" s="125"/>
      <c r="D44" s="124"/>
      <c r="E44" s="72"/>
      <c r="F44" s="78"/>
      <c r="G44" s="46">
        <v>236.122</v>
      </c>
      <c r="H44" s="73"/>
      <c r="I44" s="73"/>
      <c r="J44" s="74"/>
    </row>
    <row r="45" spans="1:10" ht="15.75" customHeight="1">
      <c r="A45" s="50"/>
      <c r="B45" s="88" t="s">
        <v>147</v>
      </c>
      <c r="C45" s="125"/>
      <c r="D45" s="124"/>
      <c r="E45" s="72"/>
      <c r="F45" s="78"/>
      <c r="G45" s="46">
        <v>236.122</v>
      </c>
      <c r="H45" s="73"/>
      <c r="I45" s="73"/>
      <c r="J45" s="74"/>
    </row>
    <row r="46" spans="1:10" ht="15.75" customHeight="1">
      <c r="A46" s="50"/>
      <c r="B46" s="88" t="s">
        <v>148</v>
      </c>
      <c r="C46" s="125"/>
      <c r="D46" s="124"/>
      <c r="E46" s="72"/>
      <c r="F46" s="78"/>
      <c r="G46" s="46">
        <v>141.111</v>
      </c>
      <c r="H46" s="73"/>
      <c r="I46" s="73"/>
      <c r="J46" s="74"/>
    </row>
    <row r="47" spans="1:10" ht="15.75" customHeight="1">
      <c r="A47" s="50"/>
      <c r="B47" s="88" t="s">
        <v>149</v>
      </c>
      <c r="C47" s="125"/>
      <c r="D47" s="124"/>
      <c r="E47" s="72"/>
      <c r="F47" s="78"/>
      <c r="G47" s="46">
        <v>148.849</v>
      </c>
      <c r="H47" s="73"/>
      <c r="I47" s="73"/>
      <c r="J47" s="74"/>
    </row>
    <row r="48" spans="1:10" ht="15.75" customHeight="1">
      <c r="A48" s="50"/>
      <c r="B48" s="88" t="s">
        <v>150</v>
      </c>
      <c r="C48" s="125"/>
      <c r="D48" s="124"/>
      <c r="E48" s="72"/>
      <c r="F48" s="78"/>
      <c r="G48" s="46">
        <v>174.866</v>
      </c>
      <c r="H48" s="73"/>
      <c r="I48" s="73"/>
      <c r="J48" s="74"/>
    </row>
    <row r="49" spans="1:10" ht="15" customHeight="1">
      <c r="A49" s="50">
        <f>'Таблиця 4'!A47</f>
        <v>9</v>
      </c>
      <c r="B49" s="22" t="s">
        <v>161</v>
      </c>
      <c r="C49" s="125"/>
      <c r="D49" s="124"/>
      <c r="E49" s="72">
        <f>SUM(F49:J49)</f>
        <v>5707.177</v>
      </c>
      <c r="F49" s="73">
        <v>906</v>
      </c>
      <c r="G49" s="75">
        <f>SUM(G50:G60)</f>
        <v>2101.1769999999997</v>
      </c>
      <c r="H49" s="73">
        <v>900</v>
      </c>
      <c r="I49" s="73">
        <v>900</v>
      </c>
      <c r="J49" s="74">
        <v>900</v>
      </c>
    </row>
    <row r="50" spans="1:10" ht="15" customHeight="1">
      <c r="A50" s="50"/>
      <c r="B50" s="88" t="s">
        <v>141</v>
      </c>
      <c r="C50" s="125"/>
      <c r="D50" s="124"/>
      <c r="E50" s="72"/>
      <c r="F50" s="73"/>
      <c r="G50" s="46">
        <v>134.876</v>
      </c>
      <c r="H50" s="73"/>
      <c r="I50" s="73"/>
      <c r="J50" s="74"/>
    </row>
    <row r="51" spans="1:10" ht="15" customHeight="1">
      <c r="A51" s="50"/>
      <c r="B51" s="88" t="s">
        <v>151</v>
      </c>
      <c r="C51" s="125"/>
      <c r="D51" s="124"/>
      <c r="E51" s="72"/>
      <c r="F51" s="73"/>
      <c r="G51" s="46">
        <v>326.067</v>
      </c>
      <c r="H51" s="73"/>
      <c r="I51" s="73"/>
      <c r="J51" s="74"/>
    </row>
    <row r="52" spans="1:10" ht="15" customHeight="1">
      <c r="A52" s="50"/>
      <c r="B52" s="88" t="s">
        <v>152</v>
      </c>
      <c r="C52" s="125"/>
      <c r="D52" s="124"/>
      <c r="E52" s="72"/>
      <c r="F52" s="73"/>
      <c r="G52" s="46">
        <v>322.485</v>
      </c>
      <c r="H52" s="73"/>
      <c r="I52" s="73"/>
      <c r="J52" s="74"/>
    </row>
    <row r="53" spans="1:10" ht="15" customHeight="1">
      <c r="A53" s="50"/>
      <c r="B53" s="88" t="s">
        <v>153</v>
      </c>
      <c r="C53" s="125"/>
      <c r="D53" s="124"/>
      <c r="E53" s="72"/>
      <c r="F53" s="73"/>
      <c r="G53" s="46">
        <v>161.263</v>
      </c>
      <c r="H53" s="73"/>
      <c r="I53" s="73"/>
      <c r="J53" s="74"/>
    </row>
    <row r="54" spans="1:10" ht="15" customHeight="1">
      <c r="A54" s="50"/>
      <c r="B54" s="88" t="s">
        <v>154</v>
      </c>
      <c r="C54" s="125"/>
      <c r="D54" s="124"/>
      <c r="E54" s="72"/>
      <c r="F54" s="73"/>
      <c r="G54" s="46">
        <v>142.849</v>
      </c>
      <c r="H54" s="73"/>
      <c r="I54" s="73"/>
      <c r="J54" s="74"/>
    </row>
    <row r="55" spans="1:10" ht="15" customHeight="1">
      <c r="A55" s="50"/>
      <c r="B55" s="88" t="s">
        <v>155</v>
      </c>
      <c r="C55" s="125"/>
      <c r="D55" s="124"/>
      <c r="E55" s="72"/>
      <c r="F55" s="73"/>
      <c r="G55" s="46">
        <v>134.876</v>
      </c>
      <c r="H55" s="73"/>
      <c r="I55" s="73"/>
      <c r="J55" s="74"/>
    </row>
    <row r="56" spans="1:10" ht="15" customHeight="1">
      <c r="A56" s="50"/>
      <c r="B56" s="88" t="s">
        <v>156</v>
      </c>
      <c r="C56" s="125"/>
      <c r="D56" s="124"/>
      <c r="E56" s="72"/>
      <c r="F56" s="73"/>
      <c r="G56" s="46">
        <v>134.876</v>
      </c>
      <c r="H56" s="73"/>
      <c r="I56" s="73"/>
      <c r="J56" s="74"/>
    </row>
    <row r="57" spans="1:10" ht="15" customHeight="1">
      <c r="A57" s="50"/>
      <c r="B57" s="88" t="s">
        <v>157</v>
      </c>
      <c r="C57" s="125"/>
      <c r="D57" s="124"/>
      <c r="E57" s="72"/>
      <c r="F57" s="73"/>
      <c r="G57" s="46">
        <v>134.876</v>
      </c>
      <c r="H57" s="73"/>
      <c r="I57" s="73"/>
      <c r="J57" s="74"/>
    </row>
    <row r="58" spans="1:10" ht="15" customHeight="1">
      <c r="A58" s="50"/>
      <c r="B58" s="88" t="s">
        <v>158</v>
      </c>
      <c r="C58" s="125"/>
      <c r="D58" s="124"/>
      <c r="E58" s="72"/>
      <c r="F58" s="73"/>
      <c r="G58" s="46">
        <v>240.874</v>
      </c>
      <c r="H58" s="73"/>
      <c r="I58" s="73"/>
      <c r="J58" s="74"/>
    </row>
    <row r="59" spans="1:10" ht="15" customHeight="1">
      <c r="A59" s="50"/>
      <c r="B59" s="88" t="s">
        <v>159</v>
      </c>
      <c r="C59" s="125"/>
      <c r="D59" s="124"/>
      <c r="E59" s="72"/>
      <c r="F59" s="73"/>
      <c r="G59" s="46">
        <v>106.966</v>
      </c>
      <c r="H59" s="73"/>
      <c r="I59" s="73"/>
      <c r="J59" s="74"/>
    </row>
    <row r="60" spans="1:10" ht="15" customHeight="1">
      <c r="A60" s="50"/>
      <c r="B60" s="88" t="s">
        <v>160</v>
      </c>
      <c r="C60" s="125"/>
      <c r="D60" s="124"/>
      <c r="E60" s="72"/>
      <c r="F60" s="73"/>
      <c r="G60" s="46">
        <v>261.169</v>
      </c>
      <c r="H60" s="73"/>
      <c r="I60" s="73"/>
      <c r="J60" s="74"/>
    </row>
    <row r="61" spans="1:10" ht="31.5" customHeight="1">
      <c r="A61" s="50">
        <v>10</v>
      </c>
      <c r="B61" s="6" t="s">
        <v>69</v>
      </c>
      <c r="C61" s="125"/>
      <c r="D61" s="124"/>
      <c r="E61" s="72">
        <f>SUM(F61:J61)</f>
        <v>4000</v>
      </c>
      <c r="F61" s="73">
        <v>800</v>
      </c>
      <c r="G61" s="10">
        <v>800</v>
      </c>
      <c r="H61" s="73">
        <v>800</v>
      </c>
      <c r="I61" s="73">
        <v>800</v>
      </c>
      <c r="J61" s="74">
        <v>800</v>
      </c>
    </row>
    <row r="62" spans="1:10" ht="15.75">
      <c r="A62" s="51">
        <v>11</v>
      </c>
      <c r="B62" s="6" t="s">
        <v>80</v>
      </c>
      <c r="C62" s="125"/>
      <c r="D62" s="124"/>
      <c r="E62" s="79">
        <f aca="true" t="shared" si="1" ref="E62:E67">SUM(F62:J62)</f>
        <v>10329</v>
      </c>
      <c r="F62" s="73">
        <v>3129</v>
      </c>
      <c r="G62" s="10">
        <v>1600</v>
      </c>
      <c r="H62" s="73">
        <v>1600</v>
      </c>
      <c r="I62" s="73">
        <v>2000</v>
      </c>
      <c r="J62" s="74">
        <v>2000</v>
      </c>
    </row>
    <row r="63" spans="1:10" ht="15.75" customHeight="1">
      <c r="A63" s="51">
        <v>12</v>
      </c>
      <c r="B63" s="6" t="s">
        <v>81</v>
      </c>
      <c r="C63" s="125"/>
      <c r="D63" s="124"/>
      <c r="E63" s="79">
        <f t="shared" si="1"/>
        <v>5800</v>
      </c>
      <c r="F63" s="73">
        <v>1000</v>
      </c>
      <c r="G63" s="10">
        <v>1600</v>
      </c>
      <c r="H63" s="80">
        <v>1200</v>
      </c>
      <c r="I63" s="73">
        <v>1000</v>
      </c>
      <c r="J63" s="74">
        <v>1000</v>
      </c>
    </row>
    <row r="64" spans="1:10" ht="15.75" customHeight="1">
      <c r="A64" s="51">
        <v>13</v>
      </c>
      <c r="B64" s="6" t="s">
        <v>84</v>
      </c>
      <c r="C64" s="125"/>
      <c r="D64" s="124"/>
      <c r="E64" s="79">
        <f t="shared" si="1"/>
        <v>3000</v>
      </c>
      <c r="F64" s="73">
        <v>600</v>
      </c>
      <c r="G64" s="10">
        <v>600</v>
      </c>
      <c r="H64" s="73">
        <v>600</v>
      </c>
      <c r="I64" s="73">
        <v>600</v>
      </c>
      <c r="J64" s="74">
        <v>600</v>
      </c>
    </row>
    <row r="65" spans="1:10" ht="15.75" customHeight="1">
      <c r="A65" s="51">
        <v>14</v>
      </c>
      <c r="B65" s="6" t="s">
        <v>73</v>
      </c>
      <c r="C65" s="125"/>
      <c r="D65" s="124"/>
      <c r="E65" s="79">
        <f>SUM(F65:J65)</f>
        <v>790</v>
      </c>
      <c r="F65" s="73">
        <v>390</v>
      </c>
      <c r="G65" s="10">
        <v>100</v>
      </c>
      <c r="H65" s="73">
        <v>100</v>
      </c>
      <c r="I65" s="73">
        <v>100</v>
      </c>
      <c r="J65" s="74">
        <v>100</v>
      </c>
    </row>
    <row r="66" spans="1:10" ht="14.25" customHeight="1">
      <c r="A66" s="51">
        <v>15</v>
      </c>
      <c r="B66" s="6" t="s">
        <v>39</v>
      </c>
      <c r="C66" s="125"/>
      <c r="D66" s="124"/>
      <c r="E66" s="79">
        <f t="shared" si="1"/>
        <v>1801.1599999999999</v>
      </c>
      <c r="F66" s="105">
        <v>255.16</v>
      </c>
      <c r="G66" s="10">
        <v>386</v>
      </c>
      <c r="H66" s="80">
        <v>386</v>
      </c>
      <c r="I66" s="73">
        <v>387</v>
      </c>
      <c r="J66" s="74">
        <v>387</v>
      </c>
    </row>
    <row r="67" spans="1:10" ht="12.75" customHeight="1">
      <c r="A67" s="51">
        <v>16</v>
      </c>
      <c r="B67" s="49" t="s">
        <v>74</v>
      </c>
      <c r="C67" s="125"/>
      <c r="D67" s="124"/>
      <c r="E67" s="79">
        <f t="shared" si="1"/>
        <v>479</v>
      </c>
      <c r="F67" s="73">
        <v>79</v>
      </c>
      <c r="G67" s="10">
        <v>100</v>
      </c>
      <c r="H67" s="73">
        <v>100</v>
      </c>
      <c r="I67" s="73">
        <v>100</v>
      </c>
      <c r="J67" s="74">
        <v>100</v>
      </c>
    </row>
    <row r="68" spans="1:10" ht="15" customHeight="1">
      <c r="A68" s="58">
        <v>17</v>
      </c>
      <c r="B68" s="22" t="s">
        <v>82</v>
      </c>
      <c r="C68" s="125"/>
      <c r="D68" s="124"/>
      <c r="E68" s="79">
        <f aca="true" t="shared" si="2" ref="E68:E74">SUM(F68:J68)</f>
        <v>1000</v>
      </c>
      <c r="F68" s="73">
        <v>200</v>
      </c>
      <c r="G68" s="90">
        <v>200</v>
      </c>
      <c r="H68" s="73">
        <v>200</v>
      </c>
      <c r="I68" s="73">
        <v>200</v>
      </c>
      <c r="J68" s="74">
        <v>200</v>
      </c>
    </row>
    <row r="69" spans="1:10" ht="13.5" customHeight="1">
      <c r="A69" s="58">
        <v>18</v>
      </c>
      <c r="B69" s="22" t="s">
        <v>75</v>
      </c>
      <c r="C69" s="110"/>
      <c r="D69" s="108"/>
      <c r="E69" s="79">
        <f t="shared" si="2"/>
        <v>237</v>
      </c>
      <c r="F69" s="73">
        <v>37</v>
      </c>
      <c r="G69" s="10">
        <v>50</v>
      </c>
      <c r="H69" s="73">
        <v>50</v>
      </c>
      <c r="I69" s="73">
        <v>50</v>
      </c>
      <c r="J69" s="74">
        <v>50</v>
      </c>
    </row>
    <row r="70" spans="1:10" ht="44.25" customHeight="1">
      <c r="A70" s="58">
        <v>19</v>
      </c>
      <c r="B70" s="99" t="s">
        <v>168</v>
      </c>
      <c r="C70" s="123">
        <v>2016</v>
      </c>
      <c r="D70" s="133" t="s">
        <v>86</v>
      </c>
      <c r="E70" s="81">
        <f t="shared" si="2"/>
        <v>275.707</v>
      </c>
      <c r="F70" s="82"/>
      <c r="G70" s="98">
        <v>275.707</v>
      </c>
      <c r="H70" s="82"/>
      <c r="I70" s="82"/>
      <c r="J70" s="83"/>
    </row>
    <row r="71" spans="1:10" ht="30.75" customHeight="1">
      <c r="A71" s="58">
        <v>20</v>
      </c>
      <c r="B71" s="99" t="s">
        <v>163</v>
      </c>
      <c r="C71" s="124"/>
      <c r="D71" s="108"/>
      <c r="E71" s="81">
        <f t="shared" si="2"/>
        <v>130.84</v>
      </c>
      <c r="F71" s="101">
        <v>130.84</v>
      </c>
      <c r="G71" s="11"/>
      <c r="H71" s="82"/>
      <c r="I71" s="82"/>
      <c r="J71" s="83"/>
    </row>
    <row r="72" spans="1:10" ht="44.25" customHeight="1">
      <c r="A72" s="58">
        <v>21</v>
      </c>
      <c r="B72" s="59" t="s">
        <v>105</v>
      </c>
      <c r="C72" s="124"/>
      <c r="D72" s="57" t="s">
        <v>108</v>
      </c>
      <c r="E72" s="81">
        <f t="shared" si="2"/>
        <v>133.34</v>
      </c>
      <c r="F72" s="82">
        <v>133.34</v>
      </c>
      <c r="G72" s="82"/>
      <c r="H72" s="82"/>
      <c r="I72" s="82"/>
      <c r="J72" s="83"/>
    </row>
    <row r="73" spans="1:10" ht="47.25" customHeight="1">
      <c r="A73" s="58">
        <v>22</v>
      </c>
      <c r="B73" s="59" t="s">
        <v>106</v>
      </c>
      <c r="C73" s="124"/>
      <c r="D73" s="57" t="s">
        <v>109</v>
      </c>
      <c r="E73" s="81">
        <f t="shared" si="2"/>
        <v>1486.086</v>
      </c>
      <c r="F73" s="82">
        <v>1486.086</v>
      </c>
      <c r="G73" s="82"/>
      <c r="H73" s="82"/>
      <c r="I73" s="82"/>
      <c r="J73" s="83"/>
    </row>
    <row r="74" spans="1:10" ht="60.75" customHeight="1">
      <c r="A74" s="58">
        <v>23</v>
      </c>
      <c r="B74" s="62" t="s">
        <v>116</v>
      </c>
      <c r="C74" s="108"/>
      <c r="D74" s="57" t="s">
        <v>109</v>
      </c>
      <c r="E74" s="81">
        <f t="shared" si="2"/>
        <v>298.425</v>
      </c>
      <c r="F74" s="82">
        <v>298.425</v>
      </c>
      <c r="G74" s="82"/>
      <c r="H74" s="82"/>
      <c r="I74" s="82"/>
      <c r="J74" s="83"/>
    </row>
    <row r="75" spans="1:10" ht="1.5" customHeight="1">
      <c r="A75" s="58"/>
      <c r="B75" s="62"/>
      <c r="C75" s="102"/>
      <c r="D75" s="103"/>
      <c r="E75" s="81"/>
      <c r="F75" s="82"/>
      <c r="G75" s="82"/>
      <c r="H75" s="82"/>
      <c r="I75" s="82"/>
      <c r="J75" s="83"/>
    </row>
    <row r="76" spans="1:10" ht="16.5" customHeight="1" thickBot="1">
      <c r="A76" s="52"/>
      <c r="B76" s="53" t="s">
        <v>40</v>
      </c>
      <c r="C76" s="44"/>
      <c r="D76" s="44"/>
      <c r="E76" s="85">
        <f>SUM(E12:E74)</f>
        <v>82384.35299999997</v>
      </c>
      <c r="F76" s="84">
        <f>SUM(F12:F13,F33:F38,F49,F61:F74)</f>
        <v>25718.740999999998</v>
      </c>
      <c r="G76" s="85">
        <f>SUM(G13,G33:G38,G49,G61:G74)</f>
        <v>15449.612</v>
      </c>
      <c r="H76" s="84">
        <f>SUM(H12:H69)</f>
        <v>13675</v>
      </c>
      <c r="I76" s="84">
        <f>SUM(I12:I69)</f>
        <v>14059</v>
      </c>
      <c r="J76" s="86">
        <f>SUM(J12:J69)</f>
        <v>13482</v>
      </c>
    </row>
    <row r="77" spans="1:10" ht="12.75" customHeight="1" hidden="1">
      <c r="A77" s="13"/>
      <c r="B77" s="13"/>
      <c r="C77" s="13"/>
      <c r="D77" s="13"/>
      <c r="E77" s="13"/>
      <c r="F77" s="13"/>
      <c r="G77" s="13"/>
      <c r="H77" s="13"/>
      <c r="I77" s="13"/>
      <c r="J77" s="13"/>
    </row>
    <row r="78" spans="1:10" ht="3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</row>
    <row r="79" spans="1:10" ht="60.75" customHeight="1">
      <c r="A79" s="13"/>
      <c r="B79" s="130" t="s">
        <v>102</v>
      </c>
      <c r="C79" s="131"/>
      <c r="D79" s="131"/>
      <c r="E79" s="131"/>
      <c r="F79" s="131"/>
      <c r="G79" s="131"/>
      <c r="H79" s="13"/>
      <c r="I79" s="13"/>
      <c r="J79" s="13"/>
    </row>
    <row r="80" spans="1:10" ht="12.7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</row>
    <row r="81" ht="12.75">
      <c r="E81" s="21"/>
    </row>
    <row r="82" ht="12.75">
      <c r="E82" s="13"/>
    </row>
    <row r="83" spans="2:3" ht="12.75">
      <c r="B83" s="13"/>
      <c r="C83" s="13"/>
    </row>
    <row r="84" spans="2:3" ht="15.75">
      <c r="B84" s="27"/>
      <c r="C84" s="13"/>
    </row>
    <row r="85" spans="2:3" ht="15.75">
      <c r="B85" s="28"/>
      <c r="C85" s="13"/>
    </row>
    <row r="86" spans="2:3" ht="15.75">
      <c r="B86" s="27"/>
      <c r="C86" s="13"/>
    </row>
    <row r="87" spans="2:3" ht="12.75">
      <c r="B87" s="13"/>
      <c r="C87" s="13"/>
    </row>
    <row r="89" ht="12.75">
      <c r="B89" s="13"/>
    </row>
    <row r="90" ht="12.75">
      <c r="B90" s="13"/>
    </row>
    <row r="91" ht="15.75">
      <c r="B91" s="28"/>
    </row>
  </sheetData>
  <mergeCells count="19">
    <mergeCell ref="B79:G79"/>
    <mergeCell ref="F9:J9"/>
    <mergeCell ref="C7:C10"/>
    <mergeCell ref="D7:D10"/>
    <mergeCell ref="E7:J8"/>
    <mergeCell ref="E9:E10"/>
    <mergeCell ref="D37:D69"/>
    <mergeCell ref="C37:C69"/>
    <mergeCell ref="D70:D71"/>
    <mergeCell ref="C70:C74"/>
    <mergeCell ref="F1:K1"/>
    <mergeCell ref="F2:K2"/>
    <mergeCell ref="F3:K3"/>
    <mergeCell ref="B4:I4"/>
    <mergeCell ref="A7:A10"/>
    <mergeCell ref="B7:B10"/>
    <mergeCell ref="H5:J5"/>
    <mergeCell ref="D12:D36"/>
    <mergeCell ref="C12:C36"/>
  </mergeCells>
  <printOptions/>
  <pageMargins left="0.42" right="0.31" top="0.92" bottom="0.32" header="0.76" footer="0.3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3">
      <selection activeCell="D30" sqref="D29:D30"/>
    </sheetView>
  </sheetViews>
  <sheetFormatPr defaultColWidth="9.00390625" defaultRowHeight="12.75"/>
  <cols>
    <col min="1" max="1" width="54.875" style="0" customWidth="1"/>
    <col min="2" max="2" width="17.625" style="0" customWidth="1"/>
    <col min="3" max="3" width="14.125" style="0" customWidth="1"/>
    <col min="4" max="4" width="11.25390625" style="0" customWidth="1"/>
    <col min="7" max="7" width="6.875" style="0" customWidth="1"/>
    <col min="8" max="8" width="8.75390625" style="0" customWidth="1"/>
    <col min="9" max="9" width="9.125" style="0" hidden="1" customWidth="1"/>
  </cols>
  <sheetData>
    <row r="1" spans="5:10" ht="12.75">
      <c r="E1" s="126" t="s">
        <v>57</v>
      </c>
      <c r="F1" s="126"/>
      <c r="G1" s="126"/>
      <c r="H1" s="126"/>
      <c r="I1" s="126"/>
      <c r="J1" s="126"/>
    </row>
    <row r="2" spans="5:10" ht="12.75">
      <c r="E2" s="126" t="s">
        <v>55</v>
      </c>
      <c r="F2" s="126"/>
      <c r="G2" s="126"/>
      <c r="H2" s="126"/>
      <c r="I2" s="126"/>
      <c r="J2" s="126"/>
    </row>
    <row r="3" spans="5:10" ht="12.75">
      <c r="E3" s="127" t="s">
        <v>114</v>
      </c>
      <c r="F3" s="126"/>
      <c r="G3" s="126"/>
      <c r="H3" s="126"/>
      <c r="I3" s="126"/>
      <c r="J3" s="126"/>
    </row>
    <row r="4" spans="1:8" ht="33.75" customHeight="1">
      <c r="A4" s="128" t="s">
        <v>59</v>
      </c>
      <c r="B4" s="128"/>
      <c r="C4" s="128"/>
      <c r="D4" s="128"/>
      <c r="E4" s="129"/>
      <c r="F4" s="129"/>
      <c r="G4" s="129"/>
      <c r="H4" s="129"/>
    </row>
    <row r="5" spans="7:10" ht="15.75" customHeight="1">
      <c r="G5" s="141" t="s">
        <v>28</v>
      </c>
      <c r="H5" s="141"/>
      <c r="I5" s="142"/>
      <c r="J5" s="142"/>
    </row>
    <row r="6" spans="1:10" ht="30" customHeight="1">
      <c r="A6" s="120" t="s">
        <v>2</v>
      </c>
      <c r="B6" s="120" t="s">
        <v>3</v>
      </c>
      <c r="C6" s="120" t="s">
        <v>4</v>
      </c>
      <c r="D6" s="150" t="s">
        <v>5</v>
      </c>
      <c r="E6" s="151"/>
      <c r="F6" s="151"/>
      <c r="G6" s="151"/>
      <c r="H6" s="151"/>
      <c r="I6" s="153"/>
      <c r="J6" s="154"/>
    </row>
    <row r="7" spans="1:10" ht="15.75">
      <c r="A7" s="120"/>
      <c r="B7" s="120"/>
      <c r="C7" s="120"/>
      <c r="D7" s="120" t="s">
        <v>6</v>
      </c>
      <c r="E7" s="150" t="s">
        <v>7</v>
      </c>
      <c r="F7" s="151"/>
      <c r="G7" s="151"/>
      <c r="H7" s="151"/>
      <c r="I7" s="151"/>
      <c r="J7" s="152"/>
    </row>
    <row r="8" spans="1:10" ht="15.75">
      <c r="A8" s="140"/>
      <c r="B8" s="140"/>
      <c r="C8" s="140"/>
      <c r="D8" s="140"/>
      <c r="E8" s="23">
        <v>2016</v>
      </c>
      <c r="F8" s="23">
        <v>2017</v>
      </c>
      <c r="G8" s="23">
        <v>2018</v>
      </c>
      <c r="H8" s="140">
        <v>2019</v>
      </c>
      <c r="I8" s="140"/>
      <c r="J8" s="23">
        <v>2020</v>
      </c>
    </row>
    <row r="9" spans="1:10" ht="18" customHeight="1">
      <c r="A9" s="6" t="s">
        <v>31</v>
      </c>
      <c r="B9" s="6" t="s">
        <v>46</v>
      </c>
      <c r="C9" s="25" t="s">
        <v>8</v>
      </c>
      <c r="D9" s="5">
        <f>SUM(E9:J9)</f>
        <v>126</v>
      </c>
      <c r="E9" s="5">
        <v>126</v>
      </c>
      <c r="F9" s="5" t="s">
        <v>115</v>
      </c>
      <c r="G9" s="5" t="s">
        <v>115</v>
      </c>
      <c r="H9" s="145" t="s">
        <v>115</v>
      </c>
      <c r="I9" s="145"/>
      <c r="J9" s="5" t="s">
        <v>115</v>
      </c>
    </row>
    <row r="10" spans="1:10" ht="15" customHeight="1">
      <c r="A10" s="6" t="s">
        <v>99</v>
      </c>
      <c r="B10" s="6" t="s">
        <v>46</v>
      </c>
      <c r="C10" s="25" t="s">
        <v>47</v>
      </c>
      <c r="D10" s="5">
        <f>SUM(E10:J10)</f>
        <v>66</v>
      </c>
      <c r="E10" s="5">
        <v>21</v>
      </c>
      <c r="F10" s="54">
        <v>11</v>
      </c>
      <c r="G10" s="5">
        <v>10</v>
      </c>
      <c r="H10" s="145">
        <v>10</v>
      </c>
      <c r="I10" s="145"/>
      <c r="J10" s="5">
        <v>14</v>
      </c>
    </row>
    <row r="11" spans="1:10" ht="15" customHeight="1">
      <c r="A11" s="6" t="s">
        <v>32</v>
      </c>
      <c r="B11" s="6" t="s">
        <v>46</v>
      </c>
      <c r="C11" s="25" t="s">
        <v>8</v>
      </c>
      <c r="D11" s="5">
        <f aca="true" t="shared" si="0" ref="D11:D18">SUM(E11:J11)</f>
        <v>102</v>
      </c>
      <c r="E11" s="5">
        <v>19</v>
      </c>
      <c r="F11" s="54">
        <v>20</v>
      </c>
      <c r="G11" s="5">
        <v>34</v>
      </c>
      <c r="H11" s="5">
        <v>29</v>
      </c>
      <c r="I11" s="5"/>
      <c r="J11" s="5">
        <v>0</v>
      </c>
    </row>
    <row r="12" spans="1:10" ht="15.75" customHeight="1">
      <c r="A12" s="6" t="s">
        <v>33</v>
      </c>
      <c r="B12" s="6" t="s">
        <v>46</v>
      </c>
      <c r="C12" s="25" t="s">
        <v>8</v>
      </c>
      <c r="D12" s="5">
        <f t="shared" si="0"/>
        <v>176</v>
      </c>
      <c r="E12" s="5">
        <v>48</v>
      </c>
      <c r="F12" s="54">
        <v>31</v>
      </c>
      <c r="G12" s="5">
        <v>44</v>
      </c>
      <c r="H12" s="145">
        <v>39</v>
      </c>
      <c r="I12" s="145"/>
      <c r="J12" s="5">
        <v>14</v>
      </c>
    </row>
    <row r="13" spans="1:10" ht="15" customHeight="1">
      <c r="A13" s="6" t="s">
        <v>34</v>
      </c>
      <c r="B13" s="5" t="s">
        <v>46</v>
      </c>
      <c r="C13" s="5" t="s">
        <v>8</v>
      </c>
      <c r="D13" s="5">
        <f t="shared" si="0"/>
        <v>176</v>
      </c>
      <c r="E13" s="5">
        <v>48</v>
      </c>
      <c r="F13" s="54">
        <v>31</v>
      </c>
      <c r="G13" s="5">
        <v>44</v>
      </c>
      <c r="H13" s="145">
        <v>39</v>
      </c>
      <c r="I13" s="145"/>
      <c r="J13" s="5">
        <v>14</v>
      </c>
    </row>
    <row r="14" spans="1:10" ht="15.75" customHeight="1">
      <c r="A14" s="6" t="s">
        <v>35</v>
      </c>
      <c r="B14" s="5" t="s">
        <v>48</v>
      </c>
      <c r="C14" s="5" t="s">
        <v>8</v>
      </c>
      <c r="D14" s="5">
        <f t="shared" si="0"/>
        <v>176</v>
      </c>
      <c r="E14" s="5">
        <v>48</v>
      </c>
      <c r="F14" s="54">
        <v>31</v>
      </c>
      <c r="G14" s="5">
        <v>44</v>
      </c>
      <c r="H14" s="145">
        <v>39</v>
      </c>
      <c r="I14" s="145"/>
      <c r="J14" s="5">
        <v>14</v>
      </c>
    </row>
    <row r="15" spans="1:10" ht="13.5" customHeight="1">
      <c r="A15" s="6" t="s">
        <v>36</v>
      </c>
      <c r="B15" s="5" t="s">
        <v>48</v>
      </c>
      <c r="C15" s="5" t="s">
        <v>8</v>
      </c>
      <c r="D15" s="5">
        <f t="shared" si="0"/>
        <v>66</v>
      </c>
      <c r="E15" s="5">
        <v>11</v>
      </c>
      <c r="F15" s="5">
        <v>11</v>
      </c>
      <c r="G15" s="5">
        <v>11</v>
      </c>
      <c r="H15" s="5">
        <v>11</v>
      </c>
      <c r="I15" s="5">
        <v>11</v>
      </c>
      <c r="J15" s="5">
        <v>11</v>
      </c>
    </row>
    <row r="16" spans="1:10" ht="15.75" customHeight="1">
      <c r="A16" s="6" t="s">
        <v>37</v>
      </c>
      <c r="B16" s="5" t="s">
        <v>49</v>
      </c>
      <c r="C16" s="5" t="s">
        <v>8</v>
      </c>
      <c r="D16" s="5">
        <f t="shared" si="0"/>
        <v>39</v>
      </c>
      <c r="E16" s="67">
        <v>14</v>
      </c>
      <c r="F16" s="68">
        <v>10</v>
      </c>
      <c r="G16" s="67">
        <v>5</v>
      </c>
      <c r="H16" s="67">
        <v>5</v>
      </c>
      <c r="I16" s="67"/>
      <c r="J16" s="67">
        <v>5</v>
      </c>
    </row>
    <row r="17" spans="1:10" ht="31.5">
      <c r="A17" s="6" t="s">
        <v>38</v>
      </c>
      <c r="B17" s="5" t="s">
        <v>50</v>
      </c>
      <c r="C17" s="5" t="s">
        <v>8</v>
      </c>
      <c r="D17" s="67">
        <f t="shared" si="0"/>
        <v>27</v>
      </c>
      <c r="E17" s="67">
        <v>4</v>
      </c>
      <c r="F17" s="68">
        <v>11</v>
      </c>
      <c r="G17" s="67">
        <v>4</v>
      </c>
      <c r="H17" s="67">
        <v>4</v>
      </c>
      <c r="I17" s="67"/>
      <c r="J17" s="67">
        <v>4</v>
      </c>
    </row>
    <row r="18" spans="1:10" ht="14.25" customHeight="1">
      <c r="A18" s="146" t="s">
        <v>69</v>
      </c>
      <c r="B18" s="148" t="s">
        <v>129</v>
      </c>
      <c r="C18" s="148" t="s">
        <v>70</v>
      </c>
      <c r="D18" s="155">
        <f t="shared" si="0"/>
        <v>2250</v>
      </c>
      <c r="E18" s="155">
        <v>550</v>
      </c>
      <c r="F18" s="155">
        <v>500</v>
      </c>
      <c r="G18" s="155">
        <v>450</v>
      </c>
      <c r="H18" s="155">
        <v>400</v>
      </c>
      <c r="I18" s="67"/>
      <c r="J18" s="155">
        <v>350</v>
      </c>
    </row>
    <row r="19" spans="1:10" ht="18" customHeight="1">
      <c r="A19" s="147"/>
      <c r="B19" s="149"/>
      <c r="C19" s="149"/>
      <c r="D19" s="156"/>
      <c r="E19" s="157"/>
      <c r="F19" s="157"/>
      <c r="G19" s="157"/>
      <c r="H19" s="157"/>
      <c r="I19" s="67"/>
      <c r="J19" s="157"/>
    </row>
    <row r="20" spans="1:10" ht="15.75">
      <c r="A20" s="6" t="s">
        <v>72</v>
      </c>
      <c r="B20" s="5" t="s">
        <v>50</v>
      </c>
      <c r="C20" s="5" t="s">
        <v>8</v>
      </c>
      <c r="D20" s="67">
        <f aca="true" t="shared" si="1" ref="D20:D26">SUM(E20:J20)</f>
        <v>8</v>
      </c>
      <c r="E20" s="67">
        <v>4</v>
      </c>
      <c r="F20" s="67">
        <v>1</v>
      </c>
      <c r="G20" s="67">
        <v>1</v>
      </c>
      <c r="H20" s="67">
        <v>1</v>
      </c>
      <c r="I20" s="67"/>
      <c r="J20" s="67">
        <v>1</v>
      </c>
    </row>
    <row r="21" spans="1:10" ht="15.75">
      <c r="A21" s="6" t="s">
        <v>81</v>
      </c>
      <c r="B21" s="5" t="s">
        <v>51</v>
      </c>
      <c r="C21" s="5" t="s">
        <v>52</v>
      </c>
      <c r="D21" s="67">
        <f t="shared" si="1"/>
        <v>1.265</v>
      </c>
      <c r="E21" s="67">
        <v>0</v>
      </c>
      <c r="F21" s="67">
        <v>0.5</v>
      </c>
      <c r="G21" s="67">
        <v>0.365</v>
      </c>
      <c r="H21" s="67">
        <v>0.2</v>
      </c>
      <c r="I21" s="67"/>
      <c r="J21" s="67">
        <v>0.2</v>
      </c>
    </row>
    <row r="22" spans="1:10" ht="13.5" customHeight="1">
      <c r="A22" s="146" t="s">
        <v>83</v>
      </c>
      <c r="B22" s="148" t="s">
        <v>117</v>
      </c>
      <c r="C22" s="123" t="s">
        <v>162</v>
      </c>
      <c r="D22" s="158">
        <f>SUM(E22:J22)</f>
        <v>5.085</v>
      </c>
      <c r="E22" s="158">
        <v>1.085</v>
      </c>
      <c r="F22" s="158">
        <v>1</v>
      </c>
      <c r="G22" s="155">
        <v>1</v>
      </c>
      <c r="H22" s="155">
        <v>1</v>
      </c>
      <c r="I22" s="67"/>
      <c r="J22" s="155">
        <v>1</v>
      </c>
    </row>
    <row r="23" spans="1:10" ht="5.25" customHeight="1">
      <c r="A23" s="147"/>
      <c r="B23" s="149"/>
      <c r="C23" s="136"/>
      <c r="D23" s="156"/>
      <c r="E23" s="156"/>
      <c r="F23" s="159"/>
      <c r="G23" s="157"/>
      <c r="H23" s="157"/>
      <c r="I23" s="67"/>
      <c r="J23" s="157"/>
    </row>
    <row r="24" spans="1:10" ht="15.75">
      <c r="A24" s="6" t="s">
        <v>73</v>
      </c>
      <c r="B24" s="5" t="s">
        <v>49</v>
      </c>
      <c r="C24" s="5" t="s">
        <v>8</v>
      </c>
      <c r="D24" s="67">
        <f t="shared" si="1"/>
        <v>7</v>
      </c>
      <c r="E24" s="67">
        <v>3</v>
      </c>
      <c r="F24" s="67">
        <v>1</v>
      </c>
      <c r="G24" s="67">
        <v>1</v>
      </c>
      <c r="H24" s="67">
        <v>1</v>
      </c>
      <c r="I24" s="67"/>
      <c r="J24" s="67">
        <v>1</v>
      </c>
    </row>
    <row r="25" spans="1:10" ht="15" customHeight="1">
      <c r="A25" s="6" t="s">
        <v>39</v>
      </c>
      <c r="B25" s="5" t="s">
        <v>53</v>
      </c>
      <c r="C25" s="5" t="s">
        <v>8</v>
      </c>
      <c r="D25" s="67">
        <f t="shared" si="1"/>
        <v>2041</v>
      </c>
      <c r="E25" s="106">
        <v>357</v>
      </c>
      <c r="F25" s="67">
        <v>420</v>
      </c>
      <c r="G25" s="67">
        <v>420</v>
      </c>
      <c r="H25" s="67">
        <v>422</v>
      </c>
      <c r="I25" s="67"/>
      <c r="J25" s="67">
        <v>422</v>
      </c>
    </row>
    <row r="26" spans="1:10" ht="14.25" customHeight="1">
      <c r="A26" s="22" t="s">
        <v>74</v>
      </c>
      <c r="B26" s="5" t="s">
        <v>49</v>
      </c>
      <c r="C26" s="5" t="s">
        <v>8</v>
      </c>
      <c r="D26" s="67">
        <f t="shared" si="1"/>
        <v>15</v>
      </c>
      <c r="E26" s="67">
        <v>3</v>
      </c>
      <c r="F26" s="67">
        <v>3</v>
      </c>
      <c r="G26" s="67">
        <v>3</v>
      </c>
      <c r="H26" s="67">
        <v>3</v>
      </c>
      <c r="I26" s="67"/>
      <c r="J26" s="67">
        <v>3</v>
      </c>
    </row>
    <row r="27" spans="1:10" ht="17.25" customHeight="1">
      <c r="A27" s="39" t="s">
        <v>82</v>
      </c>
      <c r="B27" s="5" t="s">
        <v>64</v>
      </c>
      <c r="C27" s="5" t="s">
        <v>8</v>
      </c>
      <c r="D27" s="67">
        <f aca="true" t="shared" si="2" ref="D27:D40">SUM(E27:J27)</f>
        <v>70</v>
      </c>
      <c r="E27" s="67">
        <v>14</v>
      </c>
      <c r="F27" s="92">
        <v>14</v>
      </c>
      <c r="G27" s="67">
        <v>14</v>
      </c>
      <c r="H27" s="67">
        <v>14</v>
      </c>
      <c r="I27" s="67"/>
      <c r="J27" s="67">
        <v>14</v>
      </c>
    </row>
    <row r="28" spans="1:10" ht="15.75">
      <c r="A28" s="22" t="s">
        <v>75</v>
      </c>
      <c r="B28" s="5" t="s">
        <v>68</v>
      </c>
      <c r="C28" s="5" t="s">
        <v>8</v>
      </c>
      <c r="D28" s="67">
        <f t="shared" si="2"/>
        <v>5</v>
      </c>
      <c r="E28" s="67">
        <v>1</v>
      </c>
      <c r="F28" s="67">
        <v>1</v>
      </c>
      <c r="G28" s="67">
        <v>1</v>
      </c>
      <c r="H28" s="67">
        <v>1</v>
      </c>
      <c r="I28" s="67"/>
      <c r="J28" s="67">
        <v>1</v>
      </c>
    </row>
    <row r="29" spans="1:10" ht="47.25">
      <c r="A29" s="99" t="s">
        <v>169</v>
      </c>
      <c r="B29" s="5" t="s">
        <v>68</v>
      </c>
      <c r="C29" s="5" t="s">
        <v>8</v>
      </c>
      <c r="D29" s="67">
        <f>SUM(E29:J29)</f>
        <v>254</v>
      </c>
      <c r="E29" s="67"/>
      <c r="F29" s="67">
        <v>254</v>
      </c>
      <c r="G29" s="67"/>
      <c r="H29" s="67"/>
      <c r="I29" s="67"/>
      <c r="J29" s="67"/>
    </row>
    <row r="30" spans="1:10" ht="31.5">
      <c r="A30" s="99" t="s">
        <v>164</v>
      </c>
      <c r="B30" s="5" t="s">
        <v>68</v>
      </c>
      <c r="C30" s="5" t="s">
        <v>8</v>
      </c>
      <c r="D30" s="67">
        <f>SUM(E30:J30)</f>
        <v>104</v>
      </c>
      <c r="E30" s="67">
        <v>104</v>
      </c>
      <c r="F30" s="67"/>
      <c r="G30" s="67"/>
      <c r="H30" s="67"/>
      <c r="I30" s="67"/>
      <c r="J30" s="67"/>
    </row>
    <row r="31" spans="1:10" ht="44.25">
      <c r="A31" s="59" t="s">
        <v>138</v>
      </c>
      <c r="B31" s="5" t="s">
        <v>103</v>
      </c>
      <c r="C31" s="5" t="s">
        <v>8</v>
      </c>
      <c r="D31" s="67">
        <f t="shared" si="2"/>
        <v>6</v>
      </c>
      <c r="E31" s="67">
        <v>6</v>
      </c>
      <c r="F31" s="67"/>
      <c r="G31" s="67"/>
      <c r="H31" s="67"/>
      <c r="I31" s="67"/>
      <c r="J31" s="67"/>
    </row>
    <row r="32" spans="1:10" ht="44.25">
      <c r="A32" s="59" t="s">
        <v>137</v>
      </c>
      <c r="B32" s="5" t="s">
        <v>103</v>
      </c>
      <c r="C32" s="5" t="s">
        <v>8</v>
      </c>
      <c r="D32" s="69">
        <f t="shared" si="2"/>
        <v>5</v>
      </c>
      <c r="E32" s="69">
        <v>5</v>
      </c>
      <c r="F32" s="67"/>
      <c r="G32" s="67"/>
      <c r="H32" s="67"/>
      <c r="I32" s="67"/>
      <c r="J32" s="67"/>
    </row>
    <row r="33" spans="1:10" ht="12" customHeight="1">
      <c r="A33" s="137" t="s">
        <v>116</v>
      </c>
      <c r="B33" s="134" t="s">
        <v>130</v>
      </c>
      <c r="C33" s="5" t="s">
        <v>8</v>
      </c>
      <c r="D33" s="87">
        <f t="shared" si="2"/>
        <v>2674</v>
      </c>
      <c r="E33" s="87">
        <v>2674</v>
      </c>
      <c r="F33" s="67"/>
      <c r="G33" s="67"/>
      <c r="H33" s="67"/>
      <c r="I33" s="67"/>
      <c r="J33" s="67"/>
    </row>
    <row r="34" spans="1:10" ht="12.75" customHeight="1">
      <c r="A34" s="138"/>
      <c r="B34" s="135"/>
      <c r="C34" s="5" t="s">
        <v>131</v>
      </c>
      <c r="D34" s="87">
        <f t="shared" si="2"/>
        <v>1061</v>
      </c>
      <c r="E34" s="87">
        <v>1061</v>
      </c>
      <c r="F34" s="67"/>
      <c r="G34" s="67"/>
      <c r="H34" s="67"/>
      <c r="I34" s="67"/>
      <c r="J34" s="67"/>
    </row>
    <row r="35" spans="1:10" ht="10.5" customHeight="1">
      <c r="A35" s="138"/>
      <c r="B35" s="135"/>
      <c r="C35" s="5" t="s">
        <v>132</v>
      </c>
      <c r="D35" s="87">
        <f t="shared" si="2"/>
        <v>15</v>
      </c>
      <c r="E35" s="87">
        <v>15</v>
      </c>
      <c r="F35" s="67"/>
      <c r="G35" s="67"/>
      <c r="H35" s="67"/>
      <c r="I35" s="67"/>
      <c r="J35" s="67"/>
    </row>
    <row r="36" spans="1:10" ht="9.75" customHeight="1">
      <c r="A36" s="138"/>
      <c r="B36" s="135"/>
      <c r="C36" s="5" t="s">
        <v>133</v>
      </c>
      <c r="D36" s="87">
        <f t="shared" si="2"/>
        <v>70</v>
      </c>
      <c r="E36" s="87">
        <v>70</v>
      </c>
      <c r="F36" s="67"/>
      <c r="G36" s="67"/>
      <c r="H36" s="67"/>
      <c r="I36" s="67"/>
      <c r="J36" s="67"/>
    </row>
    <row r="37" spans="1:10" ht="9.75" customHeight="1">
      <c r="A37" s="138"/>
      <c r="B37" s="135"/>
      <c r="C37" s="5" t="s">
        <v>134</v>
      </c>
      <c r="D37" s="87">
        <f t="shared" si="2"/>
        <v>2584</v>
      </c>
      <c r="E37" s="87">
        <v>2584</v>
      </c>
      <c r="F37" s="67"/>
      <c r="G37" s="67"/>
      <c r="H37" s="67"/>
      <c r="I37" s="67"/>
      <c r="J37" s="67"/>
    </row>
    <row r="38" spans="1:10" ht="9.75" customHeight="1">
      <c r="A38" s="138"/>
      <c r="B38" s="135"/>
      <c r="C38" s="5" t="s">
        <v>70</v>
      </c>
      <c r="D38" s="87">
        <f t="shared" si="2"/>
        <v>604</v>
      </c>
      <c r="E38" s="87">
        <v>604</v>
      </c>
      <c r="F38" s="67"/>
      <c r="G38" s="67"/>
      <c r="H38" s="67"/>
      <c r="I38" s="67"/>
      <c r="J38" s="67"/>
    </row>
    <row r="39" spans="1:10" ht="12" customHeight="1">
      <c r="A39" s="138"/>
      <c r="B39" s="135"/>
      <c r="C39" s="5" t="s">
        <v>135</v>
      </c>
      <c r="D39" s="87">
        <f t="shared" si="2"/>
        <v>15</v>
      </c>
      <c r="E39" s="87">
        <v>15</v>
      </c>
      <c r="F39" s="67"/>
      <c r="G39" s="67"/>
      <c r="H39" s="67"/>
      <c r="I39" s="67"/>
      <c r="J39" s="67"/>
    </row>
    <row r="40" spans="1:10" ht="13.5" customHeight="1">
      <c r="A40" s="139"/>
      <c r="B40" s="136"/>
      <c r="C40" s="5" t="s">
        <v>136</v>
      </c>
      <c r="D40" s="87">
        <f t="shared" si="2"/>
        <v>426</v>
      </c>
      <c r="E40" s="87">
        <v>426</v>
      </c>
      <c r="F40" s="67"/>
      <c r="G40" s="67"/>
      <c r="H40" s="67"/>
      <c r="I40" s="67"/>
      <c r="J40" s="67"/>
    </row>
    <row r="41" spans="1:6" ht="58.5" customHeight="1">
      <c r="A41" s="143" t="s">
        <v>101</v>
      </c>
      <c r="B41" s="144"/>
      <c r="C41" s="144"/>
      <c r="D41" s="144"/>
      <c r="E41" s="144"/>
      <c r="F41" s="144"/>
    </row>
    <row r="49" ht="15.75">
      <c r="B49" s="55"/>
    </row>
  </sheetData>
  <mergeCells count="38">
    <mergeCell ref="G18:G19"/>
    <mergeCell ref="H18:H19"/>
    <mergeCell ref="J18:J19"/>
    <mergeCell ref="C22:C23"/>
    <mergeCell ref="E22:E23"/>
    <mergeCell ref="F22:F23"/>
    <mergeCell ref="D22:D23"/>
    <mergeCell ref="G22:G23"/>
    <mergeCell ref="H22:H23"/>
    <mergeCell ref="J22:J23"/>
    <mergeCell ref="C18:C19"/>
    <mergeCell ref="D18:D19"/>
    <mergeCell ref="E18:E19"/>
    <mergeCell ref="F18:F19"/>
    <mergeCell ref="E1:J1"/>
    <mergeCell ref="E2:J2"/>
    <mergeCell ref="E3:J3"/>
    <mergeCell ref="H13:I13"/>
    <mergeCell ref="E7:J7"/>
    <mergeCell ref="A4:H4"/>
    <mergeCell ref="D6:J6"/>
    <mergeCell ref="D7:D8"/>
    <mergeCell ref="H9:I9"/>
    <mergeCell ref="H8:I8"/>
    <mergeCell ref="C6:C8"/>
    <mergeCell ref="G5:J5"/>
    <mergeCell ref="A41:F41"/>
    <mergeCell ref="H14:I14"/>
    <mergeCell ref="H10:I10"/>
    <mergeCell ref="H12:I12"/>
    <mergeCell ref="A22:A23"/>
    <mergeCell ref="B22:B23"/>
    <mergeCell ref="A18:A19"/>
    <mergeCell ref="B18:B19"/>
    <mergeCell ref="B33:B40"/>
    <mergeCell ref="A33:A40"/>
    <mergeCell ref="A6:A8"/>
    <mergeCell ref="B6:B8"/>
  </mergeCells>
  <printOptions/>
  <pageMargins left="0.42" right="0.36" top="0.75" bottom="0.44" header="0.6" footer="0.3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C18" sqref="C18"/>
    </sheetView>
  </sheetViews>
  <sheetFormatPr defaultColWidth="9.00390625" defaultRowHeight="12.75"/>
  <cols>
    <col min="1" max="1" width="45.625" style="0" customWidth="1"/>
    <col min="2" max="3" width="14.375" style="0" customWidth="1"/>
    <col min="7" max="7" width="23.00390625" style="0" customWidth="1"/>
  </cols>
  <sheetData>
    <row r="1" spans="3:8" ht="12.75">
      <c r="C1" s="126" t="s">
        <v>56</v>
      </c>
      <c r="D1" s="126"/>
      <c r="E1" s="126"/>
      <c r="F1" s="126"/>
      <c r="G1" s="126"/>
      <c r="H1" s="126"/>
    </row>
    <row r="2" spans="3:8" ht="12.75">
      <c r="C2" s="126" t="s">
        <v>55</v>
      </c>
      <c r="D2" s="126"/>
      <c r="E2" s="126"/>
      <c r="F2" s="126"/>
      <c r="G2" s="126"/>
      <c r="H2" s="126"/>
    </row>
    <row r="3" spans="3:8" ht="12.75">
      <c r="C3" s="127" t="s">
        <v>100</v>
      </c>
      <c r="D3" s="126"/>
      <c r="E3" s="126"/>
      <c r="F3" s="126"/>
      <c r="G3" s="126"/>
      <c r="H3" s="126"/>
    </row>
    <row r="4" spans="1:6" ht="70.5" customHeight="1">
      <c r="A4" s="128" t="s">
        <v>61</v>
      </c>
      <c r="B4" s="128"/>
      <c r="C4" s="128"/>
      <c r="D4" s="128"/>
      <c r="E4" s="129"/>
      <c r="F4" s="129"/>
    </row>
    <row r="5" spans="6:8" ht="19.5" thickBot="1">
      <c r="F5" s="162" t="s">
        <v>29</v>
      </c>
      <c r="G5" s="162"/>
      <c r="H5" s="9"/>
    </row>
    <row r="6" spans="1:7" ht="55.5" customHeight="1" thickBot="1">
      <c r="A6" s="166" t="s">
        <v>9</v>
      </c>
      <c r="B6" s="163" t="s">
        <v>10</v>
      </c>
      <c r="C6" s="164"/>
      <c r="D6" s="164"/>
      <c r="E6" s="164"/>
      <c r="F6" s="165"/>
      <c r="G6" s="166" t="s">
        <v>22</v>
      </c>
    </row>
    <row r="7" spans="1:7" ht="30.75" customHeight="1" thickBot="1">
      <c r="A7" s="167"/>
      <c r="B7" s="8">
        <v>2016</v>
      </c>
      <c r="C7" s="8">
        <v>2017</v>
      </c>
      <c r="D7" s="8">
        <v>2018</v>
      </c>
      <c r="E7" s="8">
        <v>2019</v>
      </c>
      <c r="F7" s="8">
        <v>2020</v>
      </c>
      <c r="G7" s="167"/>
    </row>
    <row r="8" spans="1:7" ht="13.5" thickBot="1">
      <c r="A8" s="30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</row>
    <row r="9" spans="1:7" ht="18" customHeight="1" thickBot="1">
      <c r="A9" s="2" t="s">
        <v>11</v>
      </c>
      <c r="B9" s="29">
        <f>SUM(B10:B12)</f>
        <v>25718.741</v>
      </c>
      <c r="C9" s="29">
        <f>SUM(C10:C12)</f>
        <v>15449.612</v>
      </c>
      <c r="D9" s="29">
        <f>SUM(D10:D12)</f>
        <v>13675</v>
      </c>
      <c r="E9" s="29">
        <f>SUM(E10:E12)</f>
        <v>14059</v>
      </c>
      <c r="F9" s="29">
        <f>SUM(F10:F12)</f>
        <v>13482</v>
      </c>
      <c r="G9" s="29">
        <f>SUM(B9:F9)</f>
        <v>82384.353</v>
      </c>
    </row>
    <row r="10" spans="1:7" ht="15.75" customHeight="1" thickBot="1">
      <c r="A10" s="3" t="s">
        <v>12</v>
      </c>
      <c r="B10" s="61">
        <v>25718.741</v>
      </c>
      <c r="C10" s="61">
        <v>15449.612</v>
      </c>
      <c r="D10" s="45">
        <v>13675</v>
      </c>
      <c r="E10" s="45">
        <v>14059</v>
      </c>
      <c r="F10" s="45">
        <v>13482</v>
      </c>
      <c r="G10" s="61">
        <f>SUM(B10:F10)</f>
        <v>82384.353</v>
      </c>
    </row>
    <row r="11" spans="1:7" ht="18" customHeight="1" thickBot="1">
      <c r="A11" s="1" t="s">
        <v>13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7" ht="16.5" customHeight="1" thickBot="1">
      <c r="A12" s="1" t="s">
        <v>14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f>SUM(B12:F12)</f>
        <v>0</v>
      </c>
    </row>
    <row r="17" spans="1:7" ht="16.5">
      <c r="A17" s="160" t="s">
        <v>101</v>
      </c>
      <c r="B17" s="160"/>
      <c r="C17" s="160"/>
      <c r="D17" s="160"/>
      <c r="E17" s="161"/>
      <c r="F17" s="161"/>
      <c r="G17" s="161"/>
    </row>
  </sheetData>
  <mergeCells count="9">
    <mergeCell ref="C1:H1"/>
    <mergeCell ref="C2:H2"/>
    <mergeCell ref="C3:H3"/>
    <mergeCell ref="A17:G17"/>
    <mergeCell ref="A4:F4"/>
    <mergeCell ref="F5:G5"/>
    <mergeCell ref="B6:F6"/>
    <mergeCell ref="A6:A7"/>
    <mergeCell ref="G6:G7"/>
  </mergeCells>
  <printOptions/>
  <pageMargins left="1.06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9"/>
  <sheetViews>
    <sheetView workbookViewId="0" topLeftCell="A30">
      <selection activeCell="E10" sqref="E10:E27"/>
    </sheetView>
  </sheetViews>
  <sheetFormatPr defaultColWidth="9.00390625" defaultRowHeight="12.75"/>
  <cols>
    <col min="1" max="1" width="3.625" style="0" customWidth="1"/>
    <col min="2" max="2" width="13.625" style="0" customWidth="1"/>
    <col min="3" max="3" width="31.625" style="0" customWidth="1"/>
    <col min="4" max="4" width="7.75390625" style="0" customWidth="1"/>
    <col min="5" max="5" width="9.875" style="0" customWidth="1"/>
    <col min="6" max="6" width="8.125" style="0" customWidth="1"/>
    <col min="7" max="7" width="12.75390625" style="0" customWidth="1"/>
    <col min="8" max="8" width="11.125" style="0" customWidth="1"/>
    <col min="9" max="9" width="10.75390625" style="0" customWidth="1"/>
    <col min="10" max="10" width="6.375" style="0" customWidth="1"/>
    <col min="11" max="11" width="6.625" style="0" customWidth="1"/>
    <col min="12" max="12" width="6.25390625" style="0" customWidth="1"/>
    <col min="13" max="13" width="13.00390625" style="0" customWidth="1"/>
  </cols>
  <sheetData>
    <row r="1" spans="2:13" ht="12" customHeight="1">
      <c r="B1" s="107"/>
      <c r="C1" s="107"/>
      <c r="D1" s="107"/>
      <c r="E1" s="107"/>
      <c r="F1" s="107"/>
      <c r="G1" s="107"/>
      <c r="H1" s="126" t="s">
        <v>71</v>
      </c>
      <c r="I1" s="126"/>
      <c r="J1" s="126"/>
      <c r="K1" s="126"/>
      <c r="L1" s="126"/>
      <c r="M1" s="126"/>
    </row>
    <row r="2" spans="2:13" ht="15" customHeight="1">
      <c r="B2" s="107"/>
      <c r="C2" s="107"/>
      <c r="D2" s="107"/>
      <c r="E2" s="107"/>
      <c r="F2" s="107"/>
      <c r="G2" s="107"/>
      <c r="H2" s="126" t="s">
        <v>55</v>
      </c>
      <c r="I2" s="126"/>
      <c r="J2" s="126"/>
      <c r="K2" s="126"/>
      <c r="L2" s="126"/>
      <c r="M2" s="126"/>
    </row>
    <row r="3" spans="2:13" ht="16.5" customHeight="1">
      <c r="B3" s="107"/>
      <c r="C3" s="107"/>
      <c r="D3" s="107"/>
      <c r="E3" s="107"/>
      <c r="F3" s="107"/>
      <c r="G3" s="107"/>
      <c r="H3" s="182" t="s">
        <v>171</v>
      </c>
      <c r="I3" s="126"/>
      <c r="J3" s="126"/>
      <c r="K3" s="126"/>
      <c r="L3" s="126"/>
      <c r="M3" s="126"/>
    </row>
    <row r="4" spans="2:13" ht="37.5" customHeight="1">
      <c r="B4" s="128" t="s">
        <v>62</v>
      </c>
      <c r="C4" s="128"/>
      <c r="D4" s="128"/>
      <c r="E4" s="128"/>
      <c r="F4" s="128"/>
      <c r="G4" s="128"/>
      <c r="H4" s="186"/>
      <c r="I4" s="186"/>
      <c r="J4" s="186"/>
      <c r="K4" s="186"/>
      <c r="L4" s="186"/>
      <c r="M4" s="115"/>
    </row>
    <row r="5" spans="2:13" ht="21" customHeight="1" thickBot="1">
      <c r="B5" s="115"/>
      <c r="C5" s="115"/>
      <c r="D5" s="115"/>
      <c r="E5" s="115"/>
      <c r="F5" s="115"/>
      <c r="G5" s="115"/>
      <c r="H5" s="115"/>
      <c r="I5" s="115"/>
      <c r="J5" s="115"/>
      <c r="K5" s="187" t="s">
        <v>30</v>
      </c>
      <c r="L5" s="187"/>
      <c r="M5" s="187"/>
    </row>
    <row r="6" spans="1:13" ht="51" customHeight="1">
      <c r="A6" s="117" t="s">
        <v>15</v>
      </c>
      <c r="B6" s="119" t="s">
        <v>16</v>
      </c>
      <c r="C6" s="119" t="s">
        <v>25</v>
      </c>
      <c r="D6" s="180" t="s">
        <v>24</v>
      </c>
      <c r="E6" s="119" t="s">
        <v>23</v>
      </c>
      <c r="F6" s="119" t="s">
        <v>54</v>
      </c>
      <c r="G6" s="119" t="s">
        <v>170</v>
      </c>
      <c r="H6" s="119"/>
      <c r="I6" s="119"/>
      <c r="J6" s="119"/>
      <c r="K6" s="119"/>
      <c r="L6" s="119"/>
      <c r="M6" s="183" t="s">
        <v>26</v>
      </c>
    </row>
    <row r="7" spans="1:13" ht="15.75">
      <c r="A7" s="118"/>
      <c r="B7" s="120"/>
      <c r="C7" s="120"/>
      <c r="D7" s="181"/>
      <c r="E7" s="120"/>
      <c r="F7" s="120"/>
      <c r="G7" s="120" t="s">
        <v>17</v>
      </c>
      <c r="H7" s="120"/>
      <c r="I7" s="120"/>
      <c r="J7" s="120"/>
      <c r="K7" s="120"/>
      <c r="L7" s="120"/>
      <c r="M7" s="184"/>
    </row>
    <row r="8" spans="1:13" ht="15.75">
      <c r="A8" s="118"/>
      <c r="B8" s="120"/>
      <c r="C8" s="120"/>
      <c r="D8" s="181"/>
      <c r="E8" s="120"/>
      <c r="F8" s="120"/>
      <c r="G8" s="7" t="s">
        <v>0</v>
      </c>
      <c r="H8" s="7">
        <v>2016</v>
      </c>
      <c r="I8" s="7">
        <v>2017</v>
      </c>
      <c r="J8" s="7">
        <v>2018</v>
      </c>
      <c r="K8" s="7">
        <v>2019</v>
      </c>
      <c r="L8" s="7">
        <v>2020</v>
      </c>
      <c r="M8" s="185"/>
    </row>
    <row r="9" spans="1:13" s="12" customFormat="1" ht="12.75">
      <c r="A9" s="14">
        <v>1</v>
      </c>
      <c r="B9" s="10">
        <v>2</v>
      </c>
      <c r="C9" s="11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5">
        <v>13</v>
      </c>
    </row>
    <row r="10" spans="1:13" ht="30" customHeight="1">
      <c r="A10" s="14">
        <v>1</v>
      </c>
      <c r="B10" s="171" t="s">
        <v>41</v>
      </c>
      <c r="C10" s="6" t="s">
        <v>31</v>
      </c>
      <c r="D10" s="123" t="s">
        <v>65</v>
      </c>
      <c r="E10" s="123" t="s">
        <v>87</v>
      </c>
      <c r="F10" s="123" t="s">
        <v>67</v>
      </c>
      <c r="G10" s="32">
        <f>SUM(H10:L10)</f>
        <v>1946</v>
      </c>
      <c r="H10" s="10">
        <v>1946</v>
      </c>
      <c r="I10" s="10" t="s">
        <v>115</v>
      </c>
      <c r="J10" s="10" t="s">
        <v>115</v>
      </c>
      <c r="K10" s="10" t="s">
        <v>115</v>
      </c>
      <c r="L10" s="10" t="s">
        <v>115</v>
      </c>
      <c r="M10" s="176" t="s">
        <v>42</v>
      </c>
    </row>
    <row r="11" spans="1:13" ht="30.75" customHeight="1">
      <c r="A11" s="14">
        <v>2</v>
      </c>
      <c r="B11" s="173"/>
      <c r="C11" s="6" t="s">
        <v>139</v>
      </c>
      <c r="D11" s="124"/>
      <c r="E11" s="135"/>
      <c r="F11" s="135"/>
      <c r="G11" s="32">
        <f>SUM(H11:L11)</f>
        <v>25550</v>
      </c>
      <c r="H11" s="10">
        <v>7350</v>
      </c>
      <c r="I11" s="63">
        <f>SUM(I23:I30)</f>
        <v>3850</v>
      </c>
      <c r="J11" s="10">
        <v>3850</v>
      </c>
      <c r="K11" s="10">
        <v>4200</v>
      </c>
      <c r="L11" s="10">
        <v>6300</v>
      </c>
      <c r="M11" s="177"/>
    </row>
    <row r="12" spans="1:13" ht="14.25" customHeight="1">
      <c r="A12" s="14"/>
      <c r="B12" s="173"/>
      <c r="C12" s="48" t="s">
        <v>88</v>
      </c>
      <c r="D12" s="124"/>
      <c r="E12" s="135"/>
      <c r="F12" s="135"/>
      <c r="G12" s="46"/>
      <c r="H12" s="10">
        <v>350</v>
      </c>
      <c r="I12" s="46"/>
      <c r="J12" s="10"/>
      <c r="K12" s="10"/>
      <c r="L12" s="10"/>
      <c r="M12" s="177"/>
    </row>
    <row r="13" spans="1:13" ht="15" customHeight="1">
      <c r="A13" s="14"/>
      <c r="B13" s="173"/>
      <c r="C13" s="48" t="s">
        <v>89</v>
      </c>
      <c r="D13" s="124"/>
      <c r="E13" s="135"/>
      <c r="F13" s="135"/>
      <c r="G13" s="46"/>
      <c r="H13" s="10">
        <v>700</v>
      </c>
      <c r="I13" s="46"/>
      <c r="J13" s="10"/>
      <c r="K13" s="10"/>
      <c r="L13" s="10"/>
      <c r="M13" s="177"/>
    </row>
    <row r="14" spans="1:13" ht="15.75" customHeight="1">
      <c r="A14" s="14"/>
      <c r="B14" s="173"/>
      <c r="C14" s="48" t="s">
        <v>90</v>
      </c>
      <c r="D14" s="124"/>
      <c r="E14" s="135"/>
      <c r="F14" s="135"/>
      <c r="G14" s="46"/>
      <c r="H14" s="10">
        <v>700</v>
      </c>
      <c r="I14" s="46"/>
      <c r="J14" s="10"/>
      <c r="K14" s="10"/>
      <c r="L14" s="10"/>
      <c r="M14" s="177"/>
    </row>
    <row r="15" spans="1:13" ht="15" customHeight="1">
      <c r="A15" s="14"/>
      <c r="B15" s="173"/>
      <c r="C15" s="48" t="s">
        <v>91</v>
      </c>
      <c r="D15" s="124"/>
      <c r="E15" s="135"/>
      <c r="F15" s="135"/>
      <c r="G15" s="46"/>
      <c r="H15" s="10">
        <v>350</v>
      </c>
      <c r="I15" s="46"/>
      <c r="J15" s="10"/>
      <c r="K15" s="10"/>
      <c r="L15" s="10"/>
      <c r="M15" s="177"/>
    </row>
    <row r="16" spans="1:13" ht="14.25" customHeight="1">
      <c r="A16" s="14"/>
      <c r="B16" s="173"/>
      <c r="C16" s="48" t="s">
        <v>92</v>
      </c>
      <c r="D16" s="124"/>
      <c r="E16" s="135"/>
      <c r="F16" s="135"/>
      <c r="G16" s="46"/>
      <c r="H16" s="10">
        <v>1400</v>
      </c>
      <c r="I16" s="46"/>
      <c r="J16" s="10"/>
      <c r="K16" s="10"/>
      <c r="L16" s="10"/>
      <c r="M16" s="177"/>
    </row>
    <row r="17" spans="1:13" ht="16.5" customHeight="1">
      <c r="A17" s="14"/>
      <c r="B17" s="173"/>
      <c r="C17" s="48" t="s">
        <v>93</v>
      </c>
      <c r="D17" s="124"/>
      <c r="E17" s="135"/>
      <c r="F17" s="135"/>
      <c r="G17" s="46"/>
      <c r="H17" s="10">
        <v>350</v>
      </c>
      <c r="I17" s="46"/>
      <c r="J17" s="10"/>
      <c r="K17" s="10"/>
      <c r="L17" s="10"/>
      <c r="M17" s="177"/>
    </row>
    <row r="18" spans="1:13" ht="15.75" customHeight="1">
      <c r="A18" s="14"/>
      <c r="B18" s="173"/>
      <c r="C18" s="48" t="s">
        <v>94</v>
      </c>
      <c r="D18" s="124"/>
      <c r="E18" s="135"/>
      <c r="F18" s="135"/>
      <c r="G18" s="46"/>
      <c r="H18" s="10">
        <v>350</v>
      </c>
      <c r="I18" s="46"/>
      <c r="J18" s="10"/>
      <c r="K18" s="10"/>
      <c r="L18" s="10"/>
      <c r="M18" s="177"/>
    </row>
    <row r="19" spans="1:13" ht="14.25" customHeight="1">
      <c r="A19" s="14"/>
      <c r="B19" s="173"/>
      <c r="C19" s="48" t="s">
        <v>95</v>
      </c>
      <c r="D19" s="124"/>
      <c r="E19" s="135"/>
      <c r="F19" s="135"/>
      <c r="G19" s="46"/>
      <c r="H19" s="10">
        <v>700</v>
      </c>
      <c r="I19" s="46"/>
      <c r="J19" s="10"/>
      <c r="K19" s="10"/>
      <c r="L19" s="10"/>
      <c r="M19" s="177"/>
    </row>
    <row r="20" spans="1:13" ht="14.25" customHeight="1">
      <c r="A20" s="14"/>
      <c r="B20" s="173"/>
      <c r="C20" s="48" t="s">
        <v>96</v>
      </c>
      <c r="D20" s="124"/>
      <c r="E20" s="135"/>
      <c r="F20" s="135"/>
      <c r="G20" s="46"/>
      <c r="H20" s="10">
        <v>700</v>
      </c>
      <c r="I20" s="46"/>
      <c r="J20" s="10"/>
      <c r="K20" s="10"/>
      <c r="L20" s="10"/>
      <c r="M20" s="177"/>
    </row>
    <row r="21" spans="1:13" ht="12.75" customHeight="1">
      <c r="A21" s="14"/>
      <c r="B21" s="173"/>
      <c r="C21" s="48" t="s">
        <v>97</v>
      </c>
      <c r="D21" s="124"/>
      <c r="E21" s="135"/>
      <c r="F21" s="135"/>
      <c r="G21" s="46"/>
      <c r="H21" s="64">
        <v>1050</v>
      </c>
      <c r="I21" s="46"/>
      <c r="J21" s="65"/>
      <c r="K21" s="10"/>
      <c r="L21" s="10"/>
      <c r="M21" s="177"/>
    </row>
    <row r="22" spans="1:13" ht="15.75" customHeight="1">
      <c r="A22" s="14"/>
      <c r="B22" s="173"/>
      <c r="C22" s="48" t="s">
        <v>98</v>
      </c>
      <c r="D22" s="124"/>
      <c r="E22" s="135"/>
      <c r="F22" s="135"/>
      <c r="G22" s="46"/>
      <c r="H22" s="64">
        <v>700</v>
      </c>
      <c r="I22" s="46"/>
      <c r="J22" s="65"/>
      <c r="K22" s="10"/>
      <c r="L22" s="10"/>
      <c r="M22" s="177"/>
    </row>
    <row r="23" spans="1:13" ht="15.75" customHeight="1">
      <c r="A23" s="14"/>
      <c r="B23" s="173"/>
      <c r="C23" s="88" t="s">
        <v>121</v>
      </c>
      <c r="D23" s="124"/>
      <c r="E23" s="135"/>
      <c r="F23" s="135"/>
      <c r="G23" s="46"/>
      <c r="H23" s="64"/>
      <c r="I23" s="89">
        <v>350</v>
      </c>
      <c r="J23" s="65"/>
      <c r="K23" s="10"/>
      <c r="L23" s="10"/>
      <c r="M23" s="177"/>
    </row>
    <row r="24" spans="1:13" ht="15.75" customHeight="1">
      <c r="A24" s="14"/>
      <c r="B24" s="173"/>
      <c r="C24" s="88" t="s">
        <v>122</v>
      </c>
      <c r="D24" s="124"/>
      <c r="E24" s="135"/>
      <c r="F24" s="135"/>
      <c r="G24" s="46"/>
      <c r="H24" s="64"/>
      <c r="I24" s="89">
        <v>350</v>
      </c>
      <c r="J24" s="65"/>
      <c r="K24" s="10"/>
      <c r="L24" s="10"/>
      <c r="M24" s="177"/>
    </row>
    <row r="25" spans="1:13" ht="15.75" customHeight="1">
      <c r="A25" s="14"/>
      <c r="B25" s="173"/>
      <c r="C25" s="88" t="s">
        <v>123</v>
      </c>
      <c r="D25" s="124"/>
      <c r="E25" s="135"/>
      <c r="F25" s="135"/>
      <c r="G25" s="46"/>
      <c r="H25" s="64"/>
      <c r="I25" s="89">
        <v>350</v>
      </c>
      <c r="J25" s="65"/>
      <c r="K25" s="10"/>
      <c r="L25" s="10"/>
      <c r="M25" s="177"/>
    </row>
    <row r="26" spans="1:13" ht="15.75" customHeight="1">
      <c r="A26" s="14"/>
      <c r="B26" s="173"/>
      <c r="C26" s="88" t="s">
        <v>124</v>
      </c>
      <c r="D26" s="124"/>
      <c r="E26" s="135"/>
      <c r="F26" s="135"/>
      <c r="G26" s="46"/>
      <c r="H26" s="64"/>
      <c r="I26" s="89">
        <v>350</v>
      </c>
      <c r="J26" s="65"/>
      <c r="K26" s="10"/>
      <c r="L26" s="10"/>
      <c r="M26" s="177"/>
    </row>
    <row r="27" spans="1:13" ht="15.75" customHeight="1">
      <c r="A27" s="14"/>
      <c r="B27" s="174"/>
      <c r="C27" s="88" t="s">
        <v>125</v>
      </c>
      <c r="D27" s="108"/>
      <c r="E27" s="136"/>
      <c r="F27" s="136"/>
      <c r="G27" s="46"/>
      <c r="H27" s="64"/>
      <c r="I27" s="89">
        <v>1050</v>
      </c>
      <c r="J27" s="65"/>
      <c r="K27" s="10"/>
      <c r="L27" s="10"/>
      <c r="M27" s="178"/>
    </row>
    <row r="28" spans="1:13" ht="15.75" customHeight="1">
      <c r="A28" s="14"/>
      <c r="B28" s="171" t="s">
        <v>41</v>
      </c>
      <c r="C28" s="88" t="s">
        <v>126</v>
      </c>
      <c r="D28" s="123" t="s">
        <v>66</v>
      </c>
      <c r="E28" s="123" t="s">
        <v>86</v>
      </c>
      <c r="F28" s="123" t="s">
        <v>67</v>
      </c>
      <c r="G28" s="10"/>
      <c r="H28" s="64"/>
      <c r="I28" s="89">
        <v>700</v>
      </c>
      <c r="J28" s="65"/>
      <c r="K28" s="10"/>
      <c r="L28" s="10"/>
      <c r="M28" s="176" t="s">
        <v>76</v>
      </c>
    </row>
    <row r="29" spans="1:13" ht="15.75" customHeight="1">
      <c r="A29" s="14"/>
      <c r="B29" s="173"/>
      <c r="C29" s="88" t="s">
        <v>127</v>
      </c>
      <c r="D29" s="124"/>
      <c r="E29" s="188"/>
      <c r="F29" s="188"/>
      <c r="G29" s="10"/>
      <c r="H29" s="64"/>
      <c r="I29" s="89">
        <v>350</v>
      </c>
      <c r="J29" s="65"/>
      <c r="K29" s="10"/>
      <c r="L29" s="10"/>
      <c r="M29" s="179"/>
    </row>
    <row r="30" spans="1:13" ht="15.75" customHeight="1">
      <c r="A30" s="14"/>
      <c r="B30" s="173"/>
      <c r="C30" s="88" t="s">
        <v>128</v>
      </c>
      <c r="D30" s="124"/>
      <c r="E30" s="188"/>
      <c r="F30" s="188"/>
      <c r="G30" s="10"/>
      <c r="H30" s="64"/>
      <c r="I30" s="89">
        <v>350</v>
      </c>
      <c r="J30" s="65"/>
      <c r="K30" s="10"/>
      <c r="L30" s="10"/>
      <c r="M30" s="179"/>
    </row>
    <row r="31" spans="1:13" ht="15.75" customHeight="1">
      <c r="A31" s="14">
        <v>3</v>
      </c>
      <c r="B31" s="173"/>
      <c r="C31" s="6" t="s">
        <v>32</v>
      </c>
      <c r="D31" s="124"/>
      <c r="E31" s="188"/>
      <c r="F31" s="188"/>
      <c r="G31" s="32">
        <f aca="true" t="shared" si="0" ref="G31:G36">SUM(H31:L31)</f>
        <v>8519.369999999999</v>
      </c>
      <c r="H31" s="10">
        <v>2036.37</v>
      </c>
      <c r="I31" s="70">
        <v>1400</v>
      </c>
      <c r="J31" s="10">
        <v>2618</v>
      </c>
      <c r="K31" s="10">
        <v>2465</v>
      </c>
      <c r="L31" s="10">
        <v>0</v>
      </c>
      <c r="M31" s="179"/>
    </row>
    <row r="32" spans="1:13" ht="15" customHeight="1">
      <c r="A32" s="14">
        <v>4</v>
      </c>
      <c r="B32" s="173"/>
      <c r="C32" s="6" t="s">
        <v>33</v>
      </c>
      <c r="D32" s="124"/>
      <c r="E32" s="189"/>
      <c r="F32" s="189"/>
      <c r="G32" s="32">
        <f t="shared" si="0"/>
        <v>995.02</v>
      </c>
      <c r="H32" s="10">
        <v>209.52</v>
      </c>
      <c r="I32" s="71">
        <v>170.5</v>
      </c>
      <c r="J32" s="10">
        <v>264</v>
      </c>
      <c r="K32" s="10">
        <v>253</v>
      </c>
      <c r="L32" s="10">
        <v>98</v>
      </c>
      <c r="M32" s="179"/>
    </row>
    <row r="33" spans="1:13" ht="33.75" customHeight="1">
      <c r="A33" s="14">
        <v>5</v>
      </c>
      <c r="B33" s="173"/>
      <c r="C33" s="6" t="s">
        <v>34</v>
      </c>
      <c r="D33" s="124"/>
      <c r="E33" s="189"/>
      <c r="F33" s="189"/>
      <c r="G33" s="32">
        <f t="shared" si="0"/>
        <v>162.25</v>
      </c>
      <c r="H33" s="10">
        <v>58</v>
      </c>
      <c r="I33" s="63">
        <v>31.25</v>
      </c>
      <c r="J33" s="10">
        <v>31</v>
      </c>
      <c r="K33" s="10">
        <v>30</v>
      </c>
      <c r="L33" s="10">
        <v>12</v>
      </c>
      <c r="M33" s="179"/>
    </row>
    <row r="34" spans="1:13" ht="45.75" customHeight="1">
      <c r="A34" s="14">
        <v>6</v>
      </c>
      <c r="B34" s="173"/>
      <c r="C34" s="6" t="s">
        <v>35</v>
      </c>
      <c r="D34" s="124"/>
      <c r="E34" s="189"/>
      <c r="F34" s="189"/>
      <c r="G34" s="32">
        <f t="shared" si="0"/>
        <v>259.92</v>
      </c>
      <c r="H34" s="10">
        <v>64</v>
      </c>
      <c r="I34" s="63">
        <v>40.92</v>
      </c>
      <c r="J34" s="10">
        <v>66</v>
      </c>
      <c r="K34" s="10">
        <v>64</v>
      </c>
      <c r="L34" s="10">
        <v>25</v>
      </c>
      <c r="M34" s="179"/>
    </row>
    <row r="35" spans="1:13" ht="33" customHeight="1">
      <c r="A35" s="14">
        <v>7</v>
      </c>
      <c r="B35" s="174"/>
      <c r="C35" s="6" t="s">
        <v>36</v>
      </c>
      <c r="D35" s="124"/>
      <c r="E35" s="189"/>
      <c r="F35" s="189"/>
      <c r="G35" s="32">
        <f t="shared" si="0"/>
        <v>50</v>
      </c>
      <c r="H35" s="10">
        <v>10</v>
      </c>
      <c r="I35" s="10">
        <v>10</v>
      </c>
      <c r="J35" s="10">
        <v>10</v>
      </c>
      <c r="K35" s="10">
        <v>10</v>
      </c>
      <c r="L35" s="10">
        <v>10</v>
      </c>
      <c r="M35" s="179"/>
    </row>
    <row r="36" spans="1:13" ht="30.75" customHeight="1">
      <c r="A36" s="14">
        <v>8</v>
      </c>
      <c r="B36" s="171" t="s">
        <v>43</v>
      </c>
      <c r="C36" s="6" t="s">
        <v>142</v>
      </c>
      <c r="D36" s="124"/>
      <c r="E36" s="189"/>
      <c r="F36" s="189"/>
      <c r="G36" s="116">
        <f t="shared" si="0"/>
        <v>9434.058</v>
      </c>
      <c r="H36" s="47">
        <v>4600</v>
      </c>
      <c r="I36" s="63">
        <f>SUM(I37:I46)</f>
        <v>2134.058</v>
      </c>
      <c r="J36" s="10">
        <v>900</v>
      </c>
      <c r="K36" s="10">
        <v>900</v>
      </c>
      <c r="L36" s="10">
        <v>900</v>
      </c>
      <c r="M36" s="179"/>
    </row>
    <row r="37" spans="1:13" ht="15.75" customHeight="1">
      <c r="A37" s="14"/>
      <c r="B37" s="175"/>
      <c r="C37" s="88" t="s">
        <v>141</v>
      </c>
      <c r="D37" s="124"/>
      <c r="E37" s="189"/>
      <c r="F37" s="189"/>
      <c r="G37" s="116"/>
      <c r="H37" s="47"/>
      <c r="I37" s="46">
        <v>160.818</v>
      </c>
      <c r="J37" s="10"/>
      <c r="K37" s="10"/>
      <c r="L37" s="10"/>
      <c r="M37" s="179"/>
    </row>
    <row r="38" spans="1:13" ht="15.75" customHeight="1">
      <c r="A38" s="14"/>
      <c r="B38" s="175"/>
      <c r="C38" s="88" t="s">
        <v>140</v>
      </c>
      <c r="D38" s="124"/>
      <c r="E38" s="189"/>
      <c r="F38" s="189"/>
      <c r="G38" s="116"/>
      <c r="H38" s="47"/>
      <c r="I38" s="46">
        <v>236.938</v>
      </c>
      <c r="J38" s="10"/>
      <c r="K38" s="10"/>
      <c r="L38" s="10"/>
      <c r="M38" s="179"/>
    </row>
    <row r="39" spans="1:13" ht="14.25" customHeight="1">
      <c r="A39" s="14"/>
      <c r="B39" s="175"/>
      <c r="C39" s="88" t="s">
        <v>143</v>
      </c>
      <c r="D39" s="124"/>
      <c r="E39" s="189"/>
      <c r="F39" s="189"/>
      <c r="G39" s="116"/>
      <c r="H39" s="47"/>
      <c r="I39" s="46">
        <v>305.796</v>
      </c>
      <c r="J39" s="10"/>
      <c r="K39" s="10"/>
      <c r="L39" s="10"/>
      <c r="M39" s="179"/>
    </row>
    <row r="40" spans="1:13" ht="16.5" customHeight="1">
      <c r="A40" s="14"/>
      <c r="B40" s="175"/>
      <c r="C40" s="88" t="s">
        <v>144</v>
      </c>
      <c r="D40" s="124"/>
      <c r="E40" s="189"/>
      <c r="F40" s="189"/>
      <c r="G40" s="116"/>
      <c r="H40" s="47"/>
      <c r="I40" s="46">
        <v>214.596</v>
      </c>
      <c r="J40" s="10"/>
      <c r="K40" s="10"/>
      <c r="L40" s="10"/>
      <c r="M40" s="179"/>
    </row>
    <row r="41" spans="1:13" ht="15" customHeight="1">
      <c r="A41" s="14"/>
      <c r="B41" s="175"/>
      <c r="C41" s="88" t="s">
        <v>145</v>
      </c>
      <c r="D41" s="124"/>
      <c r="E41" s="189"/>
      <c r="F41" s="189"/>
      <c r="G41" s="116"/>
      <c r="H41" s="47"/>
      <c r="I41" s="46">
        <v>278.84</v>
      </c>
      <c r="J41" s="10"/>
      <c r="K41" s="10"/>
      <c r="L41" s="10"/>
      <c r="M41" s="179"/>
    </row>
    <row r="42" spans="1:13" ht="13.5" customHeight="1">
      <c r="A42" s="14"/>
      <c r="B42" s="175"/>
      <c r="C42" s="88" t="s">
        <v>146</v>
      </c>
      <c r="D42" s="124"/>
      <c r="E42" s="189"/>
      <c r="F42" s="189"/>
      <c r="G42" s="116"/>
      <c r="H42" s="47"/>
      <c r="I42" s="46">
        <v>236.122</v>
      </c>
      <c r="J42" s="10"/>
      <c r="K42" s="10"/>
      <c r="L42" s="10"/>
      <c r="M42" s="179"/>
    </row>
    <row r="43" spans="1:13" ht="15.75" customHeight="1">
      <c r="A43" s="14"/>
      <c r="B43" s="175"/>
      <c r="C43" s="88" t="s">
        <v>147</v>
      </c>
      <c r="D43" s="124"/>
      <c r="E43" s="189"/>
      <c r="F43" s="189"/>
      <c r="G43" s="116"/>
      <c r="H43" s="47"/>
      <c r="I43" s="46">
        <v>236.122</v>
      </c>
      <c r="J43" s="10"/>
      <c r="K43" s="10"/>
      <c r="L43" s="10"/>
      <c r="M43" s="179"/>
    </row>
    <row r="44" spans="1:13" ht="15.75" customHeight="1">
      <c r="A44" s="14"/>
      <c r="B44" s="175"/>
      <c r="C44" s="88" t="s">
        <v>148</v>
      </c>
      <c r="D44" s="124"/>
      <c r="E44" s="189"/>
      <c r="F44" s="189"/>
      <c r="G44" s="116"/>
      <c r="H44" s="47"/>
      <c r="I44" s="46">
        <v>141.111</v>
      </c>
      <c r="J44" s="10"/>
      <c r="K44" s="10"/>
      <c r="L44" s="10"/>
      <c r="M44" s="179"/>
    </row>
    <row r="45" spans="1:13" ht="15" customHeight="1">
      <c r="A45" s="14"/>
      <c r="B45" s="175"/>
      <c r="C45" s="88" t="s">
        <v>149</v>
      </c>
      <c r="D45" s="124"/>
      <c r="E45" s="189"/>
      <c r="F45" s="189"/>
      <c r="G45" s="116"/>
      <c r="H45" s="47"/>
      <c r="I45" s="46">
        <v>148.849</v>
      </c>
      <c r="J45" s="10"/>
      <c r="K45" s="10"/>
      <c r="L45" s="10"/>
      <c r="M45" s="179"/>
    </row>
    <row r="46" spans="1:13" ht="17.25" customHeight="1">
      <c r="A46" s="14"/>
      <c r="B46" s="175"/>
      <c r="C46" s="88" t="s">
        <v>150</v>
      </c>
      <c r="D46" s="124"/>
      <c r="E46" s="189"/>
      <c r="F46" s="189"/>
      <c r="G46" s="116"/>
      <c r="H46" s="47"/>
      <c r="I46" s="46">
        <v>174.866</v>
      </c>
      <c r="J46" s="10"/>
      <c r="K46" s="10"/>
      <c r="L46" s="10"/>
      <c r="M46" s="179"/>
    </row>
    <row r="47" spans="1:13" ht="30.75" customHeight="1">
      <c r="A47" s="14">
        <v>9</v>
      </c>
      <c r="B47" s="175"/>
      <c r="C47" s="22" t="s">
        <v>161</v>
      </c>
      <c r="D47" s="124"/>
      <c r="E47" s="189"/>
      <c r="F47" s="189"/>
      <c r="G47" s="32">
        <f>SUM(H47:L47)</f>
        <v>5707.177</v>
      </c>
      <c r="H47" s="10">
        <v>906</v>
      </c>
      <c r="I47" s="63">
        <f>SUM(I48:I58)</f>
        <v>2101.1769999999997</v>
      </c>
      <c r="J47" s="10">
        <v>900</v>
      </c>
      <c r="K47" s="10">
        <v>900</v>
      </c>
      <c r="L47" s="10">
        <v>900</v>
      </c>
      <c r="M47" s="179"/>
    </row>
    <row r="48" spans="1:13" ht="16.5" customHeight="1">
      <c r="A48" s="14"/>
      <c r="B48" s="173"/>
      <c r="C48" s="88" t="s">
        <v>141</v>
      </c>
      <c r="D48" s="124"/>
      <c r="E48" s="189"/>
      <c r="F48" s="189"/>
      <c r="G48" s="32"/>
      <c r="H48" s="10"/>
      <c r="I48" s="46">
        <v>134.876</v>
      </c>
      <c r="J48" s="10"/>
      <c r="K48" s="10"/>
      <c r="L48" s="10"/>
      <c r="M48" s="179"/>
    </row>
    <row r="49" spans="1:13" ht="18" customHeight="1">
      <c r="A49" s="14"/>
      <c r="B49" s="173"/>
      <c r="C49" s="88" t="s">
        <v>151</v>
      </c>
      <c r="D49" s="124"/>
      <c r="E49" s="189"/>
      <c r="F49" s="189"/>
      <c r="G49" s="32"/>
      <c r="H49" s="10"/>
      <c r="I49" s="46">
        <v>326.067</v>
      </c>
      <c r="J49" s="10"/>
      <c r="K49" s="10"/>
      <c r="L49" s="10"/>
      <c r="M49" s="179"/>
    </row>
    <row r="50" spans="1:13" ht="18" customHeight="1">
      <c r="A50" s="14"/>
      <c r="B50" s="173"/>
      <c r="C50" s="88" t="s">
        <v>152</v>
      </c>
      <c r="D50" s="124"/>
      <c r="E50" s="189"/>
      <c r="F50" s="189"/>
      <c r="G50" s="32"/>
      <c r="H50" s="10"/>
      <c r="I50" s="46">
        <v>322.485</v>
      </c>
      <c r="J50" s="10"/>
      <c r="K50" s="10"/>
      <c r="L50" s="10"/>
      <c r="M50" s="179"/>
    </row>
    <row r="51" spans="1:13" ht="14.25" customHeight="1">
      <c r="A51" s="14"/>
      <c r="B51" s="173"/>
      <c r="C51" s="88" t="s">
        <v>153</v>
      </c>
      <c r="D51" s="124"/>
      <c r="E51" s="189"/>
      <c r="F51" s="189"/>
      <c r="G51" s="32"/>
      <c r="H51" s="10"/>
      <c r="I51" s="46">
        <v>161.263</v>
      </c>
      <c r="J51" s="10"/>
      <c r="K51" s="10"/>
      <c r="L51" s="10"/>
      <c r="M51" s="179"/>
    </row>
    <row r="52" spans="1:13" ht="14.25" customHeight="1">
      <c r="A52" s="14"/>
      <c r="B52" s="173"/>
      <c r="C52" s="88" t="s">
        <v>154</v>
      </c>
      <c r="D52" s="124"/>
      <c r="E52" s="189"/>
      <c r="F52" s="189"/>
      <c r="G52" s="32"/>
      <c r="H52" s="10"/>
      <c r="I52" s="46">
        <v>142.849</v>
      </c>
      <c r="J52" s="10"/>
      <c r="K52" s="10"/>
      <c r="L52" s="10"/>
      <c r="M52" s="179"/>
    </row>
    <row r="53" spans="1:13" ht="17.25" customHeight="1">
      <c r="A53" s="14"/>
      <c r="B53" s="173"/>
      <c r="C53" s="88" t="s">
        <v>155</v>
      </c>
      <c r="D53" s="124"/>
      <c r="E53" s="189"/>
      <c r="F53" s="189"/>
      <c r="G53" s="32"/>
      <c r="H53" s="10"/>
      <c r="I53" s="46">
        <v>134.876</v>
      </c>
      <c r="J53" s="10"/>
      <c r="K53" s="10"/>
      <c r="L53" s="10"/>
      <c r="M53" s="179"/>
    </row>
    <row r="54" spans="1:13" ht="18.75" customHeight="1">
      <c r="A54" s="14"/>
      <c r="B54" s="175" t="s">
        <v>43</v>
      </c>
      <c r="C54" s="88" t="s">
        <v>156</v>
      </c>
      <c r="D54" s="175" t="s">
        <v>66</v>
      </c>
      <c r="E54" s="114" t="s">
        <v>167</v>
      </c>
      <c r="F54" s="114" t="s">
        <v>67</v>
      </c>
      <c r="G54" s="32"/>
      <c r="H54" s="10"/>
      <c r="I54" s="46">
        <v>134.876</v>
      </c>
      <c r="J54" s="10"/>
      <c r="K54" s="10"/>
      <c r="L54" s="10"/>
      <c r="M54" s="168" t="s">
        <v>76</v>
      </c>
    </row>
    <row r="55" spans="1:13" ht="15">
      <c r="A55" s="14"/>
      <c r="B55" s="175"/>
      <c r="C55" s="88" t="s">
        <v>157</v>
      </c>
      <c r="D55" s="175"/>
      <c r="E55" s="114"/>
      <c r="F55" s="135"/>
      <c r="G55" s="32"/>
      <c r="H55" s="10"/>
      <c r="I55" s="46">
        <v>134.876</v>
      </c>
      <c r="J55" s="10"/>
      <c r="K55" s="10"/>
      <c r="L55" s="10"/>
      <c r="M55" s="168"/>
    </row>
    <row r="56" spans="1:13" ht="15">
      <c r="A56" s="14"/>
      <c r="B56" s="175"/>
      <c r="C56" s="88" t="s">
        <v>158</v>
      </c>
      <c r="D56" s="175"/>
      <c r="E56" s="114"/>
      <c r="F56" s="135"/>
      <c r="G56" s="32"/>
      <c r="H56" s="10"/>
      <c r="I56" s="46">
        <v>240.874</v>
      </c>
      <c r="J56" s="10"/>
      <c r="K56" s="10"/>
      <c r="L56" s="10"/>
      <c r="M56" s="168"/>
    </row>
    <row r="57" spans="1:13" ht="15">
      <c r="A57" s="14"/>
      <c r="B57" s="175"/>
      <c r="C57" s="88" t="s">
        <v>159</v>
      </c>
      <c r="D57" s="175"/>
      <c r="E57" s="114"/>
      <c r="F57" s="135"/>
      <c r="G57" s="32"/>
      <c r="H57" s="10"/>
      <c r="I57" s="46">
        <v>106.966</v>
      </c>
      <c r="J57" s="10"/>
      <c r="K57" s="10"/>
      <c r="L57" s="10"/>
      <c r="M57" s="168"/>
    </row>
    <row r="58" spans="1:13" ht="17.25" customHeight="1">
      <c r="A58" s="14"/>
      <c r="B58" s="172"/>
      <c r="C58" s="88" t="s">
        <v>160</v>
      </c>
      <c r="D58" s="175"/>
      <c r="E58" s="114"/>
      <c r="F58" s="135"/>
      <c r="G58" s="32"/>
      <c r="H58" s="10"/>
      <c r="I58" s="46">
        <v>261.169</v>
      </c>
      <c r="J58" s="10"/>
      <c r="K58" s="10"/>
      <c r="L58" s="10"/>
      <c r="M58" s="168"/>
    </row>
    <row r="59" spans="1:13" ht="65.25" customHeight="1">
      <c r="A59" s="14">
        <v>10</v>
      </c>
      <c r="B59" s="41" t="s">
        <v>78</v>
      </c>
      <c r="C59" s="6" t="s">
        <v>69</v>
      </c>
      <c r="D59" s="175"/>
      <c r="E59" s="114"/>
      <c r="F59" s="135"/>
      <c r="G59" s="32">
        <f aca="true" t="shared" si="1" ref="G59:G72">SUM(H59:L59)</f>
        <v>4000</v>
      </c>
      <c r="H59" s="10">
        <v>800</v>
      </c>
      <c r="I59" s="10">
        <v>800</v>
      </c>
      <c r="J59" s="10">
        <v>800</v>
      </c>
      <c r="K59" s="10">
        <v>800</v>
      </c>
      <c r="L59" s="10">
        <v>800</v>
      </c>
      <c r="M59" s="168"/>
    </row>
    <row r="60" spans="1:13" ht="30" customHeight="1">
      <c r="A60" s="35">
        <v>11</v>
      </c>
      <c r="B60" s="41" t="s">
        <v>77</v>
      </c>
      <c r="C60" s="37" t="s">
        <v>72</v>
      </c>
      <c r="D60" s="175"/>
      <c r="E60" s="114"/>
      <c r="F60" s="135"/>
      <c r="G60" s="32">
        <f t="shared" si="1"/>
        <v>10329</v>
      </c>
      <c r="H60" s="10">
        <v>3129</v>
      </c>
      <c r="I60" s="10">
        <v>1600</v>
      </c>
      <c r="J60" s="10">
        <v>1600</v>
      </c>
      <c r="K60" s="10">
        <v>2000</v>
      </c>
      <c r="L60" s="10">
        <v>2000</v>
      </c>
      <c r="M60" s="168"/>
    </row>
    <row r="61" spans="1:13" ht="31.5" customHeight="1">
      <c r="A61" s="35">
        <v>12</v>
      </c>
      <c r="B61" s="42" t="s">
        <v>44</v>
      </c>
      <c r="C61" s="37" t="s">
        <v>112</v>
      </c>
      <c r="D61" s="175"/>
      <c r="E61" s="114"/>
      <c r="F61" s="135"/>
      <c r="G61" s="33">
        <f t="shared" si="1"/>
        <v>5800</v>
      </c>
      <c r="H61" s="10">
        <v>1000</v>
      </c>
      <c r="I61" s="10">
        <v>1600</v>
      </c>
      <c r="J61" s="24">
        <v>1200</v>
      </c>
      <c r="K61" s="10">
        <v>1000</v>
      </c>
      <c r="L61" s="10">
        <v>1000</v>
      </c>
      <c r="M61" s="168"/>
    </row>
    <row r="62" spans="1:13" ht="33" customHeight="1">
      <c r="A62" s="35">
        <v>13</v>
      </c>
      <c r="B62" s="41" t="s">
        <v>78</v>
      </c>
      <c r="C62" s="37" t="s">
        <v>119</v>
      </c>
      <c r="D62" s="175"/>
      <c r="E62" s="114"/>
      <c r="F62" s="135"/>
      <c r="G62" s="33">
        <f t="shared" si="1"/>
        <v>3000</v>
      </c>
      <c r="H62" s="10">
        <v>600</v>
      </c>
      <c r="I62" s="10">
        <v>600</v>
      </c>
      <c r="J62" s="10">
        <v>600</v>
      </c>
      <c r="K62" s="10">
        <v>600</v>
      </c>
      <c r="L62" s="10">
        <v>600</v>
      </c>
      <c r="M62" s="168"/>
    </row>
    <row r="63" spans="1:13" ht="30" customHeight="1">
      <c r="A63" s="35">
        <v>14</v>
      </c>
      <c r="B63" s="41" t="s">
        <v>43</v>
      </c>
      <c r="C63" s="37" t="s">
        <v>111</v>
      </c>
      <c r="D63" s="175"/>
      <c r="E63" s="114"/>
      <c r="F63" s="135"/>
      <c r="G63" s="33">
        <f t="shared" si="1"/>
        <v>790</v>
      </c>
      <c r="H63" s="10">
        <v>390</v>
      </c>
      <c r="I63" s="10">
        <v>100</v>
      </c>
      <c r="J63" s="10">
        <v>100</v>
      </c>
      <c r="K63" s="10">
        <v>100</v>
      </c>
      <c r="L63" s="10">
        <v>100</v>
      </c>
      <c r="M63" s="168"/>
    </row>
    <row r="64" spans="1:13" ht="18" customHeight="1">
      <c r="A64" s="35">
        <v>15</v>
      </c>
      <c r="B64" s="41" t="s">
        <v>45</v>
      </c>
      <c r="C64" s="6" t="s">
        <v>39</v>
      </c>
      <c r="D64" s="175"/>
      <c r="E64" s="114"/>
      <c r="F64" s="135"/>
      <c r="G64" s="33">
        <f t="shared" si="1"/>
        <v>1801.1599999999999</v>
      </c>
      <c r="H64" s="104">
        <v>255.16</v>
      </c>
      <c r="I64" s="10">
        <v>386</v>
      </c>
      <c r="J64" s="24">
        <v>386</v>
      </c>
      <c r="K64" s="10">
        <v>387</v>
      </c>
      <c r="L64" s="10">
        <v>387</v>
      </c>
      <c r="M64" s="168"/>
    </row>
    <row r="65" spans="1:13" ht="17.25" customHeight="1">
      <c r="A65" s="36">
        <v>16</v>
      </c>
      <c r="B65" s="43" t="s">
        <v>79</v>
      </c>
      <c r="C65" s="38" t="s">
        <v>74</v>
      </c>
      <c r="D65" s="175"/>
      <c r="E65" s="114"/>
      <c r="F65" s="135"/>
      <c r="G65" s="33">
        <f t="shared" si="1"/>
        <v>479</v>
      </c>
      <c r="H65" s="10">
        <v>79</v>
      </c>
      <c r="I65" s="10">
        <v>100</v>
      </c>
      <c r="J65" s="10">
        <v>100</v>
      </c>
      <c r="K65" s="10">
        <v>100</v>
      </c>
      <c r="L65" s="10">
        <v>100</v>
      </c>
      <c r="M65" s="168"/>
    </row>
    <row r="66" spans="1:13" ht="34.5" customHeight="1">
      <c r="A66" s="36">
        <v>17</v>
      </c>
      <c r="B66" s="171" t="s">
        <v>63</v>
      </c>
      <c r="C66" s="39" t="s">
        <v>82</v>
      </c>
      <c r="D66" s="175"/>
      <c r="E66" s="114"/>
      <c r="F66" s="135"/>
      <c r="G66" s="34">
        <f t="shared" si="1"/>
        <v>1000</v>
      </c>
      <c r="H66" s="11">
        <v>200</v>
      </c>
      <c r="I66" s="90">
        <v>200</v>
      </c>
      <c r="J66" s="10">
        <v>200</v>
      </c>
      <c r="K66" s="10">
        <v>200</v>
      </c>
      <c r="L66" s="10">
        <v>200</v>
      </c>
      <c r="M66" s="168"/>
    </row>
    <row r="67" spans="1:13" ht="33" customHeight="1">
      <c r="A67" s="36">
        <v>18</v>
      </c>
      <c r="B67" s="172"/>
      <c r="C67" s="22" t="s">
        <v>75</v>
      </c>
      <c r="D67" s="175"/>
      <c r="E67" s="114"/>
      <c r="F67" s="135"/>
      <c r="G67" s="34">
        <f t="shared" si="1"/>
        <v>237</v>
      </c>
      <c r="H67" s="11">
        <v>37</v>
      </c>
      <c r="I67" s="10">
        <v>50</v>
      </c>
      <c r="J67" s="10">
        <v>50</v>
      </c>
      <c r="K67" s="10">
        <v>50</v>
      </c>
      <c r="L67" s="10">
        <v>50</v>
      </c>
      <c r="M67" s="168"/>
    </row>
    <row r="68" spans="1:13" ht="79.5" customHeight="1">
      <c r="A68" s="36">
        <v>19</v>
      </c>
      <c r="B68" s="41" t="s">
        <v>45</v>
      </c>
      <c r="C68" s="99" t="s">
        <v>169</v>
      </c>
      <c r="D68" s="175"/>
      <c r="E68" s="135"/>
      <c r="F68" s="135"/>
      <c r="G68" s="34">
        <f>SUM(H68:L68)</f>
        <v>275.707</v>
      </c>
      <c r="H68" s="11"/>
      <c r="I68" s="98">
        <v>275.707</v>
      </c>
      <c r="J68" s="11"/>
      <c r="K68" s="11"/>
      <c r="L68" s="11"/>
      <c r="M68" s="169"/>
    </row>
    <row r="69" spans="1:13" ht="46.5" customHeight="1">
      <c r="A69" s="36">
        <v>20</v>
      </c>
      <c r="B69" s="41" t="s">
        <v>45</v>
      </c>
      <c r="C69" s="99" t="s">
        <v>163</v>
      </c>
      <c r="D69" s="175"/>
      <c r="E69" s="136"/>
      <c r="F69" s="135"/>
      <c r="G69" s="34">
        <f>SUM(H69:L69)</f>
        <v>130.84</v>
      </c>
      <c r="H69" s="98">
        <v>130.84</v>
      </c>
      <c r="I69" s="11"/>
      <c r="J69" s="11"/>
      <c r="K69" s="11"/>
      <c r="L69" s="11"/>
      <c r="M69" s="170"/>
    </row>
    <row r="70" spans="1:13" ht="80.25" customHeight="1">
      <c r="A70" s="36">
        <v>21</v>
      </c>
      <c r="B70" s="41" t="s">
        <v>45</v>
      </c>
      <c r="C70" s="59" t="s">
        <v>107</v>
      </c>
      <c r="D70" s="175"/>
      <c r="E70" s="56" t="s">
        <v>110</v>
      </c>
      <c r="F70" s="135"/>
      <c r="G70" s="34">
        <f t="shared" si="1"/>
        <v>133.34</v>
      </c>
      <c r="H70" s="11">
        <v>133.34</v>
      </c>
      <c r="I70" s="11"/>
      <c r="J70" s="11"/>
      <c r="K70" s="11"/>
      <c r="L70" s="11"/>
      <c r="M70" s="94" t="s">
        <v>104</v>
      </c>
    </row>
    <row r="71" spans="1:13" ht="79.5" customHeight="1">
      <c r="A71" s="36">
        <v>22</v>
      </c>
      <c r="B71" s="41" t="s">
        <v>45</v>
      </c>
      <c r="C71" s="59" t="s">
        <v>106</v>
      </c>
      <c r="D71" s="175" t="s">
        <v>66</v>
      </c>
      <c r="E71" s="56" t="s">
        <v>113</v>
      </c>
      <c r="F71" s="114" t="s">
        <v>67</v>
      </c>
      <c r="G71" s="34">
        <f t="shared" si="1"/>
        <v>1486.086</v>
      </c>
      <c r="H71" s="11">
        <v>1486.086</v>
      </c>
      <c r="I71" s="11"/>
      <c r="J71" s="11"/>
      <c r="K71" s="11"/>
      <c r="L71" s="11"/>
      <c r="M71" s="95" t="s">
        <v>104</v>
      </c>
    </row>
    <row r="72" spans="1:13" ht="111" customHeight="1">
      <c r="A72" s="36">
        <v>23</v>
      </c>
      <c r="B72" s="43" t="s">
        <v>118</v>
      </c>
      <c r="C72" s="62" t="s">
        <v>116</v>
      </c>
      <c r="D72" s="172"/>
      <c r="E72" s="56" t="s">
        <v>113</v>
      </c>
      <c r="F72" s="136"/>
      <c r="G72" s="34">
        <f t="shared" si="1"/>
        <v>298.425</v>
      </c>
      <c r="H72" s="11">
        <v>298.425</v>
      </c>
      <c r="I72" s="11"/>
      <c r="J72" s="11"/>
      <c r="K72" s="11"/>
      <c r="L72" s="11"/>
      <c r="M72" s="94" t="s">
        <v>120</v>
      </c>
    </row>
    <row r="73" spans="1:13" ht="2.25" customHeight="1">
      <c r="A73" s="36"/>
      <c r="B73" s="41"/>
      <c r="C73" s="62"/>
      <c r="D73" s="100"/>
      <c r="E73" s="56"/>
      <c r="F73" s="97"/>
      <c r="G73" s="34"/>
      <c r="H73" s="11"/>
      <c r="I73" s="11"/>
      <c r="J73" s="11"/>
      <c r="K73" s="11"/>
      <c r="L73" s="11"/>
      <c r="M73" s="94"/>
    </row>
    <row r="74" spans="1:13" ht="15" customHeight="1" thickBot="1">
      <c r="A74" s="16"/>
      <c r="B74" s="96"/>
      <c r="C74" s="18" t="s">
        <v>40</v>
      </c>
      <c r="D74" s="17"/>
      <c r="E74" s="17"/>
      <c r="F74" s="17"/>
      <c r="G74" s="66">
        <f>SUM(G10:G72)</f>
        <v>82384.35299999997</v>
      </c>
      <c r="H74" s="53">
        <f>SUM(H10:H11,H31:H36,H47,H59:H72)</f>
        <v>25718.740999999998</v>
      </c>
      <c r="I74" s="66">
        <f>SUM(I11,I31:I36,I47,I59:I71)</f>
        <v>15449.612</v>
      </c>
      <c r="J74" s="40">
        <f>SUM(J10:J67)</f>
        <v>13675</v>
      </c>
      <c r="K74" s="40">
        <f>SUM(K10:K67)</f>
        <v>14059</v>
      </c>
      <c r="L74" s="40">
        <f>SUM(L10:L67)</f>
        <v>13482</v>
      </c>
      <c r="M74" s="19"/>
    </row>
    <row r="75" spans="1:13" ht="12.75" hidden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</row>
    <row r="76" spans="1:13" ht="52.5" customHeight="1">
      <c r="A76" s="13"/>
      <c r="B76" s="13"/>
      <c r="C76" s="130" t="s">
        <v>101</v>
      </c>
      <c r="D76" s="131"/>
      <c r="E76" s="131"/>
      <c r="F76" s="131"/>
      <c r="G76" s="131"/>
      <c r="H76" s="131"/>
      <c r="I76" s="131"/>
      <c r="J76" s="13"/>
      <c r="K76" s="13"/>
      <c r="L76" s="13"/>
      <c r="M76" s="13"/>
    </row>
    <row r="77" spans="1:13" ht="12.7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</row>
    <row r="78" spans="1:13" ht="12.7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</row>
    <row r="79" spans="1:13" ht="12.7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</row>
    <row r="80" spans="1:13" ht="15.75">
      <c r="A80" s="13"/>
      <c r="B80" s="13"/>
      <c r="C80" s="26"/>
      <c r="D80" s="13"/>
      <c r="E80" s="13"/>
      <c r="F80" s="13"/>
      <c r="G80" s="13"/>
      <c r="H80" s="13"/>
      <c r="I80" s="93"/>
      <c r="J80" s="13"/>
      <c r="K80" s="13"/>
      <c r="L80" s="13"/>
      <c r="M80" s="13"/>
    </row>
    <row r="81" spans="1:13" ht="12.7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</row>
    <row r="82" spans="1:13" ht="12.7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</row>
    <row r="83" spans="1:13" ht="12.7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</row>
    <row r="84" spans="1:13" ht="12.7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</row>
    <row r="85" spans="1:13" ht="12.7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</row>
    <row r="86" spans="1:13" ht="12.7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</row>
    <row r="87" spans="1:13" ht="12.7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</row>
    <row r="88" spans="1:13" ht="12.7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</row>
    <row r="89" spans="1:13" ht="12.7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</row>
  </sheetData>
  <mergeCells count="34">
    <mergeCell ref="C76:I76"/>
    <mergeCell ref="D10:D27"/>
    <mergeCell ref="F10:F27"/>
    <mergeCell ref="E10:E27"/>
    <mergeCell ref="D28:D53"/>
    <mergeCell ref="E28:E53"/>
    <mergeCell ref="F28:F53"/>
    <mergeCell ref="D54:D70"/>
    <mergeCell ref="D71:D72"/>
    <mergeCell ref="F71:F72"/>
    <mergeCell ref="H1:M1"/>
    <mergeCell ref="H2:M2"/>
    <mergeCell ref="H3:M3"/>
    <mergeCell ref="M6:M8"/>
    <mergeCell ref="G6:L6"/>
    <mergeCell ref="G7:L7"/>
    <mergeCell ref="B4:L4"/>
    <mergeCell ref="K5:M5"/>
    <mergeCell ref="A6:A8"/>
    <mergeCell ref="B6:B8"/>
    <mergeCell ref="F6:F8"/>
    <mergeCell ref="E6:E8"/>
    <mergeCell ref="D6:D8"/>
    <mergeCell ref="C6:C8"/>
    <mergeCell ref="M54:M69"/>
    <mergeCell ref="B66:B67"/>
    <mergeCell ref="B10:B27"/>
    <mergeCell ref="B36:B53"/>
    <mergeCell ref="B28:B35"/>
    <mergeCell ref="B54:B58"/>
    <mergeCell ref="M10:M27"/>
    <mergeCell ref="M28:M53"/>
    <mergeCell ref="F54:F70"/>
    <mergeCell ref="E54:E69"/>
  </mergeCells>
  <printOptions/>
  <pageMargins left="0.44" right="0.24" top="0.83" bottom="0.5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Makarchuk</cp:lastModifiedBy>
  <cp:lastPrinted>2016-12-21T10:05:01Z</cp:lastPrinted>
  <dcterms:created xsi:type="dcterms:W3CDTF">2016-01-19T13:08:14Z</dcterms:created>
  <dcterms:modified xsi:type="dcterms:W3CDTF">2016-12-21T10:21:31Z</dcterms:modified>
  <cp:category/>
  <cp:version/>
  <cp:contentType/>
  <cp:contentStatus/>
</cp:coreProperties>
</file>